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2.xml" ContentType="application/vnd.openxmlformats-officedocument.drawingml.char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thomrc\AppData\Local\Box\Box Edit\Documents\E_zKSjLR+0OaHlWdRd_LZA==\"/>
    </mc:Choice>
  </mc:AlternateContent>
  <xr:revisionPtr revIDLastSave="0" documentId="13_ncr:1_{D528B958-F43F-4394-8AED-2D2D70FFF291}" xr6:coauthVersionLast="47" xr6:coauthVersionMax="47" xr10:uidLastSave="{00000000-0000-0000-0000-000000000000}"/>
  <bookViews>
    <workbookView xWindow="-108" yWindow="-108" windowWidth="20376" windowHeight="12216" tabRatio="900" xr2:uid="{00000000-000D-0000-FFFF-FFFF00000000}"/>
  </bookViews>
  <sheets>
    <sheet name="CGP-AEB-TAS-4 CAPM" sheetId="2" r:id="rId1"/>
    <sheet name="CGP-AEB-TAS-3 Constant DCF" sheetId="1" r:id="rId2"/>
    <sheet name="CGP-AEB-TAS-2 Summary" sheetId="8" r:id="rId3"/>
    <sheet name="CGP-AEB-TAS-5 CAPM LT Beta" sheetId="3" r:id="rId4"/>
    <sheet name="CGP-AEB-TAS-6 MRP" sheetId="4" r:id="rId5"/>
    <sheet name="CGP-AEB-TAS-7 RiskPremElec" sheetId="5" r:id="rId6"/>
    <sheet name="CGP-AEB-TAS-7 RiskPremGas" sheetId="6" r:id="rId7"/>
    <sheet name="CGP-AEB-TAS-8 ExpEarns" sheetId="7" r:id="rId8"/>
  </sheets>
  <definedNames>
    <definedName name="__FDS_HYPERLINK_TOGGLE_STATE__" hidden="1">"ON"</definedName>
    <definedName name="_Order1" hidden="1">255</definedName>
    <definedName name="_Order2" hidden="1">255</definedName>
    <definedName name="_Table2_Out" hidden="1">#REF!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fd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anscount" hidden="1">3</definedName>
    <definedName name="c.LTMYear" hidden="1">#REF!</definedName>
    <definedName name="ev.Calculation" hidden="1">-4105</definedName>
    <definedName name="ev.Initialized" hidden="1">FALSE</definedName>
    <definedName name="fdv" hidden="1">{"quarterly",#N/A,FALSE,"Income Statement";#N/A,#N/A,FALSE,"print segment";#N/A,#N/A,FALSE,"Balance Sheet";#N/A,#N/A,FALSE,"Annl Inc";#N/A,#N/A,FALSE,"Cash Flow"}</definedName>
    <definedName name="FuelCycle" hidden="1">{#N/A,#N/A,FALSE,"AltFuel"}</definedName>
    <definedName name="hn._I006" hidden="1">#REF!</definedName>
    <definedName name="hn._I018" hidden="1">#REF!</definedName>
    <definedName name="hn._I024" hidden="1">#REF!</definedName>
    <definedName name="hn._I028" hidden="1">#REF!</definedName>
    <definedName name="hn._I029" hidden="1">#REF!</definedName>
    <definedName name="hn._I030" hidden="1">#REF!</definedName>
    <definedName name="hn._I031" hidden="1">#REF!</definedName>
    <definedName name="hn._I059" hidden="1">#REF!</definedName>
    <definedName name="hn._I071" hidden="1">#REF!</definedName>
    <definedName name="hn._I075" hidden="1">#REF!</definedName>
    <definedName name="hn._I083" hidden="1">#REF!</definedName>
    <definedName name="hn._I085" hidden="1">#REF!</definedName>
    <definedName name="hn._P001" hidden="1">#REF!</definedName>
    <definedName name="hn._P004" hidden="1">#REF!</definedName>
    <definedName name="hn._P014" hidden="1">#REF!</definedName>
    <definedName name="hn._P016" hidden="1">#REF!</definedName>
    <definedName name="hn._P021" hidden="1">#REF!</definedName>
    <definedName name="hn._P024" hidden="1">#REF!</definedName>
    <definedName name="hn.Add015" hidden="1">#REF!</definedName>
    <definedName name="hn.Delete015" hidden="1">#REF!,#REF!,#REF!,#REF!,#REF!</definedName>
    <definedName name="hn.ModelVersion" hidden="1">1</definedName>
    <definedName name="hn.NoUpload" hidden="1">0</definedName>
    <definedName name="hn.PrivateLTMYear" hidden="1">#REF!</definedName>
    <definedName name="IncomeStatement" hidden="1">{#N/A,#N/A,FALSE,"FinStateUS"}</definedName>
    <definedName name="IncomeStatement6Years" hidden="1">{"IncStatement 6 years",#N/A,FALSE,"FinStateUS"}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EXPENSE_CODE_" hidden="1">"0"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44607.1334606481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2">'CGP-AEB-TAS-2 Summary'!$A$1:$F$39</definedName>
    <definedName name="_xlnm.Print_Area" localSheetId="1">'CGP-AEB-TAS-3 Constant DCF'!$A$1:$Q$105</definedName>
    <definedName name="_xlnm.Print_Area" localSheetId="0">'CGP-AEB-TAS-4 CAPM'!$B$1:$I$278</definedName>
    <definedName name="_xlnm.Print_Area" localSheetId="4">'CGP-AEB-TAS-6 MRP'!$A$1:$G$535</definedName>
    <definedName name="_xlnm.Print_Area" localSheetId="5">'CGP-AEB-TAS-7 RiskPremElec'!$B$1:$E$150,'CGP-AEB-TAS-7 RiskPremElec'!$F$1:$O$65</definedName>
    <definedName name="_xlnm.Print_Area" localSheetId="6">'CGP-AEB-TAS-7 RiskPremGas'!$B$1:$E$145,'CGP-AEB-TAS-7 RiskPremGas'!$G$1:$P$65</definedName>
    <definedName name="_xlnm.Print_Area" localSheetId="7">'CGP-AEB-TAS-8 ExpEarns'!$A$1:$M$34</definedName>
    <definedName name="_xlnm.Print_Titles" localSheetId="4">'CGP-AEB-TAS-6 MRP'!$12:$18</definedName>
    <definedName name="_xlnm.Print_Titles" localSheetId="5">'CGP-AEB-TAS-7 RiskPremElec'!$1:$5</definedName>
    <definedName name="_xlnm.Print_Titles" localSheetId="6">'CGP-AEB-TAS-7 RiskPremGas'!$1:$5</definedName>
    <definedName name="w" hidden="1">{"quarterly",#N/A,FALSE,"Income Statement";#N/A,#N/A,FALSE,"print segment";#N/A,#N/A,FALSE,"Balance Sheet";#N/A,#N/A,FALSE,"Annl Inc";#N/A,#N/A,FALSE,"Cash Flow"}</definedName>
    <definedName name="wrn.Earnings._.Model.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Fuel._.Cycle." hidden="1">{#N/A,#N/A,FALSE,"AltFuel"}</definedName>
    <definedName name="wrn.handout." hidden="1">{"quarterly",#N/A,FALSE,"Income Statement";#N/A,#N/A,FALSE,"print segment";#N/A,#N/A,FALSE,"Balance Sheet";#N/A,#N/A,FALSE,"Annl Inc";#N/A,#N/A,FALSE,"Cash Flow"}</definedName>
    <definedName name="wrn.IncStatement._.15._.years." hidden="1">{#N/A,#N/A,FALSE,"FinStateUS"}</definedName>
    <definedName name="wrn.IncStatement._.6._.years." hidden="1">{"IncStatement 6 years",#N/A,FALSE,"FinStateUS"}</definedName>
    <definedName name="wrn.market._.share." hidden="1">{#N/A,#N/A,FALSE,"Bestfoods";#N/A,#N/A,FALSE,"Campbell";#N/A,#N/A,FALSE,"ConAgra";#N/A,#N/A,FALSE,"Healthy Choice";#N/A,#N/A,FALSE,"Int'l Home Foods";#N/A,#N/A,FALSE,"General Mills";#N/A,#N/A,FALSE,"Heinz";#N/A,#N/A,FALSE,"Kellogg";#N/A,#N/A,FALSE,"Kraft";#N/A,#N/A,FALSE,"Nabisco";#N/A,#N/A,FALSE,"Quaker Oats";#N/A,#N/A,FALSE,"Sara Lee";#N/A,#N/A,FALSE,"print summary"}</definedName>
    <definedName name="wrn.one." hidden="1">{"page1",#N/A,FALSE,"A";"page2",#N/A,FALSE,"A"}</definedName>
    <definedName name="wrn.Report1." hidden="1">{#N/A,#N/A,TRUE,"TOC";#N/A,#N/A,TRUE,"Assum";#N/A,#N/A,TRUE,"Op-BS";#N/A,#N/A,TRUE,"IS";#N/A,#N/A,TRUE,"BSCF";#N/A,#N/A,TRUE,"Ratios";#N/A,#N/A,TRUE,"Sens";#N/A,#N/A,TRUE,"Holmes_IS";#N/A,#N/A,TRUE,"Holmes_BSCF";#N/A,#N/A,TRUE,"Holmes_Rat";#N/A,#N/A,TRUE,"Hound_IS";#N/A,#N/A,TRUE,"Hound_BSCF";#N/A,#N/A,TRUE,"Hound_Rat";#N/A,#N/A,TRUE,"Hound_DCF1"}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7" l="1"/>
  <c r="G8" i="7"/>
  <c r="G9" i="7"/>
  <c r="G10" i="7"/>
  <c r="G11" i="7"/>
  <c r="G12" i="7"/>
  <c r="G13" i="7"/>
  <c r="G14" i="7"/>
  <c r="G15" i="7"/>
  <c r="G16" i="7"/>
  <c r="G17" i="7"/>
  <c r="G18" i="7"/>
  <c r="G19" i="7"/>
  <c r="J7" i="7"/>
  <c r="J8" i="7"/>
  <c r="J9" i="7"/>
  <c r="J10" i="7"/>
  <c r="J11" i="7"/>
  <c r="J12" i="7"/>
  <c r="J13" i="7"/>
  <c r="J15" i="7"/>
  <c r="J16" i="7"/>
  <c r="J17" i="7"/>
  <c r="J18" i="7"/>
  <c r="J19" i="7"/>
  <c r="E133" i="2"/>
  <c r="E7" i="6" l="1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6" i="6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15" i="5"/>
  <c r="E116" i="5"/>
  <c r="E117" i="5"/>
  <c r="E118" i="5"/>
  <c r="E119" i="5"/>
  <c r="E120" i="5"/>
  <c r="E121" i="5"/>
  <c r="E122" i="5"/>
  <c r="E123" i="5"/>
  <c r="E124" i="5"/>
  <c r="E125" i="5"/>
  <c r="E126" i="5"/>
  <c r="E127" i="5"/>
  <c r="E6" i="5"/>
  <c r="E124" i="6" l="1"/>
  <c r="K15" i="7"/>
  <c r="L15" i="7" s="1"/>
  <c r="M15" i="7" s="1"/>
  <c r="K8" i="7"/>
  <c r="L8" i="7" s="1"/>
  <c r="M8" i="7" s="1"/>
  <c r="K9" i="7"/>
  <c r="L9" i="7" s="1"/>
  <c r="M9" i="7" s="1"/>
  <c r="K11" i="7"/>
  <c r="L11" i="7" s="1"/>
  <c r="M11" i="7" s="1"/>
  <c r="K13" i="7"/>
  <c r="L13" i="7" s="1"/>
  <c r="M13" i="7" s="1"/>
  <c r="K17" i="7"/>
  <c r="L17" i="7" s="1"/>
  <c r="M17" i="7" s="1"/>
  <c r="K18" i="7"/>
  <c r="L18" i="7" s="1"/>
  <c r="M18" i="7" s="1"/>
  <c r="C124" i="6"/>
  <c r="D124" i="6"/>
  <c r="C125" i="6"/>
  <c r="D125" i="6"/>
  <c r="E125" i="6"/>
  <c r="J50" i="5"/>
  <c r="K50" i="6" s="1"/>
  <c r="J51" i="5"/>
  <c r="K51" i="6" s="1"/>
  <c r="J52" i="5"/>
  <c r="K52" i="6" s="1"/>
  <c r="C128" i="5"/>
  <c r="D128" i="5"/>
  <c r="E128" i="5"/>
  <c r="C129" i="5"/>
  <c r="D129" i="5"/>
  <c r="E129" i="5"/>
  <c r="E19" i="4"/>
  <c r="E21" i="4"/>
  <c r="E22" i="4"/>
  <c r="E25" i="4"/>
  <c r="E20" i="4"/>
  <c r="E23" i="4"/>
  <c r="E24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F337" i="4" s="1"/>
  <c r="H337" i="4" s="1"/>
  <c r="E60" i="4"/>
  <c r="E61" i="4"/>
  <c r="E62" i="4"/>
  <c r="E63" i="4"/>
  <c r="E64" i="4"/>
  <c r="E65" i="4"/>
  <c r="E66" i="4"/>
  <c r="E67" i="4"/>
  <c r="E68" i="4"/>
  <c r="E69" i="4"/>
  <c r="E70" i="4"/>
  <c r="E71" i="4"/>
  <c r="F362" i="4" s="1"/>
  <c r="H362" i="4" s="1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F409" i="4" s="1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F422" i="4" s="1"/>
  <c r="H422" i="4" s="1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F446" i="4" s="1"/>
  <c r="H446" i="4" s="1"/>
  <c r="E225" i="4"/>
  <c r="E226" i="4"/>
  <c r="E227" i="4"/>
  <c r="E228" i="4"/>
  <c r="E229" i="4"/>
  <c r="E230" i="4"/>
  <c r="E231" i="4"/>
  <c r="E232" i="4"/>
  <c r="F418" i="4" s="1"/>
  <c r="H418" i="4" s="1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F374" i="4" s="1"/>
  <c r="H374" i="4" s="1"/>
  <c r="E257" i="4"/>
  <c r="E258" i="4"/>
  <c r="E259" i="4"/>
  <c r="E260" i="4"/>
  <c r="E261" i="4"/>
  <c r="E262" i="4"/>
  <c r="E263" i="4"/>
  <c r="E264" i="4"/>
  <c r="E265" i="4"/>
  <c r="E266" i="4"/>
  <c r="E267" i="4"/>
  <c r="E268" i="4"/>
  <c r="E269" i="4"/>
  <c r="E270" i="4"/>
  <c r="E271" i="4"/>
  <c r="E272" i="4"/>
  <c r="F406" i="4" s="1"/>
  <c r="H406" i="4" s="1"/>
  <c r="E273" i="4"/>
  <c r="E274" i="4"/>
  <c r="E275" i="4"/>
  <c r="E276" i="4"/>
  <c r="E277" i="4"/>
  <c r="E278" i="4"/>
  <c r="E279" i="4"/>
  <c r="E280" i="4"/>
  <c r="E281" i="4"/>
  <c r="E282" i="4"/>
  <c r="E283" i="4"/>
  <c r="E284" i="4"/>
  <c r="E285" i="4"/>
  <c r="E286" i="4"/>
  <c r="E287" i="4"/>
  <c r="E288" i="4"/>
  <c r="E289" i="4"/>
  <c r="E290" i="4"/>
  <c r="E291" i="4"/>
  <c r="E292" i="4"/>
  <c r="E293" i="4"/>
  <c r="E294" i="4"/>
  <c r="E295" i="4"/>
  <c r="E296" i="4"/>
  <c r="E297" i="4"/>
  <c r="E298" i="4"/>
  <c r="E299" i="4"/>
  <c r="E300" i="4"/>
  <c r="E301" i="4"/>
  <c r="E302" i="4"/>
  <c r="E303" i="4"/>
  <c r="E304" i="4"/>
  <c r="E305" i="4"/>
  <c r="E306" i="4"/>
  <c r="F306" i="4" s="1"/>
  <c r="E307" i="4"/>
  <c r="E308" i="4"/>
  <c r="E309" i="4"/>
  <c r="E310" i="4"/>
  <c r="E311" i="4"/>
  <c r="E312" i="4"/>
  <c r="E313" i="4"/>
  <c r="E314" i="4"/>
  <c r="E315" i="4"/>
  <c r="F315" i="4" s="1"/>
  <c r="E316" i="4"/>
  <c r="F316" i="4" s="1"/>
  <c r="E317" i="4"/>
  <c r="E318" i="4"/>
  <c r="E319" i="4"/>
  <c r="E320" i="4"/>
  <c r="F509" i="4" s="1"/>
  <c r="E321" i="4"/>
  <c r="E322" i="4"/>
  <c r="E323" i="4"/>
  <c r="E324" i="4"/>
  <c r="E325" i="4"/>
  <c r="E326" i="4"/>
  <c r="E327" i="4"/>
  <c r="F327" i="4" s="1"/>
  <c r="H327" i="4" s="1"/>
  <c r="E328" i="4"/>
  <c r="E329" i="4"/>
  <c r="E330" i="4"/>
  <c r="E331" i="4"/>
  <c r="E332" i="4"/>
  <c r="E333" i="4"/>
  <c r="E334" i="4"/>
  <c r="E335" i="4"/>
  <c r="E336" i="4"/>
  <c r="F336" i="4" s="1"/>
  <c r="E337" i="4"/>
  <c r="E338" i="4"/>
  <c r="E339" i="4"/>
  <c r="E340" i="4"/>
  <c r="E341" i="4"/>
  <c r="E342" i="4"/>
  <c r="E343" i="4"/>
  <c r="F343" i="4" s="1"/>
  <c r="E344" i="4"/>
  <c r="E345" i="4"/>
  <c r="E346" i="4"/>
  <c r="E347" i="4"/>
  <c r="E348" i="4"/>
  <c r="E349" i="4"/>
  <c r="E350" i="4"/>
  <c r="E351" i="4"/>
  <c r="F351" i="4" s="1"/>
  <c r="H351" i="4" s="1"/>
  <c r="E352" i="4"/>
  <c r="E353" i="4"/>
  <c r="E354" i="4"/>
  <c r="F354" i="4" s="1"/>
  <c r="E355" i="4"/>
  <c r="E356" i="4"/>
  <c r="E357" i="4"/>
  <c r="E358" i="4"/>
  <c r="E359" i="4"/>
  <c r="E360" i="4"/>
  <c r="E361" i="4"/>
  <c r="E362" i="4"/>
  <c r="E363" i="4"/>
  <c r="F363" i="4" s="1"/>
  <c r="H363" i="4" s="1"/>
  <c r="E364" i="4"/>
  <c r="E365" i="4"/>
  <c r="E366" i="4"/>
  <c r="E367" i="4"/>
  <c r="E368" i="4"/>
  <c r="E369" i="4"/>
  <c r="E370" i="4"/>
  <c r="E371" i="4"/>
  <c r="E372" i="4"/>
  <c r="E373" i="4"/>
  <c r="E374" i="4"/>
  <c r="E375" i="4"/>
  <c r="E376" i="4"/>
  <c r="E377" i="4"/>
  <c r="E378" i="4"/>
  <c r="E379" i="4"/>
  <c r="E380" i="4"/>
  <c r="E381" i="4"/>
  <c r="E382" i="4"/>
  <c r="E383" i="4"/>
  <c r="E384" i="4"/>
  <c r="F384" i="4" s="1"/>
  <c r="J384" i="4" s="1"/>
  <c r="E385" i="4"/>
  <c r="E386" i="4"/>
  <c r="E387" i="4"/>
  <c r="E388" i="4"/>
  <c r="F388" i="4" s="1"/>
  <c r="H388" i="4" s="1"/>
  <c r="E389" i="4"/>
  <c r="E390" i="4"/>
  <c r="E391" i="4"/>
  <c r="E392" i="4"/>
  <c r="E393" i="4"/>
  <c r="E394" i="4"/>
  <c r="E395" i="4"/>
  <c r="E396" i="4"/>
  <c r="F396" i="4" s="1"/>
  <c r="H396" i="4" s="1"/>
  <c r="E397" i="4"/>
  <c r="E398" i="4"/>
  <c r="E399" i="4"/>
  <c r="F399" i="4" s="1"/>
  <c r="H399" i="4" s="1"/>
  <c r="E400" i="4"/>
  <c r="E401" i="4"/>
  <c r="E402" i="4"/>
  <c r="E403" i="4"/>
  <c r="E404" i="4"/>
  <c r="E405" i="4"/>
  <c r="E406" i="4"/>
  <c r="E407" i="4"/>
  <c r="E408" i="4"/>
  <c r="E409" i="4"/>
  <c r="E410" i="4"/>
  <c r="E411" i="4"/>
  <c r="E412" i="4"/>
  <c r="E413" i="4"/>
  <c r="E414" i="4"/>
  <c r="E415" i="4"/>
  <c r="E416" i="4"/>
  <c r="E417" i="4"/>
  <c r="E418" i="4"/>
  <c r="E419" i="4"/>
  <c r="E420" i="4"/>
  <c r="E421" i="4"/>
  <c r="E422" i="4"/>
  <c r="E423" i="4"/>
  <c r="E424" i="4"/>
  <c r="E425" i="4"/>
  <c r="E426" i="4"/>
  <c r="E427" i="4"/>
  <c r="E428" i="4"/>
  <c r="E429" i="4"/>
  <c r="E430" i="4"/>
  <c r="E431" i="4"/>
  <c r="E432" i="4"/>
  <c r="F432" i="4" s="1"/>
  <c r="E433" i="4"/>
  <c r="E434" i="4"/>
  <c r="E435" i="4"/>
  <c r="E436" i="4"/>
  <c r="E437" i="4"/>
  <c r="E438" i="4"/>
  <c r="E439" i="4"/>
  <c r="F439" i="4" s="1"/>
  <c r="H439" i="4" s="1"/>
  <c r="E440" i="4"/>
  <c r="F440" i="4" s="1"/>
  <c r="H440" i="4" s="1"/>
  <c r="E441" i="4"/>
  <c r="E442" i="4"/>
  <c r="E443" i="4"/>
  <c r="E444" i="4"/>
  <c r="E445" i="4"/>
  <c r="E446" i="4"/>
  <c r="E447" i="4"/>
  <c r="E448" i="4"/>
  <c r="F448" i="4" s="1"/>
  <c r="J448" i="4" s="1"/>
  <c r="E449" i="4"/>
  <c r="E450" i="4"/>
  <c r="E451" i="4"/>
  <c r="E452" i="4"/>
  <c r="E453" i="4"/>
  <c r="E454" i="4"/>
  <c r="E455" i="4"/>
  <c r="E456" i="4"/>
  <c r="F456" i="4" s="1"/>
  <c r="J456" i="4" s="1"/>
  <c r="E457" i="4"/>
  <c r="E458" i="4"/>
  <c r="E459" i="4"/>
  <c r="E460" i="4"/>
  <c r="F460" i="4" s="1"/>
  <c r="H460" i="4" s="1"/>
  <c r="E461" i="4"/>
  <c r="E462" i="4"/>
  <c r="E463" i="4"/>
  <c r="E464" i="4"/>
  <c r="E465" i="4"/>
  <c r="E466" i="4"/>
  <c r="E467" i="4"/>
  <c r="E468" i="4"/>
  <c r="E469" i="4"/>
  <c r="E470" i="4"/>
  <c r="E471" i="4"/>
  <c r="F471" i="4" s="1"/>
  <c r="H471" i="4" s="1"/>
  <c r="E472" i="4"/>
  <c r="E473" i="4"/>
  <c r="E474" i="4"/>
  <c r="E475" i="4"/>
  <c r="E476" i="4"/>
  <c r="E477" i="4"/>
  <c r="E478" i="4"/>
  <c r="E479" i="4"/>
  <c r="E480" i="4"/>
  <c r="E481" i="4"/>
  <c r="E482" i="4"/>
  <c r="E483" i="4"/>
  <c r="E484" i="4"/>
  <c r="E485" i="4"/>
  <c r="E486" i="4"/>
  <c r="E487" i="4"/>
  <c r="E488" i="4"/>
  <c r="E489" i="4"/>
  <c r="E490" i="4"/>
  <c r="E491" i="4"/>
  <c r="E492" i="4"/>
  <c r="E493" i="4"/>
  <c r="E494" i="4"/>
  <c r="E495" i="4"/>
  <c r="E496" i="4"/>
  <c r="E497" i="4"/>
  <c r="E498" i="4"/>
  <c r="E499" i="4"/>
  <c r="E500" i="4"/>
  <c r="E501" i="4"/>
  <c r="E502" i="4"/>
  <c r="E503" i="4"/>
  <c r="E504" i="4"/>
  <c r="F504" i="4" s="1"/>
  <c r="E505" i="4"/>
  <c r="E506" i="4"/>
  <c r="E507" i="4"/>
  <c r="E508" i="4"/>
  <c r="E509" i="4"/>
  <c r="E510" i="4"/>
  <c r="E511" i="4"/>
  <c r="E512" i="4"/>
  <c r="F512" i="4" s="1"/>
  <c r="H512" i="4" s="1"/>
  <c r="E513" i="4"/>
  <c r="E514" i="4"/>
  <c r="E515" i="4"/>
  <c r="E516" i="4"/>
  <c r="E517" i="4"/>
  <c r="E518" i="4"/>
  <c r="E519" i="4"/>
  <c r="E520" i="4"/>
  <c r="F520" i="4" s="1"/>
  <c r="J520" i="4" s="1"/>
  <c r="E521" i="4"/>
  <c r="F20" i="4"/>
  <c r="H20" i="4" s="1"/>
  <c r="F23" i="4"/>
  <c r="H23" i="4" s="1"/>
  <c r="F24" i="4"/>
  <c r="H24" i="4" s="1"/>
  <c r="F27" i="4"/>
  <c r="H27" i="4" s="1"/>
  <c r="F30" i="4"/>
  <c r="H30" i="4" s="1"/>
  <c r="F33" i="4"/>
  <c r="H33" i="4" s="1"/>
  <c r="F34" i="4"/>
  <c r="H34" i="4" s="1"/>
  <c r="F61" i="4"/>
  <c r="H61" i="4" s="1"/>
  <c r="F69" i="4"/>
  <c r="H69" i="4" s="1"/>
  <c r="F70" i="4"/>
  <c r="H70" i="4" s="1"/>
  <c r="F76" i="4"/>
  <c r="H76" i="4" s="1"/>
  <c r="F78" i="4"/>
  <c r="H78" i="4" s="1"/>
  <c r="F79" i="4"/>
  <c r="H79" i="4" s="1"/>
  <c r="F80" i="4"/>
  <c r="H80" i="4" s="1"/>
  <c r="F82" i="4"/>
  <c r="H82" i="4" s="1"/>
  <c r="F88" i="4"/>
  <c r="H88" i="4" s="1"/>
  <c r="F91" i="4"/>
  <c r="H91" i="4" s="1"/>
  <c r="F93" i="4"/>
  <c r="H93" i="4" s="1"/>
  <c r="F94" i="4"/>
  <c r="H94" i="4" s="1"/>
  <c r="F101" i="4"/>
  <c r="H101" i="4" s="1"/>
  <c r="F103" i="4"/>
  <c r="H103" i="4" s="1"/>
  <c r="F109" i="4"/>
  <c r="H109" i="4" s="1"/>
  <c r="F131" i="4"/>
  <c r="H131" i="4" s="1"/>
  <c r="F135" i="4"/>
  <c r="H135" i="4" s="1"/>
  <c r="F136" i="4"/>
  <c r="H136" i="4" s="1"/>
  <c r="F142" i="4"/>
  <c r="H142" i="4" s="1"/>
  <c r="F145" i="4"/>
  <c r="H145" i="4" s="1"/>
  <c r="F157" i="4"/>
  <c r="H157" i="4" s="1"/>
  <c r="F161" i="4"/>
  <c r="H161" i="4" s="1"/>
  <c r="F171" i="4"/>
  <c r="H171" i="4" s="1"/>
  <c r="F172" i="4"/>
  <c r="H172" i="4" s="1"/>
  <c r="F181" i="4"/>
  <c r="H181" i="4" s="1"/>
  <c r="F184" i="4"/>
  <c r="H184" i="4" s="1"/>
  <c r="F189" i="4"/>
  <c r="H189" i="4" s="1"/>
  <c r="F198" i="4"/>
  <c r="H198" i="4" s="1"/>
  <c r="F204" i="4"/>
  <c r="H204" i="4" s="1"/>
  <c r="F213" i="4"/>
  <c r="H213" i="4" s="1"/>
  <c r="F214" i="4"/>
  <c r="H214" i="4" s="1"/>
  <c r="F223" i="4"/>
  <c r="H223" i="4" s="1"/>
  <c r="F240" i="4"/>
  <c r="H240" i="4" s="1"/>
  <c r="F244" i="4"/>
  <c r="H244" i="4" s="1"/>
  <c r="F249" i="4"/>
  <c r="H249" i="4" s="1"/>
  <c r="F258" i="4"/>
  <c r="H258" i="4" s="1"/>
  <c r="F259" i="4"/>
  <c r="H259" i="4" s="1"/>
  <c r="F269" i="4"/>
  <c r="H269" i="4" s="1"/>
  <c r="F285" i="4"/>
  <c r="H285" i="4" s="1"/>
  <c r="F296" i="4"/>
  <c r="H296" i="4" s="1"/>
  <c r="F298" i="4"/>
  <c r="H298" i="4" s="1"/>
  <c r="F307" i="4"/>
  <c r="H307" i="4" s="1"/>
  <c r="F314" i="4"/>
  <c r="H314" i="4" s="1"/>
  <c r="F318" i="4"/>
  <c r="H318" i="4" s="1"/>
  <c r="F321" i="4"/>
  <c r="H321" i="4" s="1"/>
  <c r="F322" i="4"/>
  <c r="H322" i="4"/>
  <c r="F323" i="4"/>
  <c r="H323" i="4" s="1"/>
  <c r="F324" i="4"/>
  <c r="H324" i="4" s="1"/>
  <c r="F326" i="4"/>
  <c r="H326" i="4" s="1"/>
  <c r="F335" i="4"/>
  <c r="H335" i="4" s="1"/>
  <c r="F340" i="4"/>
  <c r="H340" i="4" s="1"/>
  <c r="F361" i="4"/>
  <c r="J361" i="4" s="1"/>
  <c r="F364" i="4"/>
  <c r="H364" i="4" s="1"/>
  <c r="F367" i="4"/>
  <c r="H367" i="4" s="1"/>
  <c r="F370" i="4"/>
  <c r="H370" i="4"/>
  <c r="F377" i="4"/>
  <c r="H377" i="4" s="1"/>
  <c r="F383" i="4"/>
  <c r="H383" i="4" s="1"/>
  <c r="F392" i="4"/>
  <c r="H392" i="4" s="1"/>
  <c r="F395" i="4"/>
  <c r="H395" i="4" s="1"/>
  <c r="F401" i="4"/>
  <c r="F403" i="4"/>
  <c r="H403" i="4" s="1"/>
  <c r="F408" i="4"/>
  <c r="H408" i="4" s="1"/>
  <c r="F419" i="4"/>
  <c r="H419" i="4" s="1"/>
  <c r="F421" i="4"/>
  <c r="H421" i="4" s="1"/>
  <c r="F433" i="4"/>
  <c r="J433" i="4" s="1"/>
  <c r="F435" i="4"/>
  <c r="H435" i="4" s="1"/>
  <c r="F436" i="4"/>
  <c r="J436" i="4" s="1"/>
  <c r="F438" i="4"/>
  <c r="H438" i="4" s="1"/>
  <c r="F441" i="4"/>
  <c r="J441" i="4" s="1"/>
  <c r="F442" i="4"/>
  <c r="J442" i="4" s="1"/>
  <c r="F443" i="4"/>
  <c r="H443" i="4" s="1"/>
  <c r="F445" i="4"/>
  <c r="J445" i="4" s="1"/>
  <c r="F447" i="4"/>
  <c r="H447" i="4" s="1"/>
  <c r="F455" i="4"/>
  <c r="H455" i="4" s="1"/>
  <c r="F457" i="4"/>
  <c r="H457" i="4" s="1"/>
  <c r="F463" i="4"/>
  <c r="H463" i="4" s="1"/>
  <c r="F464" i="4"/>
  <c r="H464" i="4" s="1"/>
  <c r="F465" i="4"/>
  <c r="J465" i="4" s="1"/>
  <c r="F472" i="4"/>
  <c r="H472" i="4" s="1"/>
  <c r="F473" i="4"/>
  <c r="J473" i="4" s="1"/>
  <c r="F475" i="4"/>
  <c r="H475" i="4" s="1"/>
  <c r="F477" i="4"/>
  <c r="H477" i="4" s="1"/>
  <c r="F478" i="4"/>
  <c r="H478" i="4" s="1"/>
  <c r="F479" i="4"/>
  <c r="H479" i="4" s="1"/>
  <c r="F480" i="4"/>
  <c r="H480" i="4" s="1"/>
  <c r="F482" i="4"/>
  <c r="H482" i="4" s="1"/>
  <c r="F488" i="4"/>
  <c r="H488" i="4" s="1"/>
  <c r="F493" i="4"/>
  <c r="H493" i="4" s="1"/>
  <c r="F495" i="4"/>
  <c r="H495" i="4" s="1"/>
  <c r="F496" i="4"/>
  <c r="H496" i="4" s="1"/>
  <c r="F499" i="4"/>
  <c r="H499" i="4" s="1"/>
  <c r="F501" i="4"/>
  <c r="J501" i="4" s="1"/>
  <c r="F507" i="4"/>
  <c r="H507" i="4" s="1"/>
  <c r="F508" i="4"/>
  <c r="J508" i="4" s="1"/>
  <c r="F511" i="4"/>
  <c r="H511" i="4" s="1"/>
  <c r="F516" i="4"/>
  <c r="J516" i="4" s="1"/>
  <c r="F519" i="4"/>
  <c r="J519" i="4" s="1"/>
  <c r="J20" i="4"/>
  <c r="J23" i="4"/>
  <c r="J27" i="4"/>
  <c r="J30" i="4"/>
  <c r="J61" i="4"/>
  <c r="J69" i="4"/>
  <c r="J70" i="4"/>
  <c r="J76" i="4"/>
  <c r="J78" i="4"/>
  <c r="J79" i="4"/>
  <c r="J88" i="4"/>
  <c r="J91" i="4"/>
  <c r="J93" i="4"/>
  <c r="J94" i="4"/>
  <c r="J101" i="4"/>
  <c r="J103" i="4"/>
  <c r="J136" i="4"/>
  <c r="J142" i="4"/>
  <c r="J145" i="4"/>
  <c r="J157" i="4"/>
  <c r="J161" i="4"/>
  <c r="J172" i="4"/>
  <c r="J181" i="4"/>
  <c r="J184" i="4"/>
  <c r="J223" i="4"/>
  <c r="J249" i="4"/>
  <c r="J258" i="4"/>
  <c r="J269" i="4"/>
  <c r="J296" i="4"/>
  <c r="J298" i="4"/>
  <c r="J318" i="4"/>
  <c r="J322" i="4"/>
  <c r="J326" i="4"/>
  <c r="J335" i="4"/>
  <c r="J364" i="4"/>
  <c r="J370" i="4"/>
  <c r="J438" i="4"/>
  <c r="J447" i="4"/>
  <c r="J480" i="4"/>
  <c r="J511" i="4"/>
  <c r="E196" i="2"/>
  <c r="E197" i="2"/>
  <c r="E198" i="2"/>
  <c r="E229" i="2" s="1"/>
  <c r="E199" i="2"/>
  <c r="E201" i="2"/>
  <c r="E232" i="2" s="1"/>
  <c r="E263" i="2" s="1"/>
  <c r="E202" i="2"/>
  <c r="E233" i="2" s="1"/>
  <c r="E264" i="2" s="1"/>
  <c r="E203" i="2"/>
  <c r="E234" i="2" s="1"/>
  <c r="E265" i="2" s="1"/>
  <c r="E204" i="2"/>
  <c r="E235" i="2" s="1"/>
  <c r="E266" i="2" s="1"/>
  <c r="E205" i="2"/>
  <c r="E206" i="2"/>
  <c r="E207" i="2"/>
  <c r="E238" i="2" s="1"/>
  <c r="C20" i="3"/>
  <c r="D20" i="3"/>
  <c r="E20" i="3"/>
  <c r="F20" i="3"/>
  <c r="G20" i="3"/>
  <c r="H20" i="3"/>
  <c r="I20" i="3"/>
  <c r="J20" i="3"/>
  <c r="K20" i="3"/>
  <c r="C72" i="2"/>
  <c r="D10" i="2"/>
  <c r="D11" i="2" s="1"/>
  <c r="D12" i="2" s="1"/>
  <c r="D13" i="2" s="1"/>
  <c r="B168" i="2"/>
  <c r="B169" i="2"/>
  <c r="C76" i="2"/>
  <c r="C78" i="2"/>
  <c r="B172" i="2"/>
  <c r="C79" i="2"/>
  <c r="B175" i="2"/>
  <c r="B176" i="2"/>
  <c r="B40" i="2"/>
  <c r="E40" i="2"/>
  <c r="B41" i="2"/>
  <c r="C41" i="2"/>
  <c r="D41" i="2"/>
  <c r="D42" i="2" s="1"/>
  <c r="D135" i="2" s="1"/>
  <c r="D228" i="2" s="1"/>
  <c r="E41" i="2"/>
  <c r="B42" i="2"/>
  <c r="C42" i="2"/>
  <c r="E42" i="2"/>
  <c r="B43" i="2"/>
  <c r="C43" i="2"/>
  <c r="E43" i="2"/>
  <c r="E44" i="2"/>
  <c r="B45" i="2"/>
  <c r="E45" i="2"/>
  <c r="C46" i="2"/>
  <c r="E46" i="2"/>
  <c r="C47" i="2"/>
  <c r="E47" i="2"/>
  <c r="C48" i="2"/>
  <c r="E48" i="2"/>
  <c r="B49" i="2"/>
  <c r="C49" i="2"/>
  <c r="E49" i="2"/>
  <c r="B50" i="2"/>
  <c r="C50" i="2"/>
  <c r="E50" i="2"/>
  <c r="B51" i="2"/>
  <c r="C51" i="2"/>
  <c r="E51" i="2"/>
  <c r="C52" i="2"/>
  <c r="E52" i="2"/>
  <c r="B58" i="2"/>
  <c r="C71" i="2"/>
  <c r="E71" i="2"/>
  <c r="B72" i="2"/>
  <c r="D72" i="2"/>
  <c r="D73" i="2" s="1"/>
  <c r="D74" i="2" s="1"/>
  <c r="D75" i="2" s="1"/>
  <c r="E72" i="2"/>
  <c r="C73" i="2"/>
  <c r="E73" i="2"/>
  <c r="E74" i="2"/>
  <c r="B75" i="2"/>
  <c r="E75" i="2"/>
  <c r="B76" i="2"/>
  <c r="E76" i="2"/>
  <c r="B77" i="2"/>
  <c r="E77" i="2"/>
  <c r="E78" i="2"/>
  <c r="B79" i="2"/>
  <c r="E79" i="2"/>
  <c r="B80" i="2"/>
  <c r="E80" i="2"/>
  <c r="B81" i="2"/>
  <c r="C81" i="2"/>
  <c r="E81" i="2"/>
  <c r="B82" i="2"/>
  <c r="E82" i="2"/>
  <c r="B83" i="2"/>
  <c r="E83" i="2"/>
  <c r="B89" i="2"/>
  <c r="B102" i="2"/>
  <c r="B257" i="2" s="1"/>
  <c r="D102" i="2"/>
  <c r="D195" i="2" s="1"/>
  <c r="B103" i="2"/>
  <c r="B258" i="2" s="1"/>
  <c r="C103" i="2"/>
  <c r="C196" i="2" s="1"/>
  <c r="D103" i="2"/>
  <c r="D196" i="2" s="1"/>
  <c r="C104" i="2"/>
  <c r="B106" i="2"/>
  <c r="B230" i="2" s="1"/>
  <c r="B107" i="2"/>
  <c r="C107" i="2"/>
  <c r="B108" i="2"/>
  <c r="B263" i="2" s="1"/>
  <c r="C109" i="2"/>
  <c r="C202" i="2" s="1"/>
  <c r="C110" i="2"/>
  <c r="C203" i="2" s="1"/>
  <c r="B111" i="2"/>
  <c r="B266" i="2" s="1"/>
  <c r="C112" i="2"/>
  <c r="C205" i="2" s="1"/>
  <c r="B113" i="2"/>
  <c r="B268" i="2" s="1"/>
  <c r="B118" i="2"/>
  <c r="B211" i="2" s="1"/>
  <c r="B120" i="2"/>
  <c r="B275" i="2" s="1"/>
  <c r="D132" i="2"/>
  <c r="D225" i="2" s="1"/>
  <c r="B133" i="2"/>
  <c r="C133" i="2"/>
  <c r="D133" i="2"/>
  <c r="D226" i="2" s="1"/>
  <c r="B134" i="2"/>
  <c r="C134" i="2"/>
  <c r="E134" i="2"/>
  <c r="C135" i="2"/>
  <c r="E135" i="2"/>
  <c r="E136" i="2"/>
  <c r="B137" i="2"/>
  <c r="C137" i="2"/>
  <c r="E137" i="2"/>
  <c r="B138" i="2"/>
  <c r="C138" i="2"/>
  <c r="E138" i="2"/>
  <c r="C139" i="2"/>
  <c r="E139" i="2"/>
  <c r="C140" i="2"/>
  <c r="E140" i="2"/>
  <c r="B141" i="2"/>
  <c r="C141" i="2"/>
  <c r="E141" i="2"/>
  <c r="B142" i="2"/>
  <c r="E142" i="2"/>
  <c r="B143" i="2"/>
  <c r="C143" i="2"/>
  <c r="E143" i="2"/>
  <c r="B144" i="2"/>
  <c r="C144" i="2"/>
  <c r="E144" i="2"/>
  <c r="B145" i="2"/>
  <c r="E145" i="2"/>
  <c r="B149" i="2"/>
  <c r="B242" i="2" s="1"/>
  <c r="B150" i="2"/>
  <c r="B151" i="2"/>
  <c r="D163" i="2"/>
  <c r="D256" i="2" s="1"/>
  <c r="C164" i="2"/>
  <c r="D164" i="2"/>
  <c r="E164" i="2"/>
  <c r="B165" i="2"/>
  <c r="C165" i="2"/>
  <c r="D165" i="2"/>
  <c r="D258" i="2" s="1"/>
  <c r="E165" i="2"/>
  <c r="C166" i="2"/>
  <c r="E166" i="2"/>
  <c r="E167" i="2"/>
  <c r="E168" i="2"/>
  <c r="C169" i="2"/>
  <c r="E169" i="2"/>
  <c r="C170" i="2"/>
  <c r="E170" i="2"/>
  <c r="C171" i="2"/>
  <c r="E171" i="2"/>
  <c r="C172" i="2"/>
  <c r="E172" i="2"/>
  <c r="B173" i="2"/>
  <c r="E173" i="2"/>
  <c r="C174" i="2"/>
  <c r="E174" i="2"/>
  <c r="C175" i="2"/>
  <c r="E175" i="2"/>
  <c r="C176" i="2"/>
  <c r="E176" i="2"/>
  <c r="B180" i="2"/>
  <c r="B181" i="2"/>
  <c r="B182" i="2"/>
  <c r="B195" i="2"/>
  <c r="E200" i="2"/>
  <c r="B206" i="2"/>
  <c r="E227" i="2"/>
  <c r="E258" i="2" s="1"/>
  <c r="E228" i="2"/>
  <c r="E259" i="2" s="1"/>
  <c r="E230" i="2"/>
  <c r="E261" i="2" s="1"/>
  <c r="B231" i="2"/>
  <c r="E231" i="2"/>
  <c r="E262" i="2" s="1"/>
  <c r="C236" i="2"/>
  <c r="E236" i="2"/>
  <c r="E237" i="2"/>
  <c r="E268" i="2" s="1"/>
  <c r="B243" i="2"/>
  <c r="B244" i="2"/>
  <c r="D257" i="2"/>
  <c r="C258" i="2"/>
  <c r="C259" i="2"/>
  <c r="E260" i="2"/>
  <c r="E267" i="2"/>
  <c r="E269" i="2"/>
  <c r="B273" i="2"/>
  <c r="B274" i="2"/>
  <c r="A77" i="1"/>
  <c r="B42" i="1"/>
  <c r="E7" i="1"/>
  <c r="K7" i="1" s="1"/>
  <c r="J7" i="1"/>
  <c r="E8" i="1"/>
  <c r="J8" i="1"/>
  <c r="A44" i="1"/>
  <c r="B44" i="1"/>
  <c r="E9" i="1"/>
  <c r="K9" i="1" s="1"/>
  <c r="O9" i="1" s="1"/>
  <c r="J9" i="1"/>
  <c r="A45" i="1"/>
  <c r="B45" i="1"/>
  <c r="E10" i="1"/>
  <c r="M10" i="1" s="1"/>
  <c r="Q10" i="1" s="1"/>
  <c r="J10" i="1"/>
  <c r="A81" i="1"/>
  <c r="B81" i="1"/>
  <c r="E11" i="1"/>
  <c r="J11" i="1"/>
  <c r="A47" i="1"/>
  <c r="E12" i="1"/>
  <c r="M12" i="1" s="1"/>
  <c r="Q12" i="1" s="1"/>
  <c r="J12" i="1"/>
  <c r="A83" i="1"/>
  <c r="E13" i="1"/>
  <c r="M13" i="1" s="1"/>
  <c r="Q13" i="1" s="1"/>
  <c r="J13" i="1"/>
  <c r="E14" i="1"/>
  <c r="J14" i="1"/>
  <c r="A85" i="1"/>
  <c r="B50" i="1"/>
  <c r="E15" i="1"/>
  <c r="M15" i="1" s="1"/>
  <c r="Q15" i="1" s="1"/>
  <c r="J15" i="1"/>
  <c r="B51" i="1"/>
  <c r="E16" i="1"/>
  <c r="M16" i="1" s="1"/>
  <c r="Q16" i="1" s="1"/>
  <c r="J16" i="1"/>
  <c r="A52" i="1"/>
  <c r="B52" i="1"/>
  <c r="E17" i="1"/>
  <c r="J17" i="1"/>
  <c r="A53" i="1"/>
  <c r="E18" i="1"/>
  <c r="K18" i="1" s="1"/>
  <c r="O18" i="1" s="1"/>
  <c r="J18" i="1"/>
  <c r="A89" i="1"/>
  <c r="E19" i="1"/>
  <c r="M19" i="1" s="1"/>
  <c r="Q19" i="1" s="1"/>
  <c r="J19" i="1"/>
  <c r="F19" i="1"/>
  <c r="L19" i="1" s="1"/>
  <c r="P19" i="1" s="1"/>
  <c r="K19" i="1"/>
  <c r="O19" i="1" s="1"/>
  <c r="G20" i="1"/>
  <c r="H20" i="1"/>
  <c r="I20" i="1"/>
  <c r="G21" i="1"/>
  <c r="H21" i="1"/>
  <c r="I21" i="1"/>
  <c r="E42" i="1"/>
  <c r="G42" i="1"/>
  <c r="H42" i="1"/>
  <c r="I42" i="1"/>
  <c r="A43" i="1"/>
  <c r="B43" i="1"/>
  <c r="E43" i="1"/>
  <c r="G43" i="1"/>
  <c r="H43" i="1"/>
  <c r="I43" i="1"/>
  <c r="E44" i="1"/>
  <c r="G44" i="1"/>
  <c r="H44" i="1"/>
  <c r="I44" i="1"/>
  <c r="E45" i="1"/>
  <c r="G45" i="1"/>
  <c r="H45" i="1"/>
  <c r="I45" i="1"/>
  <c r="E46" i="1"/>
  <c r="G46" i="1"/>
  <c r="H46" i="1"/>
  <c r="I46" i="1"/>
  <c r="B47" i="1"/>
  <c r="E47" i="1"/>
  <c r="G47" i="1"/>
  <c r="H47" i="1"/>
  <c r="I47" i="1"/>
  <c r="A48" i="1"/>
  <c r="B48" i="1"/>
  <c r="E48" i="1"/>
  <c r="G48" i="1"/>
  <c r="H48" i="1"/>
  <c r="I48" i="1"/>
  <c r="A49" i="1"/>
  <c r="B49" i="1"/>
  <c r="E49" i="1"/>
  <c r="G49" i="1"/>
  <c r="H49" i="1"/>
  <c r="I49" i="1"/>
  <c r="A50" i="1"/>
  <c r="E50" i="1"/>
  <c r="G50" i="1"/>
  <c r="H50" i="1"/>
  <c r="I50" i="1"/>
  <c r="A51" i="1"/>
  <c r="E51" i="1"/>
  <c r="G51" i="1"/>
  <c r="H51" i="1"/>
  <c r="I51" i="1"/>
  <c r="E52" i="1"/>
  <c r="G52" i="1"/>
  <c r="H52" i="1"/>
  <c r="I52" i="1"/>
  <c r="B53" i="1"/>
  <c r="E53" i="1"/>
  <c r="G53" i="1"/>
  <c r="H53" i="1"/>
  <c r="I53" i="1"/>
  <c r="J53" i="1" s="1"/>
  <c r="A54" i="1"/>
  <c r="B54" i="1"/>
  <c r="E54" i="1"/>
  <c r="G54" i="1"/>
  <c r="H54" i="1"/>
  <c r="I54" i="1"/>
  <c r="M54" i="1" s="1"/>
  <c r="Q54" i="1" s="1"/>
  <c r="A60" i="1"/>
  <c r="E77" i="1"/>
  <c r="G77" i="1"/>
  <c r="J77" i="1" s="1"/>
  <c r="H77" i="1"/>
  <c r="I77" i="1"/>
  <c r="A78" i="1"/>
  <c r="B78" i="1"/>
  <c r="E78" i="1"/>
  <c r="G78" i="1"/>
  <c r="H78" i="1"/>
  <c r="I78" i="1"/>
  <c r="A79" i="1"/>
  <c r="E79" i="1"/>
  <c r="G79" i="1"/>
  <c r="H79" i="1"/>
  <c r="I79" i="1"/>
  <c r="E80" i="1"/>
  <c r="G80" i="1"/>
  <c r="H80" i="1"/>
  <c r="I80" i="1"/>
  <c r="E81" i="1"/>
  <c r="G81" i="1"/>
  <c r="H81" i="1"/>
  <c r="I81" i="1"/>
  <c r="B82" i="1"/>
  <c r="E82" i="1"/>
  <c r="G82" i="1"/>
  <c r="J82" i="1" s="1"/>
  <c r="H82" i="1"/>
  <c r="I82" i="1"/>
  <c r="B83" i="1"/>
  <c r="E83" i="1"/>
  <c r="G83" i="1"/>
  <c r="H83" i="1"/>
  <c r="I83" i="1"/>
  <c r="A84" i="1"/>
  <c r="B84" i="1"/>
  <c r="E84" i="1"/>
  <c r="G84" i="1"/>
  <c r="H84" i="1"/>
  <c r="I84" i="1"/>
  <c r="B85" i="1"/>
  <c r="E85" i="1"/>
  <c r="G85" i="1"/>
  <c r="H85" i="1"/>
  <c r="I85" i="1"/>
  <c r="A86" i="1"/>
  <c r="B86" i="1"/>
  <c r="E86" i="1"/>
  <c r="G86" i="1"/>
  <c r="J86" i="1" s="1"/>
  <c r="H86" i="1"/>
  <c r="I86" i="1"/>
  <c r="A87" i="1"/>
  <c r="B87" i="1"/>
  <c r="E87" i="1"/>
  <c r="G87" i="1"/>
  <c r="H87" i="1"/>
  <c r="I87" i="1"/>
  <c r="B88" i="1"/>
  <c r="E88" i="1"/>
  <c r="G88" i="1"/>
  <c r="H88" i="1"/>
  <c r="I88" i="1"/>
  <c r="B89" i="1"/>
  <c r="E89" i="1"/>
  <c r="G89" i="1"/>
  <c r="H89" i="1"/>
  <c r="I89" i="1"/>
  <c r="A95" i="1"/>
  <c r="H306" i="4" l="1"/>
  <c r="J306" i="4"/>
  <c r="H316" i="4"/>
  <c r="J316" i="4"/>
  <c r="H315" i="4"/>
  <c r="J315" i="4"/>
  <c r="H354" i="4"/>
  <c r="J354" i="4"/>
  <c r="J509" i="4"/>
  <c r="H509" i="4"/>
  <c r="H343" i="4"/>
  <c r="J343" i="4"/>
  <c r="H409" i="4"/>
  <c r="J409" i="4"/>
  <c r="F376" i="4"/>
  <c r="H376" i="4" s="1"/>
  <c r="F344" i="4"/>
  <c r="H344" i="4" s="1"/>
  <c r="F288" i="4"/>
  <c r="K82" i="1"/>
  <c r="O82" i="1" s="1"/>
  <c r="F487" i="4"/>
  <c r="H487" i="4" s="1"/>
  <c r="F268" i="4"/>
  <c r="H268" i="4" s="1"/>
  <c r="F454" i="4"/>
  <c r="J454" i="4" s="1"/>
  <c r="F355" i="4"/>
  <c r="H355" i="4" s="1"/>
  <c r="C267" i="2"/>
  <c r="J79" i="1"/>
  <c r="F79" i="1" s="1"/>
  <c r="L79" i="1" s="1"/>
  <c r="P79" i="1" s="1"/>
  <c r="C265" i="2"/>
  <c r="C227" i="2"/>
  <c r="J408" i="4"/>
  <c r="F483" i="4"/>
  <c r="H483" i="4" s="1"/>
  <c r="F429" i="4"/>
  <c r="F331" i="4"/>
  <c r="H331" i="4" s="1"/>
  <c r="C264" i="2"/>
  <c r="B227" i="2"/>
  <c r="B201" i="2"/>
  <c r="J457" i="4"/>
  <c r="J395" i="4"/>
  <c r="J189" i="4"/>
  <c r="F505" i="4"/>
  <c r="F449" i="4"/>
  <c r="F426" i="4"/>
  <c r="F413" i="4"/>
  <c r="H413" i="4" s="1"/>
  <c r="F347" i="4"/>
  <c r="H347" i="4" s="1"/>
  <c r="F330" i="4"/>
  <c r="H330" i="4" s="1"/>
  <c r="F51" i="4"/>
  <c r="F400" i="4"/>
  <c r="F352" i="4"/>
  <c r="F500" i="4"/>
  <c r="J171" i="4"/>
  <c r="F468" i="4"/>
  <c r="F339" i="4"/>
  <c r="H339" i="4" s="1"/>
  <c r="F486" i="4"/>
  <c r="H486" i="4" s="1"/>
  <c r="F405" i="4"/>
  <c r="H405" i="4" s="1"/>
  <c r="J45" i="1"/>
  <c r="F45" i="1" s="1"/>
  <c r="L45" i="1" s="1"/>
  <c r="P45" i="1" s="1"/>
  <c r="C234" i="2"/>
  <c r="J340" i="4"/>
  <c r="C233" i="2"/>
  <c r="F494" i="4"/>
  <c r="H494" i="4" s="1"/>
  <c r="F414" i="4"/>
  <c r="J414" i="4" s="1"/>
  <c r="F302" i="4"/>
  <c r="F513" i="4"/>
  <c r="F461" i="4"/>
  <c r="H461" i="4" s="1"/>
  <c r="I90" i="1"/>
  <c r="H90" i="1"/>
  <c r="O14" i="1"/>
  <c r="M14" i="1"/>
  <c r="Q14" i="1" s="1"/>
  <c r="K14" i="1"/>
  <c r="B232" i="2"/>
  <c r="B226" i="2"/>
  <c r="D167" i="2"/>
  <c r="D260" i="2" s="1"/>
  <c r="J455" i="4"/>
  <c r="J377" i="4"/>
  <c r="J24" i="4"/>
  <c r="F502" i="4"/>
  <c r="H502" i="4" s="1"/>
  <c r="F491" i="4"/>
  <c r="H491" i="4" s="1"/>
  <c r="F425" i="4"/>
  <c r="J425" i="4" s="1"/>
  <c r="F410" i="4"/>
  <c r="H410" i="4" s="1"/>
  <c r="F381" i="4"/>
  <c r="H381" i="4" s="1"/>
  <c r="F346" i="4"/>
  <c r="H346" i="4" s="1"/>
  <c r="F424" i="4"/>
  <c r="F368" i="4"/>
  <c r="H368" i="4" s="1"/>
  <c r="F328" i="4"/>
  <c r="H328" i="4" s="1"/>
  <c r="F311" i="4"/>
  <c r="H311" i="4" s="1"/>
  <c r="F476" i="4"/>
  <c r="H476" i="4" s="1"/>
  <c r="F391" i="4"/>
  <c r="H391" i="4" s="1"/>
  <c r="J477" i="4"/>
  <c r="J214" i="4"/>
  <c r="F506" i="4"/>
  <c r="H506" i="4" s="1"/>
  <c r="F450" i="4"/>
  <c r="H450" i="4" s="1"/>
  <c r="F402" i="4"/>
  <c r="J402" i="4" s="1"/>
  <c r="J49" i="1"/>
  <c r="F18" i="1"/>
  <c r="L18" i="1" s="1"/>
  <c r="P18" i="1" s="1"/>
  <c r="F13" i="1"/>
  <c r="L13" i="1" s="1"/>
  <c r="P13" i="1" s="1"/>
  <c r="B213" i="2"/>
  <c r="B196" i="2"/>
  <c r="J321" i="4"/>
  <c r="J131" i="4"/>
  <c r="F490" i="4"/>
  <c r="H490" i="4" s="1"/>
  <c r="F470" i="4"/>
  <c r="H470" i="4" s="1"/>
  <c r="H436" i="4"/>
  <c r="F416" i="4"/>
  <c r="J416" i="4" s="1"/>
  <c r="F360" i="4"/>
  <c r="F304" i="4"/>
  <c r="F503" i="4"/>
  <c r="H503" i="4" s="1"/>
  <c r="F469" i="4"/>
  <c r="H469" i="4" s="1"/>
  <c r="F224" i="4"/>
  <c r="H224" i="4" s="1"/>
  <c r="F462" i="4"/>
  <c r="H462" i="4" s="1"/>
  <c r="F510" i="4"/>
  <c r="F498" i="4"/>
  <c r="F166" i="4"/>
  <c r="H166" i="4" s="1"/>
  <c r="F431" i="4"/>
  <c r="H431" i="4" s="1"/>
  <c r="F423" i="4"/>
  <c r="H423" i="4" s="1"/>
  <c r="F415" i="4"/>
  <c r="F407" i="4"/>
  <c r="H407" i="4" s="1"/>
  <c r="F375" i="4"/>
  <c r="F319" i="4"/>
  <c r="F303" i="4"/>
  <c r="F287" i="4"/>
  <c r="F263" i="4"/>
  <c r="F159" i="4"/>
  <c r="F95" i="4"/>
  <c r="H95" i="4" s="1"/>
  <c r="F63" i="4"/>
  <c r="H63" i="4" s="1"/>
  <c r="F281" i="4"/>
  <c r="J281" i="4" s="1"/>
  <c r="F312" i="4"/>
  <c r="F359" i="4"/>
  <c r="H359" i="4" s="1"/>
  <c r="M77" i="1"/>
  <c r="J314" i="4"/>
  <c r="F484" i="4"/>
  <c r="H484" i="4" s="1"/>
  <c r="F453" i="4"/>
  <c r="H453" i="4" s="1"/>
  <c r="F430" i="4"/>
  <c r="H430" i="4" s="1"/>
  <c r="F417" i="4"/>
  <c r="B235" i="2"/>
  <c r="B204" i="2"/>
  <c r="F515" i="4"/>
  <c r="F452" i="4"/>
  <c r="H452" i="4" s="1"/>
  <c r="F444" i="4"/>
  <c r="F404" i="4"/>
  <c r="H404" i="4" s="1"/>
  <c r="F372" i="4"/>
  <c r="H372" i="4" s="1"/>
  <c r="F356" i="4"/>
  <c r="J356" i="4" s="1"/>
  <c r="F348" i="4"/>
  <c r="F332" i="4"/>
  <c r="H332" i="4" s="1"/>
  <c r="F308" i="4"/>
  <c r="K52" i="5"/>
  <c r="J383" i="4"/>
  <c r="J330" i="4"/>
  <c r="J311" i="4"/>
  <c r="J307" i="4"/>
  <c r="J82" i="4"/>
  <c r="J34" i="4"/>
  <c r="J388" i="4"/>
  <c r="J259" i="4"/>
  <c r="J460" i="4"/>
  <c r="J410" i="4"/>
  <c r="J244" i="4"/>
  <c r="J109" i="4"/>
  <c r="J80" i="4"/>
  <c r="J33" i="4"/>
  <c r="H516" i="4"/>
  <c r="H442" i="4"/>
  <c r="J403" i="4"/>
  <c r="J213" i="4"/>
  <c r="H384" i="4"/>
  <c r="J204" i="4"/>
  <c r="H400" i="4"/>
  <c r="J400" i="4"/>
  <c r="H304" i="4"/>
  <c r="J304" i="4"/>
  <c r="H415" i="4"/>
  <c r="J415" i="4"/>
  <c r="H356" i="4"/>
  <c r="H308" i="4"/>
  <c r="J308" i="4"/>
  <c r="H303" i="4"/>
  <c r="J303" i="4"/>
  <c r="H51" i="4"/>
  <c r="J51" i="4"/>
  <c r="H312" i="4"/>
  <c r="J312" i="4"/>
  <c r="J444" i="4"/>
  <c r="H444" i="4"/>
  <c r="H288" i="4"/>
  <c r="J288" i="4"/>
  <c r="H375" i="4"/>
  <c r="J375" i="4"/>
  <c r="H348" i="4"/>
  <c r="J348" i="4"/>
  <c r="H360" i="4"/>
  <c r="J360" i="4"/>
  <c r="J500" i="4"/>
  <c r="H500" i="4"/>
  <c r="J432" i="4"/>
  <c r="H432" i="4"/>
  <c r="H263" i="4"/>
  <c r="J263" i="4"/>
  <c r="H281" i="4"/>
  <c r="H424" i="4"/>
  <c r="J424" i="4"/>
  <c r="H336" i="4"/>
  <c r="J336" i="4"/>
  <c r="H287" i="4"/>
  <c r="J287" i="4"/>
  <c r="H352" i="4"/>
  <c r="J352" i="4"/>
  <c r="H319" i="4"/>
  <c r="J319" i="4"/>
  <c r="H159" i="4"/>
  <c r="J159" i="4"/>
  <c r="F290" i="4"/>
  <c r="F280" i="4"/>
  <c r="F218" i="4"/>
  <c r="F147" i="4"/>
  <c r="F83" i="4"/>
  <c r="F300" i="4"/>
  <c r="H300" i="4" s="1"/>
  <c r="F292" i="4"/>
  <c r="F276" i="4"/>
  <c r="F252" i="4"/>
  <c r="F236" i="4"/>
  <c r="F301" i="4"/>
  <c r="F293" i="4"/>
  <c r="F255" i="4"/>
  <c r="H255" i="4" s="1"/>
  <c r="F245" i="4"/>
  <c r="H245" i="4" s="1"/>
  <c r="F219" i="4"/>
  <c r="F205" i="4"/>
  <c r="F44" i="4"/>
  <c r="F26" i="4"/>
  <c r="F380" i="4"/>
  <c r="F373" i="4"/>
  <c r="F366" i="4"/>
  <c r="F358" i="4"/>
  <c r="F350" i="4"/>
  <c r="H350" i="4" s="1"/>
  <c r="F342" i="4"/>
  <c r="F334" i="4"/>
  <c r="H334" i="4" s="1"/>
  <c r="F310" i="4"/>
  <c r="F299" i="4"/>
  <c r="H299" i="4" s="1"/>
  <c r="F289" i="4"/>
  <c r="H289" i="4" s="1"/>
  <c r="F277" i="4"/>
  <c r="H277" i="4" s="1"/>
  <c r="F253" i="4"/>
  <c r="F173" i="4"/>
  <c r="J418" i="4"/>
  <c r="J406" i="4"/>
  <c r="J347" i="4"/>
  <c r="J339" i="4"/>
  <c r="F518" i="4"/>
  <c r="J518" i="4" s="1"/>
  <c r="F497" i="4"/>
  <c r="F489" i="4"/>
  <c r="J489" i="4" s="1"/>
  <c r="F474" i="4"/>
  <c r="F467" i="4"/>
  <c r="F459" i="4"/>
  <c r="H459" i="4" s="1"/>
  <c r="F394" i="4"/>
  <c r="H394" i="4" s="1"/>
  <c r="F386" i="4"/>
  <c r="J386" i="4" s="1"/>
  <c r="F379" i="4"/>
  <c r="F365" i="4"/>
  <c r="F357" i="4"/>
  <c r="H357" i="4" s="1"/>
  <c r="F349" i="4"/>
  <c r="F341" i="4"/>
  <c r="F333" i="4"/>
  <c r="F309" i="4"/>
  <c r="F274" i="4"/>
  <c r="F387" i="4"/>
  <c r="J488" i="4"/>
  <c r="J464" i="4"/>
  <c r="J435" i="4"/>
  <c r="J405" i="4"/>
  <c r="J391" i="4"/>
  <c r="J367" i="4"/>
  <c r="J346" i="4"/>
  <c r="J337" i="4"/>
  <c r="J268" i="4"/>
  <c r="J240" i="4"/>
  <c r="J198" i="4"/>
  <c r="J166" i="4"/>
  <c r="J135" i="4"/>
  <c r="J484" i="4"/>
  <c r="J461" i="4"/>
  <c r="J446" i="4"/>
  <c r="J327" i="4"/>
  <c r="J285" i="4"/>
  <c r="F517" i="4"/>
  <c r="H517" i="4" s="1"/>
  <c r="F481" i="4"/>
  <c r="F466" i="4"/>
  <c r="J466" i="4" s="1"/>
  <c r="F458" i="4"/>
  <c r="H458" i="4" s="1"/>
  <c r="F451" i="4"/>
  <c r="F437" i="4"/>
  <c r="H437" i="4" s="1"/>
  <c r="F393" i="4"/>
  <c r="F385" i="4"/>
  <c r="F378" i="4"/>
  <c r="F371" i="4"/>
  <c r="H371" i="4" s="1"/>
  <c r="F325" i="4"/>
  <c r="F317" i="4"/>
  <c r="F297" i="4"/>
  <c r="F320" i="4"/>
  <c r="F272" i="4"/>
  <c r="F264" i="4"/>
  <c r="J264" i="4" s="1"/>
  <c r="F256" i="4"/>
  <c r="F232" i="4"/>
  <c r="H232" i="4" s="1"/>
  <c r="F208" i="4"/>
  <c r="H208" i="4" s="1"/>
  <c r="F200" i="4"/>
  <c r="H200" i="4" s="1"/>
  <c r="F192" i="4"/>
  <c r="H192" i="4" s="1"/>
  <c r="F176" i="4"/>
  <c r="F160" i="4"/>
  <c r="F144" i="4"/>
  <c r="H144" i="4" s="1"/>
  <c r="F128" i="4"/>
  <c r="F96" i="4"/>
  <c r="H96" i="4" s="1"/>
  <c r="F64" i="4"/>
  <c r="H64" i="4" s="1"/>
  <c r="F295" i="4"/>
  <c r="F284" i="4"/>
  <c r="F267" i="4"/>
  <c r="F237" i="4"/>
  <c r="F191" i="4"/>
  <c r="J443" i="4"/>
  <c r="J399" i="4"/>
  <c r="J374" i="4"/>
  <c r="J363" i="4"/>
  <c r="J351" i="4"/>
  <c r="J324" i="4"/>
  <c r="F428" i="4"/>
  <c r="H428" i="4" s="1"/>
  <c r="F420" i="4"/>
  <c r="F412" i="4"/>
  <c r="J412" i="4" s="1"/>
  <c r="F398" i="4"/>
  <c r="F390" i="4"/>
  <c r="F369" i="4"/>
  <c r="H369" i="4" s="1"/>
  <c r="F353" i="4"/>
  <c r="H353" i="4" s="1"/>
  <c r="F345" i="4"/>
  <c r="F329" i="4"/>
  <c r="F294" i="4"/>
  <c r="F282" i="4"/>
  <c r="F121" i="4"/>
  <c r="J471" i="4"/>
  <c r="J453" i="4"/>
  <c r="J439" i="4"/>
  <c r="J421" i="4"/>
  <c r="J362" i="4"/>
  <c r="J331" i="4"/>
  <c r="J323" i="4"/>
  <c r="F521" i="4"/>
  <c r="J521" i="4" s="1"/>
  <c r="F514" i="4"/>
  <c r="J514" i="4" s="1"/>
  <c r="F492" i="4"/>
  <c r="H492" i="4" s="1"/>
  <c r="F485" i="4"/>
  <c r="J485" i="4" s="1"/>
  <c r="F434" i="4"/>
  <c r="H434" i="4" s="1"/>
  <c r="F427" i="4"/>
  <c r="H427" i="4" s="1"/>
  <c r="F411" i="4"/>
  <c r="F397" i="4"/>
  <c r="H397" i="4" s="1"/>
  <c r="F389" i="4"/>
  <c r="H389" i="4" s="1"/>
  <c r="F382" i="4"/>
  <c r="F291" i="4"/>
  <c r="D134" i="2"/>
  <c r="D227" i="2" s="1"/>
  <c r="H456" i="4"/>
  <c r="H416" i="4"/>
  <c r="J476" i="4"/>
  <c r="J486" i="4"/>
  <c r="J458" i="4"/>
  <c r="J437" i="4"/>
  <c r="J423" i="4"/>
  <c r="J392" i="4"/>
  <c r="J381" i="4"/>
  <c r="J517" i="4"/>
  <c r="H520" i="4"/>
  <c r="J507" i="4"/>
  <c r="J422" i="4"/>
  <c r="J371" i="4"/>
  <c r="H473" i="4"/>
  <c r="H441" i="4"/>
  <c r="J482" i="4"/>
  <c r="J496" i="4"/>
  <c r="J479" i="4"/>
  <c r="J494" i="4"/>
  <c r="J478" i="4"/>
  <c r="J452" i="4"/>
  <c r="J396" i="4"/>
  <c r="J376" i="4"/>
  <c r="J357" i="4"/>
  <c r="J299" i="4"/>
  <c r="J289" i="4"/>
  <c r="J277" i="4"/>
  <c r="H501" i="4"/>
  <c r="H489" i="4"/>
  <c r="F86" i="1"/>
  <c r="L86" i="1" s="1"/>
  <c r="P86" i="1" s="1"/>
  <c r="K86" i="1"/>
  <c r="O86" i="1" s="1"/>
  <c r="E91" i="1"/>
  <c r="F77" i="1"/>
  <c r="M87" i="1"/>
  <c r="Q87" i="1" s="1"/>
  <c r="K84" i="1"/>
  <c r="O84" i="1" s="1"/>
  <c r="K79" i="1"/>
  <c r="O79" i="1" s="1"/>
  <c r="F82" i="1"/>
  <c r="L82" i="1" s="1"/>
  <c r="P82" i="1" s="1"/>
  <c r="M82" i="1"/>
  <c r="Q82" i="1" s="1"/>
  <c r="K46" i="1"/>
  <c r="O46" i="1" s="1"/>
  <c r="J44" i="1"/>
  <c r="F44" i="1" s="1"/>
  <c r="L44" i="1" s="1"/>
  <c r="P44" i="1" s="1"/>
  <c r="J48" i="1"/>
  <c r="F48" i="1" s="1"/>
  <c r="L48" i="1" s="1"/>
  <c r="P48" i="1" s="1"/>
  <c r="K51" i="1"/>
  <c r="O51" i="1" s="1"/>
  <c r="J81" i="1"/>
  <c r="F81" i="1" s="1"/>
  <c r="L81" i="1" s="1"/>
  <c r="P81" i="1" s="1"/>
  <c r="J50" i="1"/>
  <c r="J85" i="1"/>
  <c r="M89" i="1"/>
  <c r="Q89" i="1" s="1"/>
  <c r="K89" i="1"/>
  <c r="O89" i="1" s="1"/>
  <c r="M53" i="1"/>
  <c r="Q53" i="1" s="1"/>
  <c r="K48" i="1"/>
  <c r="O48" i="1" s="1"/>
  <c r="J47" i="1"/>
  <c r="F47" i="1" s="1"/>
  <c r="L47" i="1" s="1"/>
  <c r="P47" i="1" s="1"/>
  <c r="J87" i="1"/>
  <c r="J83" i="1"/>
  <c r="J80" i="1"/>
  <c r="J43" i="1"/>
  <c r="F43" i="1" s="1"/>
  <c r="L43" i="1" s="1"/>
  <c r="P43" i="1" s="1"/>
  <c r="J78" i="1"/>
  <c r="H56" i="1"/>
  <c r="G56" i="1"/>
  <c r="M84" i="1"/>
  <c r="Q84" i="1" s="1"/>
  <c r="J89" i="1"/>
  <c r="F89" i="1" s="1"/>
  <c r="L89" i="1" s="1"/>
  <c r="P89" i="1" s="1"/>
  <c r="K88" i="1"/>
  <c r="O88" i="1" s="1"/>
  <c r="K80" i="1"/>
  <c r="O80" i="1" s="1"/>
  <c r="K45" i="1"/>
  <c r="O45" i="1" s="1"/>
  <c r="J52" i="1"/>
  <c r="F52" i="1" s="1"/>
  <c r="L52" i="1" s="1"/>
  <c r="P52" i="1" s="1"/>
  <c r="K49" i="1"/>
  <c r="O49" i="1" s="1"/>
  <c r="F8" i="1"/>
  <c r="L8" i="1" s="1"/>
  <c r="P8" i="1" s="1"/>
  <c r="M51" i="1"/>
  <c r="Q51" i="1" s="1"/>
  <c r="J20" i="1"/>
  <c r="M46" i="1"/>
  <c r="Q46" i="1" s="1"/>
  <c r="J42" i="1"/>
  <c r="F42" i="1" s="1"/>
  <c r="F53" i="1"/>
  <c r="L53" i="1" s="1"/>
  <c r="P53" i="1" s="1"/>
  <c r="M18" i="1"/>
  <c r="Q18" i="1" s="1"/>
  <c r="K12" i="1"/>
  <c r="O12" i="1" s="1"/>
  <c r="K10" i="1"/>
  <c r="O10" i="1" s="1"/>
  <c r="F10" i="1"/>
  <c r="L10" i="1" s="1"/>
  <c r="P10" i="1" s="1"/>
  <c r="O7" i="1"/>
  <c r="M7" i="1"/>
  <c r="Q7" i="1" s="1"/>
  <c r="K13" i="1"/>
  <c r="O13" i="1" s="1"/>
  <c r="K15" i="1"/>
  <c r="O15" i="1" s="1"/>
  <c r="F15" i="1"/>
  <c r="L15" i="1" s="1"/>
  <c r="P15" i="1" s="1"/>
  <c r="F14" i="1"/>
  <c r="M8" i="1"/>
  <c r="Q8" i="1" s="1"/>
  <c r="H264" i="4"/>
  <c r="J300" i="4"/>
  <c r="H236" i="4"/>
  <c r="J236" i="4"/>
  <c r="H44" i="4"/>
  <c r="J44" i="4"/>
  <c r="H26" i="4"/>
  <c r="J26" i="4"/>
  <c r="H276" i="4"/>
  <c r="J276" i="4"/>
  <c r="H293" i="4"/>
  <c r="J293" i="4"/>
  <c r="H205" i="4"/>
  <c r="J205" i="4"/>
  <c r="H252" i="4"/>
  <c r="J252" i="4"/>
  <c r="J505" i="4"/>
  <c r="H505" i="4"/>
  <c r="H292" i="4"/>
  <c r="J292" i="4"/>
  <c r="H301" i="4"/>
  <c r="J301" i="4"/>
  <c r="H219" i="4"/>
  <c r="J219" i="4"/>
  <c r="J96" i="4"/>
  <c r="H272" i="4"/>
  <c r="J272" i="4"/>
  <c r="H160" i="4"/>
  <c r="J160" i="4"/>
  <c r="H510" i="4"/>
  <c r="J510" i="4"/>
  <c r="H256" i="4"/>
  <c r="J256" i="4"/>
  <c r="J232" i="4"/>
  <c r="H320" i="4"/>
  <c r="J320" i="4"/>
  <c r="H176" i="4"/>
  <c r="J176" i="4"/>
  <c r="H128" i="4"/>
  <c r="J128" i="4"/>
  <c r="J512" i="4"/>
  <c r="J470" i="4"/>
  <c r="J419" i="4"/>
  <c r="J350" i="4"/>
  <c r="J334" i="4"/>
  <c r="H519" i="4"/>
  <c r="H508" i="4"/>
  <c r="H454" i="4"/>
  <c r="H448" i="4"/>
  <c r="H425" i="4"/>
  <c r="H414" i="4"/>
  <c r="H386" i="4"/>
  <c r="F313" i="4"/>
  <c r="F278" i="4"/>
  <c r="F271" i="4"/>
  <c r="F134" i="4"/>
  <c r="F108" i="4"/>
  <c r="F38" i="4"/>
  <c r="F132" i="4"/>
  <c r="F100" i="4"/>
  <c r="F92" i="4"/>
  <c r="F84" i="4"/>
  <c r="F68" i="4"/>
  <c r="F60" i="4"/>
  <c r="F52" i="4"/>
  <c r="F36" i="4"/>
  <c r="F28" i="4"/>
  <c r="F49" i="4"/>
  <c r="J459" i="4"/>
  <c r="F305" i="4"/>
  <c r="F283" i="4"/>
  <c r="F270" i="4"/>
  <c r="F243" i="4"/>
  <c r="F230" i="4"/>
  <c r="F217" i="4"/>
  <c r="F202" i="4"/>
  <c r="F141" i="4"/>
  <c r="F102" i="4"/>
  <c r="F90" i="4"/>
  <c r="J469" i="4"/>
  <c r="F275" i="4"/>
  <c r="F262" i="4"/>
  <c r="F251" i="4"/>
  <c r="F227" i="4"/>
  <c r="F186" i="4"/>
  <c r="F154" i="4"/>
  <c r="F140" i="4"/>
  <c r="F127" i="4"/>
  <c r="F89" i="4"/>
  <c r="F58" i="4"/>
  <c r="F32" i="4"/>
  <c r="J499" i="4"/>
  <c r="J487" i="4"/>
  <c r="J495" i="4"/>
  <c r="J475" i="4"/>
  <c r="J440" i="4"/>
  <c r="J431" i="4"/>
  <c r="J397" i="4"/>
  <c r="J355" i="4"/>
  <c r="H445" i="4"/>
  <c r="H412" i="4"/>
  <c r="H361" i="4"/>
  <c r="F250" i="4"/>
  <c r="F239" i="4"/>
  <c r="F226" i="4"/>
  <c r="F185" i="4"/>
  <c r="F170" i="4"/>
  <c r="F153" i="4"/>
  <c r="F138" i="4"/>
  <c r="F122" i="4"/>
  <c r="F77" i="4"/>
  <c r="F57" i="4"/>
  <c r="F31" i="4"/>
  <c r="F248" i="4"/>
  <c r="F216" i="4"/>
  <c r="F168" i="4"/>
  <c r="F152" i="4"/>
  <c r="F120" i="4"/>
  <c r="F112" i="4"/>
  <c r="F104" i="4"/>
  <c r="F72" i="4"/>
  <c r="F56" i="4"/>
  <c r="F48" i="4"/>
  <c r="F40" i="4"/>
  <c r="F110" i="4"/>
  <c r="F279" i="4"/>
  <c r="F273" i="4"/>
  <c r="F266" i="4"/>
  <c r="F257" i="4"/>
  <c r="F211" i="4"/>
  <c r="F195" i="4"/>
  <c r="F163" i="4"/>
  <c r="F115" i="4"/>
  <c r="F45" i="4"/>
  <c r="J493" i="4"/>
  <c r="J472" i="4"/>
  <c r="J463" i="4"/>
  <c r="J462" i="4"/>
  <c r="J428" i="4"/>
  <c r="J394" i="4"/>
  <c r="F338" i="4"/>
  <c r="F286" i="4"/>
  <c r="F265" i="4"/>
  <c r="F246" i="4"/>
  <c r="F234" i="4"/>
  <c r="F221" i="4"/>
  <c r="F194" i="4"/>
  <c r="F179" i="4"/>
  <c r="K50" i="5"/>
  <c r="D104" i="2"/>
  <c r="D197" i="2" s="1"/>
  <c r="K19" i="7"/>
  <c r="L19" i="7" s="1"/>
  <c r="M19" i="7" s="1"/>
  <c r="K16" i="7"/>
  <c r="L16" i="7" s="1"/>
  <c r="M16" i="7" s="1"/>
  <c r="K12" i="7"/>
  <c r="L12" i="7" s="1"/>
  <c r="M12" i="7" s="1"/>
  <c r="K10" i="7"/>
  <c r="L10" i="7" s="1"/>
  <c r="M10" i="7" s="1"/>
  <c r="K7" i="7"/>
  <c r="F85" i="1"/>
  <c r="L85" i="1" s="1"/>
  <c r="P85" i="1" s="1"/>
  <c r="L77" i="1"/>
  <c r="Q77" i="1"/>
  <c r="L42" i="1"/>
  <c r="F78" i="1"/>
  <c r="L78" i="1" s="1"/>
  <c r="P78" i="1" s="1"/>
  <c r="K87" i="1"/>
  <c r="O87" i="1" s="1"/>
  <c r="F83" i="1"/>
  <c r="L83" i="1" s="1"/>
  <c r="P83" i="1" s="1"/>
  <c r="C197" i="2"/>
  <c r="C228" i="2"/>
  <c r="G90" i="1"/>
  <c r="K43" i="1"/>
  <c r="O43" i="1" s="1"/>
  <c r="M88" i="1"/>
  <c r="Q88" i="1" s="1"/>
  <c r="M79" i="1"/>
  <c r="Q79" i="1" s="1"/>
  <c r="I55" i="1"/>
  <c r="F16" i="1"/>
  <c r="L16" i="1" s="1"/>
  <c r="P16" i="1" s="1"/>
  <c r="K16" i="1"/>
  <c r="O16" i="1" s="1"/>
  <c r="K8" i="1"/>
  <c r="A88" i="1"/>
  <c r="J84" i="1"/>
  <c r="F84" i="1" s="1"/>
  <c r="L84" i="1" s="1"/>
  <c r="P84" i="1" s="1"/>
  <c r="K83" i="1"/>
  <c r="O83" i="1" s="1"/>
  <c r="B77" i="1"/>
  <c r="E55" i="1"/>
  <c r="J54" i="1"/>
  <c r="J51" i="1"/>
  <c r="F51" i="1" s="1"/>
  <c r="L51" i="1" s="1"/>
  <c r="P51" i="1" s="1"/>
  <c r="M48" i="1"/>
  <c r="Q48" i="1" s="1"/>
  <c r="A46" i="1"/>
  <c r="K17" i="1"/>
  <c r="O17" i="1" s="1"/>
  <c r="M17" i="1"/>
  <c r="Q17" i="1" s="1"/>
  <c r="F17" i="1"/>
  <c r="L17" i="1" s="1"/>
  <c r="P17" i="1" s="1"/>
  <c r="F9" i="1"/>
  <c r="L9" i="1" s="1"/>
  <c r="P9" i="1" s="1"/>
  <c r="I56" i="1"/>
  <c r="K53" i="1"/>
  <c r="O53" i="1" s="1"/>
  <c r="K50" i="1"/>
  <c r="O50" i="1" s="1"/>
  <c r="M42" i="1"/>
  <c r="G55" i="1"/>
  <c r="M9" i="1"/>
  <c r="Q9" i="1" s="1"/>
  <c r="E90" i="1"/>
  <c r="M86" i="1"/>
  <c r="Q86" i="1" s="1"/>
  <c r="M80" i="1"/>
  <c r="Q80" i="1" s="1"/>
  <c r="A80" i="1"/>
  <c r="K52" i="1"/>
  <c r="O52" i="1" s="1"/>
  <c r="M49" i="1"/>
  <c r="Q49" i="1" s="1"/>
  <c r="B46" i="1"/>
  <c r="M45" i="1"/>
  <c r="Q45" i="1" s="1"/>
  <c r="I91" i="1"/>
  <c r="B79" i="1"/>
  <c r="F54" i="1"/>
  <c r="L54" i="1" s="1"/>
  <c r="P54" i="1" s="1"/>
  <c r="K54" i="1"/>
  <c r="O54" i="1" s="1"/>
  <c r="M52" i="1"/>
  <c r="Q52" i="1" s="1"/>
  <c r="H55" i="1"/>
  <c r="K42" i="1"/>
  <c r="A42" i="1"/>
  <c r="J21" i="1"/>
  <c r="H91" i="1"/>
  <c r="A82" i="1"/>
  <c r="M78" i="1"/>
  <c r="Q78" i="1" s="1"/>
  <c r="K78" i="1"/>
  <c r="O78" i="1" s="1"/>
  <c r="K44" i="1"/>
  <c r="O44" i="1" s="1"/>
  <c r="M44" i="1"/>
  <c r="Q44" i="1" s="1"/>
  <c r="M11" i="1"/>
  <c r="Q11" i="1" s="1"/>
  <c r="F11" i="1"/>
  <c r="L11" i="1" s="1"/>
  <c r="P11" i="1" s="1"/>
  <c r="K11" i="1"/>
  <c r="O11" i="1" s="1"/>
  <c r="G91" i="1"/>
  <c r="K47" i="1"/>
  <c r="O47" i="1" s="1"/>
  <c r="M47" i="1"/>
  <c r="Q47" i="1" s="1"/>
  <c r="M43" i="1"/>
  <c r="Q43" i="1" s="1"/>
  <c r="E56" i="1"/>
  <c r="D168" i="2"/>
  <c r="D261" i="2" s="1"/>
  <c r="D76" i="2"/>
  <c r="B171" i="2"/>
  <c r="B78" i="2"/>
  <c r="B109" i="2"/>
  <c r="B47" i="2"/>
  <c r="B140" i="2"/>
  <c r="K85" i="1"/>
  <c r="O85" i="1" s="1"/>
  <c r="F49" i="1"/>
  <c r="L49" i="1" s="1"/>
  <c r="P49" i="1" s="1"/>
  <c r="F87" i="1"/>
  <c r="L87" i="1" s="1"/>
  <c r="P87" i="1" s="1"/>
  <c r="M85" i="1"/>
  <c r="Q85" i="1" s="1"/>
  <c r="M83" i="1"/>
  <c r="Q83" i="1" s="1"/>
  <c r="B80" i="1"/>
  <c r="C80" i="2"/>
  <c r="C173" i="2"/>
  <c r="C111" i="2"/>
  <c r="C142" i="2"/>
  <c r="D106" i="2"/>
  <c r="D199" i="2" s="1"/>
  <c r="D14" i="2"/>
  <c r="J88" i="1"/>
  <c r="F88" i="1" s="1"/>
  <c r="L88" i="1" s="1"/>
  <c r="P88" i="1" s="1"/>
  <c r="F80" i="1"/>
  <c r="L80" i="1" s="1"/>
  <c r="P80" i="1" s="1"/>
  <c r="J46" i="1"/>
  <c r="K77" i="1"/>
  <c r="K81" i="1"/>
  <c r="O81" i="1" s="1"/>
  <c r="F50" i="1"/>
  <c r="L50" i="1" s="1"/>
  <c r="P50" i="1" s="1"/>
  <c r="B110" i="2"/>
  <c r="C83" i="2"/>
  <c r="C114" i="2"/>
  <c r="C145" i="2"/>
  <c r="C77" i="2"/>
  <c r="C108" i="2"/>
  <c r="B104" i="2"/>
  <c r="B166" i="2"/>
  <c r="B135" i="2"/>
  <c r="B73" i="2"/>
  <c r="C40" i="2"/>
  <c r="C102" i="2"/>
  <c r="M81" i="1"/>
  <c r="Q81" i="1" s="1"/>
  <c r="M50" i="1"/>
  <c r="Q50" i="1" s="1"/>
  <c r="F12" i="1"/>
  <c r="L12" i="1" s="1"/>
  <c r="P12" i="1" s="1"/>
  <c r="E21" i="1"/>
  <c r="F7" i="1"/>
  <c r="E20" i="1"/>
  <c r="B237" i="2"/>
  <c r="D166" i="2"/>
  <c r="D259" i="2" s="1"/>
  <c r="B48" i="2"/>
  <c r="B170" i="2"/>
  <c r="B46" i="2"/>
  <c r="B139" i="2"/>
  <c r="C200" i="2"/>
  <c r="C231" i="2"/>
  <c r="C262" i="2"/>
  <c r="B262" i="2"/>
  <c r="B200" i="2"/>
  <c r="C74" i="2"/>
  <c r="C105" i="2"/>
  <c r="C136" i="2"/>
  <c r="C167" i="2"/>
  <c r="H521" i="4"/>
  <c r="D43" i="2"/>
  <c r="H515" i="4"/>
  <c r="J515" i="4"/>
  <c r="C75" i="2"/>
  <c r="C168" i="2"/>
  <c r="C106" i="2"/>
  <c r="C44" i="2"/>
  <c r="E195" i="2"/>
  <c r="E226" i="2" s="1"/>
  <c r="E257" i="2" s="1"/>
  <c r="L20" i="3"/>
  <c r="B167" i="2"/>
  <c r="B105" i="2"/>
  <c r="J506" i="4"/>
  <c r="B114" i="2"/>
  <c r="D105" i="2"/>
  <c r="D198" i="2" s="1"/>
  <c r="B52" i="2"/>
  <c r="C45" i="2"/>
  <c r="B44" i="2"/>
  <c r="J503" i="4"/>
  <c r="J483" i="4"/>
  <c r="B136" i="2"/>
  <c r="B261" i="2"/>
  <c r="B199" i="2"/>
  <c r="B74" i="2"/>
  <c r="J491" i="4"/>
  <c r="H504" i="4"/>
  <c r="J504" i="4"/>
  <c r="H514" i="4"/>
  <c r="H513" i="4"/>
  <c r="J513" i="4"/>
  <c r="J497" i="4"/>
  <c r="H497" i="4"/>
  <c r="H449" i="4"/>
  <c r="J449" i="4"/>
  <c r="H385" i="4"/>
  <c r="J385" i="4"/>
  <c r="H433" i="4"/>
  <c r="H417" i="4"/>
  <c r="J417" i="4"/>
  <c r="H401" i="4"/>
  <c r="J401" i="4"/>
  <c r="C82" i="2"/>
  <c r="C113" i="2"/>
  <c r="B112" i="2"/>
  <c r="B174" i="2"/>
  <c r="B71" i="2"/>
  <c r="B164" i="2"/>
  <c r="H481" i="4"/>
  <c r="J481" i="4"/>
  <c r="H465" i="4"/>
  <c r="F261" i="4"/>
  <c r="F242" i="4"/>
  <c r="F235" i="4"/>
  <c r="F229" i="4"/>
  <c r="F210" i="4"/>
  <c r="F203" i="4"/>
  <c r="F197" i="4"/>
  <c r="F178" i="4"/>
  <c r="F165" i="4"/>
  <c r="F146" i="4"/>
  <c r="F139" i="4"/>
  <c r="F133" i="4"/>
  <c r="F114" i="4"/>
  <c r="F107" i="4"/>
  <c r="F75" i="4"/>
  <c r="F50" i="4"/>
  <c r="F43" i="4"/>
  <c r="F37" i="4"/>
  <c r="L50" i="6"/>
  <c r="M50" i="6" s="1"/>
  <c r="C29" i="8" s="1"/>
  <c r="F260" i="4"/>
  <c r="F254" i="4"/>
  <c r="F247" i="4"/>
  <c r="F241" i="4"/>
  <c r="F228" i="4"/>
  <c r="F222" i="4"/>
  <c r="F215" i="4"/>
  <c r="F209" i="4"/>
  <c r="F196" i="4"/>
  <c r="F190" i="4"/>
  <c r="F183" i="4"/>
  <c r="F177" i="4"/>
  <c r="F164" i="4"/>
  <c r="F158" i="4"/>
  <c r="F151" i="4"/>
  <c r="F126" i="4"/>
  <c r="F119" i="4"/>
  <c r="F113" i="4"/>
  <c r="F87" i="4"/>
  <c r="F81" i="4"/>
  <c r="F62" i="4"/>
  <c r="F55" i="4"/>
  <c r="F125" i="4"/>
  <c r="F106" i="4"/>
  <c r="F99" i="4"/>
  <c r="F74" i="4"/>
  <c r="F67" i="4"/>
  <c r="F42" i="4"/>
  <c r="F35" i="4"/>
  <c r="F29" i="4"/>
  <c r="F22" i="4"/>
  <c r="F21" i="4"/>
  <c r="F25" i="4"/>
  <c r="F233" i="4"/>
  <c r="F220" i="4"/>
  <c r="F207" i="4"/>
  <c r="F201" i="4"/>
  <c r="F188" i="4"/>
  <c r="F182" i="4"/>
  <c r="F175" i="4"/>
  <c r="F169" i="4"/>
  <c r="F156" i="4"/>
  <c r="F150" i="4"/>
  <c r="F143" i="4"/>
  <c r="F137" i="4"/>
  <c r="F124" i="4"/>
  <c r="F118" i="4"/>
  <c r="F111" i="4"/>
  <c r="F105" i="4"/>
  <c r="F86" i="4"/>
  <c r="F73" i="4"/>
  <c r="F54" i="4"/>
  <c r="F47" i="4"/>
  <c r="F41" i="4"/>
  <c r="F187" i="4"/>
  <c r="F162" i="4"/>
  <c r="F155" i="4"/>
  <c r="F149" i="4"/>
  <c r="F130" i="4"/>
  <c r="F123" i="4"/>
  <c r="F117" i="4"/>
  <c r="F98" i="4"/>
  <c r="F85" i="4"/>
  <c r="F66" i="4"/>
  <c r="F59" i="4"/>
  <c r="F53" i="4"/>
  <c r="F19" i="4"/>
  <c r="L52" i="6"/>
  <c r="M52" i="6" s="1"/>
  <c r="E29" i="8" s="1"/>
  <c r="F238" i="4"/>
  <c r="F231" i="4"/>
  <c r="F225" i="4"/>
  <c r="F212" i="4"/>
  <c r="F206" i="4"/>
  <c r="F199" i="4"/>
  <c r="F193" i="4"/>
  <c r="F180" i="4"/>
  <c r="F174" i="4"/>
  <c r="F167" i="4"/>
  <c r="F148" i="4"/>
  <c r="F129" i="4"/>
  <c r="F116" i="4"/>
  <c r="F97" i="4"/>
  <c r="F71" i="4"/>
  <c r="F65" i="4"/>
  <c r="F46" i="4"/>
  <c r="F39" i="4"/>
  <c r="L51" i="6"/>
  <c r="M51" i="6" s="1"/>
  <c r="D29" i="8" s="1"/>
  <c r="L52" i="5"/>
  <c r="E28" i="8" s="1"/>
  <c r="K51" i="5"/>
  <c r="L51" i="5" s="1"/>
  <c r="D28" i="8" s="1"/>
  <c r="L14" i="1" l="1"/>
  <c r="P14" i="1" s="1"/>
  <c r="J430" i="4"/>
  <c r="H426" i="4"/>
  <c r="J426" i="4"/>
  <c r="J492" i="4"/>
  <c r="J372" i="4"/>
  <c r="J144" i="4"/>
  <c r="J502" i="4"/>
  <c r="J344" i="4"/>
  <c r="J407" i="4"/>
  <c r="J328" i="4"/>
  <c r="J369" i="4"/>
  <c r="J245" i="4"/>
  <c r="J359" i="4"/>
  <c r="H429" i="4"/>
  <c r="J429" i="4"/>
  <c r="J353" i="4"/>
  <c r="J200" i="4"/>
  <c r="H402" i="4"/>
  <c r="J368" i="4"/>
  <c r="J468" i="4"/>
  <c r="H468" i="4"/>
  <c r="H498" i="4"/>
  <c r="J498" i="4"/>
  <c r="H485" i="4"/>
  <c r="J255" i="4"/>
  <c r="J192" i="4"/>
  <c r="J450" i="4"/>
  <c r="J63" i="4"/>
  <c r="J95" i="4"/>
  <c r="J224" i="4"/>
  <c r="J404" i="4"/>
  <c r="J332" i="4"/>
  <c r="H302" i="4"/>
  <c r="J302" i="4"/>
  <c r="H518" i="4"/>
  <c r="J413" i="4"/>
  <c r="J490" i="4"/>
  <c r="L50" i="5"/>
  <c r="C28" i="8" s="1"/>
  <c r="J427" i="4"/>
  <c r="H329" i="4"/>
  <c r="J329" i="4"/>
  <c r="H237" i="4"/>
  <c r="J237" i="4"/>
  <c r="H393" i="4"/>
  <c r="J393" i="4"/>
  <c r="H342" i="4"/>
  <c r="J342" i="4"/>
  <c r="J64" i="4"/>
  <c r="H345" i="4"/>
  <c r="J345" i="4"/>
  <c r="H267" i="4"/>
  <c r="J267" i="4"/>
  <c r="H365" i="4"/>
  <c r="J365" i="4"/>
  <c r="H173" i="4"/>
  <c r="J173" i="4"/>
  <c r="H291" i="4"/>
  <c r="J291" i="4"/>
  <c r="H284" i="4"/>
  <c r="J284" i="4"/>
  <c r="H297" i="4"/>
  <c r="J297" i="4"/>
  <c r="H451" i="4"/>
  <c r="J451" i="4"/>
  <c r="H387" i="4"/>
  <c r="J387" i="4"/>
  <c r="H379" i="4"/>
  <c r="J379" i="4"/>
  <c r="H253" i="4"/>
  <c r="J253" i="4"/>
  <c r="H358" i="4"/>
  <c r="J358" i="4"/>
  <c r="J434" i="4"/>
  <c r="H382" i="4"/>
  <c r="J382" i="4"/>
  <c r="H295" i="4"/>
  <c r="J295" i="4"/>
  <c r="H317" i="4"/>
  <c r="J317" i="4"/>
  <c r="H274" i="4"/>
  <c r="J274" i="4"/>
  <c r="H366" i="4"/>
  <c r="J366" i="4"/>
  <c r="H83" i="4"/>
  <c r="J83" i="4"/>
  <c r="H390" i="4"/>
  <c r="J390" i="4"/>
  <c r="J325" i="4"/>
  <c r="H325" i="4"/>
  <c r="H309" i="4"/>
  <c r="J309" i="4"/>
  <c r="H373" i="4"/>
  <c r="J373" i="4"/>
  <c r="H147" i="4"/>
  <c r="J147" i="4"/>
  <c r="J389" i="4"/>
  <c r="J208" i="4"/>
  <c r="H466" i="4"/>
  <c r="H121" i="4"/>
  <c r="J121" i="4"/>
  <c r="J398" i="4"/>
  <c r="H398" i="4"/>
  <c r="H333" i="4"/>
  <c r="J333" i="4"/>
  <c r="H380" i="4"/>
  <c r="J380" i="4"/>
  <c r="H218" i="4"/>
  <c r="J218" i="4"/>
  <c r="H411" i="4"/>
  <c r="J411" i="4"/>
  <c r="H282" i="4"/>
  <c r="J282" i="4"/>
  <c r="H378" i="4"/>
  <c r="J378" i="4"/>
  <c r="H341" i="4"/>
  <c r="J341" i="4"/>
  <c r="H467" i="4"/>
  <c r="J467" i="4"/>
  <c r="H310" i="4"/>
  <c r="J310" i="4"/>
  <c r="H280" i="4"/>
  <c r="J280" i="4"/>
  <c r="H294" i="4"/>
  <c r="J294" i="4"/>
  <c r="H420" i="4"/>
  <c r="J420" i="4"/>
  <c r="H191" i="4"/>
  <c r="J191" i="4"/>
  <c r="H349" i="4"/>
  <c r="J349" i="4"/>
  <c r="H474" i="4"/>
  <c r="J474" i="4"/>
  <c r="H290" i="4"/>
  <c r="J290" i="4"/>
  <c r="L7" i="7"/>
  <c r="M7" i="7" s="1"/>
  <c r="J55" i="1"/>
  <c r="K20" i="1"/>
  <c r="Q20" i="1"/>
  <c r="E12" i="8" s="1"/>
  <c r="Q21" i="1"/>
  <c r="H179" i="4"/>
  <c r="J179" i="4"/>
  <c r="H115" i="4"/>
  <c r="J115" i="4"/>
  <c r="H110" i="4"/>
  <c r="J110" i="4"/>
  <c r="H152" i="4"/>
  <c r="J152" i="4"/>
  <c r="H138" i="4"/>
  <c r="J138" i="4"/>
  <c r="H140" i="4"/>
  <c r="J140" i="4"/>
  <c r="H90" i="4"/>
  <c r="J90" i="4"/>
  <c r="H283" i="4"/>
  <c r="J283" i="4"/>
  <c r="H60" i="4"/>
  <c r="J60" i="4"/>
  <c r="H134" i="4"/>
  <c r="J134" i="4"/>
  <c r="H194" i="4"/>
  <c r="J194" i="4"/>
  <c r="H163" i="4"/>
  <c r="J163" i="4"/>
  <c r="H40" i="4"/>
  <c r="J40" i="4"/>
  <c r="H168" i="4"/>
  <c r="J168" i="4"/>
  <c r="H153" i="4"/>
  <c r="J153" i="4"/>
  <c r="H154" i="4"/>
  <c r="J154" i="4"/>
  <c r="H102" i="4"/>
  <c r="J102" i="4"/>
  <c r="H305" i="4"/>
  <c r="J305" i="4"/>
  <c r="H68" i="4"/>
  <c r="J68" i="4"/>
  <c r="H271" i="4"/>
  <c r="J271" i="4"/>
  <c r="H221" i="4"/>
  <c r="J221" i="4"/>
  <c r="H195" i="4"/>
  <c r="J195" i="4"/>
  <c r="H48" i="4"/>
  <c r="J48" i="4"/>
  <c r="H216" i="4"/>
  <c r="J216" i="4"/>
  <c r="H170" i="4"/>
  <c r="J170" i="4"/>
  <c r="H186" i="4"/>
  <c r="J186" i="4"/>
  <c r="H141" i="4"/>
  <c r="J141" i="4"/>
  <c r="H84" i="4"/>
  <c r="J84" i="4"/>
  <c r="H278" i="4"/>
  <c r="J278" i="4"/>
  <c r="H234" i="4"/>
  <c r="J234" i="4"/>
  <c r="H211" i="4"/>
  <c r="J211" i="4"/>
  <c r="H56" i="4"/>
  <c r="J56" i="4"/>
  <c r="H248" i="4"/>
  <c r="J248" i="4"/>
  <c r="H185" i="4"/>
  <c r="J185" i="4"/>
  <c r="H227" i="4"/>
  <c r="J227" i="4"/>
  <c r="H202" i="4"/>
  <c r="J202" i="4"/>
  <c r="H92" i="4"/>
  <c r="J92" i="4"/>
  <c r="H313" i="4"/>
  <c r="J313" i="4"/>
  <c r="H246" i="4"/>
  <c r="J246" i="4"/>
  <c r="H257" i="4"/>
  <c r="J257" i="4"/>
  <c r="H72" i="4"/>
  <c r="J72" i="4"/>
  <c r="H31" i="4"/>
  <c r="J31" i="4"/>
  <c r="H226" i="4"/>
  <c r="J226" i="4"/>
  <c r="H32" i="4"/>
  <c r="J32" i="4"/>
  <c r="H251" i="4"/>
  <c r="J251" i="4"/>
  <c r="H217" i="4"/>
  <c r="J217" i="4"/>
  <c r="H49" i="4"/>
  <c r="J49" i="4"/>
  <c r="H100" i="4"/>
  <c r="J100" i="4"/>
  <c r="H265" i="4"/>
  <c r="J265" i="4"/>
  <c r="H266" i="4"/>
  <c r="J266" i="4"/>
  <c r="H104" i="4"/>
  <c r="J104" i="4"/>
  <c r="H57" i="4"/>
  <c r="J57" i="4"/>
  <c r="H239" i="4"/>
  <c r="J239" i="4"/>
  <c r="H58" i="4"/>
  <c r="J58" i="4"/>
  <c r="H262" i="4"/>
  <c r="J262" i="4"/>
  <c r="J230" i="4"/>
  <c r="H230" i="4"/>
  <c r="H28" i="4"/>
  <c r="J28" i="4"/>
  <c r="H132" i="4"/>
  <c r="J132" i="4"/>
  <c r="H286" i="4"/>
  <c r="J286" i="4"/>
  <c r="H273" i="4"/>
  <c r="J273" i="4"/>
  <c r="H112" i="4"/>
  <c r="J112" i="4"/>
  <c r="H77" i="4"/>
  <c r="J77" i="4"/>
  <c r="H250" i="4"/>
  <c r="J250" i="4"/>
  <c r="H89" i="4"/>
  <c r="J89" i="4"/>
  <c r="H275" i="4"/>
  <c r="J275" i="4"/>
  <c r="H243" i="4"/>
  <c r="J243" i="4"/>
  <c r="H36" i="4"/>
  <c r="J36" i="4"/>
  <c r="H38" i="4"/>
  <c r="J38" i="4"/>
  <c r="H338" i="4"/>
  <c r="J338" i="4"/>
  <c r="H45" i="4"/>
  <c r="J45" i="4"/>
  <c r="H279" i="4"/>
  <c r="J279" i="4"/>
  <c r="H120" i="4"/>
  <c r="J120" i="4"/>
  <c r="H122" i="4"/>
  <c r="J122" i="4"/>
  <c r="H127" i="4"/>
  <c r="J127" i="4"/>
  <c r="H270" i="4"/>
  <c r="J270" i="4"/>
  <c r="H52" i="4"/>
  <c r="J52" i="4"/>
  <c r="H108" i="4"/>
  <c r="J108" i="4"/>
  <c r="M53" i="6"/>
  <c r="H65" i="4"/>
  <c r="J65" i="4"/>
  <c r="H180" i="4"/>
  <c r="J180" i="4"/>
  <c r="H117" i="4"/>
  <c r="J117" i="4"/>
  <c r="H47" i="4"/>
  <c r="J47" i="4"/>
  <c r="H137" i="4"/>
  <c r="J137" i="4"/>
  <c r="H201" i="4"/>
  <c r="J201" i="4"/>
  <c r="H35" i="4"/>
  <c r="J35" i="4"/>
  <c r="H62" i="4"/>
  <c r="J62" i="4"/>
  <c r="H164" i="4"/>
  <c r="J164" i="4"/>
  <c r="H228" i="4"/>
  <c r="J228" i="4"/>
  <c r="H43" i="4"/>
  <c r="J43" i="4"/>
  <c r="H165" i="4"/>
  <c r="J165" i="4"/>
  <c r="H261" i="4"/>
  <c r="J261" i="4"/>
  <c r="D15" i="2"/>
  <c r="D107" i="2"/>
  <c r="D200" i="2" s="1"/>
  <c r="B264" i="2"/>
  <c r="B233" i="2"/>
  <c r="B202" i="2"/>
  <c r="M56" i="1"/>
  <c r="E7" i="8" s="1"/>
  <c r="M55" i="1"/>
  <c r="Q42" i="1"/>
  <c r="H238" i="4"/>
  <c r="J238" i="4"/>
  <c r="H71" i="4"/>
  <c r="J71" i="4"/>
  <c r="H193" i="4"/>
  <c r="J193" i="4"/>
  <c r="H123" i="4"/>
  <c r="J123" i="4"/>
  <c r="H54" i="4"/>
  <c r="J54" i="4"/>
  <c r="H143" i="4"/>
  <c r="J143" i="4"/>
  <c r="H207" i="4"/>
  <c r="J207" i="4"/>
  <c r="H42" i="4"/>
  <c r="J42" i="4"/>
  <c r="H81" i="4"/>
  <c r="J81" i="4"/>
  <c r="H177" i="4"/>
  <c r="J177" i="4"/>
  <c r="H241" i="4"/>
  <c r="J241" i="4"/>
  <c r="H50" i="4"/>
  <c r="J50" i="4"/>
  <c r="H178" i="4"/>
  <c r="J178" i="4"/>
  <c r="B267" i="2"/>
  <c r="B205" i="2"/>
  <c r="B236" i="2"/>
  <c r="C199" i="2"/>
  <c r="C230" i="2"/>
  <c r="C261" i="2"/>
  <c r="F20" i="1"/>
  <c r="L7" i="1"/>
  <c r="F21" i="1"/>
  <c r="B265" i="2"/>
  <c r="B203" i="2"/>
  <c r="B234" i="2"/>
  <c r="F46" i="1"/>
  <c r="J90" i="1"/>
  <c r="M90" i="1"/>
  <c r="H97" i="4"/>
  <c r="J97" i="4"/>
  <c r="H199" i="4"/>
  <c r="J199" i="4"/>
  <c r="H19" i="4"/>
  <c r="J19" i="4"/>
  <c r="H130" i="4"/>
  <c r="J130" i="4"/>
  <c r="H73" i="4"/>
  <c r="J73" i="4"/>
  <c r="H150" i="4"/>
  <c r="J150" i="4"/>
  <c r="H220" i="4"/>
  <c r="J220" i="4"/>
  <c r="H67" i="4"/>
  <c r="J67" i="4"/>
  <c r="H87" i="4"/>
  <c r="J87" i="4"/>
  <c r="H183" i="4"/>
  <c r="J183" i="4"/>
  <c r="H247" i="4"/>
  <c r="J247" i="4"/>
  <c r="H75" i="4"/>
  <c r="J75" i="4"/>
  <c r="H197" i="4"/>
  <c r="J197" i="4"/>
  <c r="C237" i="2"/>
  <c r="C206" i="2"/>
  <c r="C268" i="2"/>
  <c r="B269" i="2"/>
  <c r="B207" i="2"/>
  <c r="B238" i="2"/>
  <c r="M91" i="1"/>
  <c r="E8" i="8" s="1"/>
  <c r="H116" i="4"/>
  <c r="J116" i="4"/>
  <c r="H206" i="4"/>
  <c r="J206" i="4"/>
  <c r="H53" i="4"/>
  <c r="J53" i="4"/>
  <c r="H149" i="4"/>
  <c r="J149" i="4"/>
  <c r="H86" i="4"/>
  <c r="J86" i="4"/>
  <c r="H156" i="4"/>
  <c r="J156" i="4"/>
  <c r="H233" i="4"/>
  <c r="J233" i="4"/>
  <c r="H74" i="4"/>
  <c r="J74" i="4"/>
  <c r="H113" i="4"/>
  <c r="J113" i="4"/>
  <c r="H190" i="4"/>
  <c r="J190" i="4"/>
  <c r="H254" i="4"/>
  <c r="J254" i="4"/>
  <c r="H107" i="4"/>
  <c r="J107" i="4"/>
  <c r="H203" i="4"/>
  <c r="J203" i="4"/>
  <c r="C229" i="2"/>
  <c r="C198" i="2"/>
  <c r="C260" i="2"/>
  <c r="B259" i="2"/>
  <c r="B197" i="2"/>
  <c r="B228" i="2"/>
  <c r="C204" i="2"/>
  <c r="C235" i="2"/>
  <c r="C266" i="2"/>
  <c r="D169" i="2"/>
  <c r="D262" i="2" s="1"/>
  <c r="D77" i="2"/>
  <c r="Q91" i="1"/>
  <c r="Q90" i="1"/>
  <c r="E14" i="8" s="1"/>
  <c r="H129" i="4"/>
  <c r="J129" i="4"/>
  <c r="H212" i="4"/>
  <c r="J212" i="4"/>
  <c r="H59" i="4"/>
  <c r="J59" i="4"/>
  <c r="H155" i="4"/>
  <c r="J155" i="4"/>
  <c r="H105" i="4"/>
  <c r="J105" i="4"/>
  <c r="H169" i="4"/>
  <c r="J169" i="4"/>
  <c r="H25" i="4"/>
  <c r="J25" i="4"/>
  <c r="H99" i="4"/>
  <c r="J99" i="4"/>
  <c r="H119" i="4"/>
  <c r="J119" i="4"/>
  <c r="H196" i="4"/>
  <c r="J196" i="4"/>
  <c r="H260" i="4"/>
  <c r="J260" i="4"/>
  <c r="H114" i="4"/>
  <c r="J114" i="4"/>
  <c r="H210" i="4"/>
  <c r="J210" i="4"/>
  <c r="B260" i="2"/>
  <c r="B198" i="2"/>
  <c r="B229" i="2"/>
  <c r="C201" i="2"/>
  <c r="C232" i="2"/>
  <c r="C263" i="2"/>
  <c r="K91" i="1"/>
  <c r="C8" i="8" s="1"/>
  <c r="K90" i="1"/>
  <c r="O77" i="1"/>
  <c r="J91" i="1"/>
  <c r="L90" i="1"/>
  <c r="P77" i="1"/>
  <c r="L91" i="1"/>
  <c r="D8" i="8" s="1"/>
  <c r="H46" i="4"/>
  <c r="J46" i="4"/>
  <c r="H148" i="4"/>
  <c r="J148" i="4"/>
  <c r="H225" i="4"/>
  <c r="J225" i="4"/>
  <c r="H66" i="4"/>
  <c r="J66" i="4"/>
  <c r="H162" i="4"/>
  <c r="J162" i="4"/>
  <c r="H111" i="4"/>
  <c r="J111" i="4"/>
  <c r="H175" i="4"/>
  <c r="J175" i="4"/>
  <c r="H21" i="4"/>
  <c r="J21" i="4"/>
  <c r="H106" i="4"/>
  <c r="J106" i="4"/>
  <c r="H126" i="4"/>
  <c r="J126" i="4"/>
  <c r="H209" i="4"/>
  <c r="J209" i="4"/>
  <c r="H133" i="4"/>
  <c r="J133" i="4"/>
  <c r="H229" i="4"/>
  <c r="J229" i="4"/>
  <c r="J56" i="1"/>
  <c r="M20" i="1"/>
  <c r="O8" i="1"/>
  <c r="K21" i="1"/>
  <c r="C6" i="8" s="1"/>
  <c r="F91" i="1"/>
  <c r="H39" i="4"/>
  <c r="J39" i="4"/>
  <c r="H167" i="4"/>
  <c r="J167" i="4"/>
  <c r="H231" i="4"/>
  <c r="J231" i="4"/>
  <c r="H85" i="4"/>
  <c r="J85" i="4"/>
  <c r="H187" i="4"/>
  <c r="J187" i="4"/>
  <c r="H118" i="4"/>
  <c r="J118" i="4"/>
  <c r="H182" i="4"/>
  <c r="J182" i="4"/>
  <c r="H22" i="4"/>
  <c r="J22" i="4"/>
  <c r="H125" i="4"/>
  <c r="J125" i="4"/>
  <c r="H151" i="4"/>
  <c r="J151" i="4"/>
  <c r="H215" i="4"/>
  <c r="J215" i="4"/>
  <c r="H139" i="4"/>
  <c r="J139" i="4"/>
  <c r="H235" i="4"/>
  <c r="J235" i="4"/>
  <c r="D136" i="2"/>
  <c r="D229" i="2" s="1"/>
  <c r="D44" i="2"/>
  <c r="C195" i="2"/>
  <c r="C226" i="2"/>
  <c r="C257" i="2"/>
  <c r="M21" i="1"/>
  <c r="E6" i="8" s="1"/>
  <c r="P42" i="1"/>
  <c r="F90" i="1"/>
  <c r="H174" i="4"/>
  <c r="J174" i="4"/>
  <c r="H98" i="4"/>
  <c r="J98" i="4"/>
  <c r="H41" i="4"/>
  <c r="J41" i="4"/>
  <c r="H124" i="4"/>
  <c r="J124" i="4"/>
  <c r="H188" i="4"/>
  <c r="J188" i="4"/>
  <c r="H29" i="4"/>
  <c r="J29" i="4"/>
  <c r="H55" i="4"/>
  <c r="J55" i="4"/>
  <c r="H158" i="4"/>
  <c r="J158" i="4"/>
  <c r="H222" i="4"/>
  <c r="J222" i="4"/>
  <c r="H37" i="4"/>
  <c r="J37" i="4"/>
  <c r="H146" i="4"/>
  <c r="J146" i="4"/>
  <c r="H242" i="4"/>
  <c r="J242" i="4"/>
  <c r="C207" i="2"/>
  <c r="C269" i="2"/>
  <c r="C238" i="2"/>
  <c r="K55" i="1"/>
  <c r="O42" i="1"/>
  <c r="K56" i="1"/>
  <c r="C7" i="8" s="1"/>
  <c r="L53" i="5" l="1"/>
  <c r="M22" i="7"/>
  <c r="C32" i="8" s="1"/>
  <c r="M21" i="7"/>
  <c r="C31" i="8" s="1"/>
  <c r="B6" i="4"/>
  <c r="E9" i="8"/>
  <c r="C9" i="8"/>
  <c r="O55" i="1"/>
  <c r="C13" i="8" s="1"/>
  <c r="O56" i="1"/>
  <c r="B4" i="4"/>
  <c r="B8" i="4" s="1"/>
  <c r="F9" i="2" s="1"/>
  <c r="O20" i="1"/>
  <c r="C12" i="8" s="1"/>
  <c r="O21" i="1"/>
  <c r="D137" i="2"/>
  <c r="D230" i="2" s="1"/>
  <c r="D45" i="2"/>
  <c r="O90" i="1"/>
  <c r="C14" i="8" s="1"/>
  <c r="O91" i="1"/>
  <c r="L21" i="1"/>
  <c r="D6" i="8" s="1"/>
  <c r="L20" i="1"/>
  <c r="P7" i="1"/>
  <c r="D16" i="2"/>
  <c r="D108" i="2"/>
  <c r="D201" i="2" s="1"/>
  <c r="Q55" i="1"/>
  <c r="E13" i="8" s="1"/>
  <c r="E15" i="8" s="1"/>
  <c r="Q56" i="1"/>
  <c r="P90" i="1"/>
  <c r="D14" i="8" s="1"/>
  <c r="P91" i="1"/>
  <c r="D78" i="2"/>
  <c r="D170" i="2"/>
  <c r="D263" i="2" s="1"/>
  <c r="L46" i="1"/>
  <c r="F56" i="1"/>
  <c r="F55" i="1"/>
  <c r="C15" i="8" l="1"/>
  <c r="D79" i="2"/>
  <c r="D171" i="2"/>
  <c r="D264" i="2" s="1"/>
  <c r="P46" i="1"/>
  <c r="L56" i="1"/>
  <c r="D7" i="8" s="1"/>
  <c r="D9" i="8" s="1"/>
  <c r="L55" i="1"/>
  <c r="P20" i="1"/>
  <c r="D12" i="8" s="1"/>
  <c r="P21" i="1"/>
  <c r="D17" i="2"/>
  <c r="D109" i="2"/>
  <c r="D202" i="2" s="1"/>
  <c r="D46" i="2"/>
  <c r="D138" i="2"/>
  <c r="D231" i="2" s="1"/>
  <c r="F40" i="2"/>
  <c r="G40" i="2" s="1"/>
  <c r="F102" i="2"/>
  <c r="F133" i="2"/>
  <c r="G133" i="2" s="1"/>
  <c r="F164" i="2"/>
  <c r="G164" i="2" s="1"/>
  <c r="G9" i="2"/>
  <c r="F10" i="2"/>
  <c r="F71" i="2"/>
  <c r="G71" i="2" s="1"/>
  <c r="P55" i="1" l="1"/>
  <c r="D13" i="8" s="1"/>
  <c r="D15" i="8" s="1"/>
  <c r="P56" i="1"/>
  <c r="D47" i="2"/>
  <c r="D139" i="2"/>
  <c r="D232" i="2" s="1"/>
  <c r="H9" i="2"/>
  <c r="I9" i="2"/>
  <c r="D110" i="2"/>
  <c r="D203" i="2" s="1"/>
  <c r="D18" i="2"/>
  <c r="H164" i="2"/>
  <c r="I164" i="2"/>
  <c r="H133" i="2"/>
  <c r="I133" i="2"/>
  <c r="F226" i="2"/>
  <c r="G226" i="2" s="1"/>
  <c r="F257" i="2"/>
  <c r="G257" i="2" s="1"/>
  <c r="G102" i="2"/>
  <c r="F195" i="2"/>
  <c r="G195" i="2" s="1"/>
  <c r="H40" i="2"/>
  <c r="I40" i="2"/>
  <c r="H71" i="2"/>
  <c r="I71" i="2"/>
  <c r="F11" i="2"/>
  <c r="F41" i="2"/>
  <c r="G41" i="2" s="1"/>
  <c r="F72" i="2"/>
  <c r="G72" i="2" s="1"/>
  <c r="F165" i="2"/>
  <c r="G165" i="2" s="1"/>
  <c r="G10" i="2"/>
  <c r="F134" i="2"/>
  <c r="G134" i="2" s="1"/>
  <c r="F103" i="2"/>
  <c r="D80" i="2"/>
  <c r="D172" i="2"/>
  <c r="D265" i="2" s="1"/>
  <c r="H10" i="2" l="1"/>
  <c r="I10" i="2"/>
  <c r="H165" i="2"/>
  <c r="I165" i="2"/>
  <c r="H195" i="2"/>
  <c r="I195" i="2"/>
  <c r="D19" i="2"/>
  <c r="D111" i="2"/>
  <c r="D204" i="2" s="1"/>
  <c r="D173" i="2"/>
  <c r="D266" i="2" s="1"/>
  <c r="D81" i="2"/>
  <c r="I72" i="2"/>
  <c r="H72" i="2"/>
  <c r="I102" i="2"/>
  <c r="H102" i="2"/>
  <c r="H41" i="2"/>
  <c r="I41" i="2"/>
  <c r="H257" i="2"/>
  <c r="I257" i="2"/>
  <c r="F42" i="2"/>
  <c r="G42" i="2" s="1"/>
  <c r="F73" i="2"/>
  <c r="G73" i="2" s="1"/>
  <c r="G11" i="2"/>
  <c r="F166" i="2"/>
  <c r="G166" i="2" s="1"/>
  <c r="F12" i="2"/>
  <c r="F104" i="2"/>
  <c r="F135" i="2"/>
  <c r="G135" i="2" s="1"/>
  <c r="H226" i="2"/>
  <c r="I226" i="2"/>
  <c r="G103" i="2"/>
  <c r="F227" i="2"/>
  <c r="G227" i="2" s="1"/>
  <c r="F258" i="2"/>
  <c r="G258" i="2" s="1"/>
  <c r="F196" i="2"/>
  <c r="G196" i="2" s="1"/>
  <c r="D48" i="2"/>
  <c r="D140" i="2"/>
  <c r="D233" i="2" s="1"/>
  <c r="H134" i="2"/>
  <c r="I134" i="2"/>
  <c r="H196" i="2" l="1"/>
  <c r="I196" i="2"/>
  <c r="I11" i="2"/>
  <c r="H11" i="2"/>
  <c r="H135" i="2"/>
  <c r="I135" i="2"/>
  <c r="I73" i="2"/>
  <c r="H73" i="2"/>
  <c r="D20" i="2"/>
  <c r="D112" i="2"/>
  <c r="D205" i="2" s="1"/>
  <c r="I42" i="2"/>
  <c r="H42" i="2"/>
  <c r="D49" i="2"/>
  <c r="D141" i="2"/>
  <c r="D234" i="2" s="1"/>
  <c r="I258" i="2"/>
  <c r="H258" i="2"/>
  <c r="G104" i="2"/>
  <c r="F197" i="2"/>
  <c r="G197" i="2" s="1"/>
  <c r="F259" i="2"/>
  <c r="G259" i="2" s="1"/>
  <c r="F228" i="2"/>
  <c r="G228" i="2" s="1"/>
  <c r="H227" i="2"/>
  <c r="I227" i="2"/>
  <c r="F13" i="2"/>
  <c r="F43" i="2"/>
  <c r="G43" i="2" s="1"/>
  <c r="F74" i="2"/>
  <c r="G74" i="2" s="1"/>
  <c r="F136" i="2"/>
  <c r="G136" i="2" s="1"/>
  <c r="F167" i="2"/>
  <c r="G167" i="2" s="1"/>
  <c r="F105" i="2"/>
  <c r="G12" i="2"/>
  <c r="D174" i="2"/>
  <c r="D267" i="2" s="1"/>
  <c r="D268" i="2" s="1"/>
  <c r="D269" i="2" s="1"/>
  <c r="D82" i="2"/>
  <c r="H103" i="2"/>
  <c r="I103" i="2"/>
  <c r="I166" i="2"/>
  <c r="H166" i="2"/>
  <c r="D83" i="2" l="1"/>
  <c r="D176" i="2" s="1"/>
  <c r="D175" i="2"/>
  <c r="H12" i="2"/>
  <c r="I12" i="2"/>
  <c r="F198" i="2"/>
  <c r="G198" i="2" s="1"/>
  <c r="G105" i="2"/>
  <c r="F260" i="2"/>
  <c r="G260" i="2" s="1"/>
  <c r="F229" i="2"/>
  <c r="G229" i="2" s="1"/>
  <c r="H228" i="2"/>
  <c r="I228" i="2"/>
  <c r="D21" i="2"/>
  <c r="D114" i="2" s="1"/>
  <c r="D207" i="2" s="1"/>
  <c r="D113" i="2"/>
  <c r="D206" i="2" s="1"/>
  <c r="H43" i="2"/>
  <c r="I43" i="2"/>
  <c r="H167" i="2"/>
  <c r="I167" i="2"/>
  <c r="H259" i="2"/>
  <c r="I259" i="2"/>
  <c r="I197" i="2"/>
  <c r="H197" i="2"/>
  <c r="H136" i="2"/>
  <c r="I136" i="2"/>
  <c r="D142" i="2"/>
  <c r="D235" i="2" s="1"/>
  <c r="D50" i="2"/>
  <c r="H74" i="2"/>
  <c r="I74" i="2"/>
  <c r="H104" i="2"/>
  <c r="I104" i="2"/>
  <c r="F44" i="2"/>
  <c r="G44" i="2" s="1"/>
  <c r="F106" i="2"/>
  <c r="F75" i="2"/>
  <c r="G75" i="2" s="1"/>
  <c r="F137" i="2"/>
  <c r="G137" i="2" s="1"/>
  <c r="G13" i="2"/>
  <c r="F14" i="2"/>
  <c r="F168" i="2"/>
  <c r="G168" i="2" s="1"/>
  <c r="H137" i="2" l="1"/>
  <c r="I137" i="2"/>
  <c r="H229" i="2"/>
  <c r="I229" i="2"/>
  <c r="H75" i="2"/>
  <c r="I75" i="2"/>
  <c r="H168" i="2"/>
  <c r="I168" i="2"/>
  <c r="I260" i="2"/>
  <c r="H260" i="2"/>
  <c r="I105" i="2"/>
  <c r="H105" i="2"/>
  <c r="I13" i="2"/>
  <c r="H13" i="2"/>
  <c r="H198" i="2"/>
  <c r="I198" i="2"/>
  <c r="G14" i="2"/>
  <c r="F107" i="2"/>
  <c r="F45" i="2"/>
  <c r="G45" i="2" s="1"/>
  <c r="F138" i="2"/>
  <c r="G138" i="2" s="1"/>
  <c r="F169" i="2"/>
  <c r="G169" i="2" s="1"/>
  <c r="F15" i="2"/>
  <c r="F76" i="2"/>
  <c r="G76" i="2" s="1"/>
  <c r="G106" i="2"/>
  <c r="F230" i="2"/>
  <c r="G230" i="2" s="1"/>
  <c r="F261" i="2"/>
  <c r="G261" i="2" s="1"/>
  <c r="F199" i="2"/>
  <c r="G199" i="2" s="1"/>
  <c r="D51" i="2"/>
  <c r="D143" i="2"/>
  <c r="D236" i="2" s="1"/>
  <c r="H44" i="2"/>
  <c r="I44" i="2"/>
  <c r="I76" i="2" l="1"/>
  <c r="H76" i="2"/>
  <c r="F46" i="2"/>
  <c r="G46" i="2" s="1"/>
  <c r="F139" i="2"/>
  <c r="G139" i="2" s="1"/>
  <c r="G15" i="2"/>
  <c r="F77" i="2"/>
  <c r="G77" i="2" s="1"/>
  <c r="F170" i="2"/>
  <c r="G170" i="2" s="1"/>
  <c r="F16" i="2"/>
  <c r="F108" i="2"/>
  <c r="H199" i="2"/>
  <c r="I199" i="2"/>
  <c r="H138" i="2"/>
  <c r="I138" i="2"/>
  <c r="H230" i="2"/>
  <c r="I230" i="2"/>
  <c r="D144" i="2"/>
  <c r="D237" i="2" s="1"/>
  <c r="D52" i="2"/>
  <c r="D145" i="2" s="1"/>
  <c r="D238" i="2" s="1"/>
  <c r="I169" i="2"/>
  <c r="H169" i="2"/>
  <c r="I261" i="2"/>
  <c r="H261" i="2"/>
  <c r="I45" i="2"/>
  <c r="H45" i="2"/>
  <c r="H14" i="2"/>
  <c r="I14" i="2"/>
  <c r="H106" i="2"/>
  <c r="I106" i="2"/>
  <c r="G107" i="2"/>
  <c r="F200" i="2"/>
  <c r="G200" i="2" s="1"/>
  <c r="F231" i="2"/>
  <c r="G231" i="2" s="1"/>
  <c r="F262" i="2"/>
  <c r="G262" i="2" s="1"/>
  <c r="H262" i="2" l="1"/>
  <c r="I262" i="2"/>
  <c r="G16" i="2"/>
  <c r="F47" i="2"/>
  <c r="G47" i="2" s="1"/>
  <c r="F171" i="2"/>
  <c r="G171" i="2" s="1"/>
  <c r="F78" i="2"/>
  <c r="G78" i="2" s="1"/>
  <c r="F109" i="2"/>
  <c r="F140" i="2"/>
  <c r="G140" i="2" s="1"/>
  <c r="F17" i="2"/>
  <c r="H200" i="2"/>
  <c r="I200" i="2"/>
  <c r="H170" i="2"/>
  <c r="I170" i="2"/>
  <c r="I46" i="2"/>
  <c r="H46" i="2"/>
  <c r="G108" i="2"/>
  <c r="F201" i="2"/>
  <c r="G201" i="2" s="1"/>
  <c r="F263" i="2"/>
  <c r="G263" i="2" s="1"/>
  <c r="F232" i="2"/>
  <c r="G232" i="2" s="1"/>
  <c r="H231" i="2"/>
  <c r="I231" i="2"/>
  <c r="H107" i="2"/>
  <c r="I107" i="2"/>
  <c r="I77" i="2"/>
  <c r="H77" i="2"/>
  <c r="H15" i="2"/>
  <c r="I15" i="2"/>
  <c r="H139" i="2"/>
  <c r="I139" i="2"/>
  <c r="H263" i="2" l="1"/>
  <c r="I263" i="2"/>
  <c r="I201" i="2"/>
  <c r="H201" i="2"/>
  <c r="G109" i="2"/>
  <c r="F202" i="2"/>
  <c r="G202" i="2" s="1"/>
  <c r="F264" i="2"/>
  <c r="G264" i="2" s="1"/>
  <c r="F233" i="2"/>
  <c r="G233" i="2" s="1"/>
  <c r="I78" i="2"/>
  <c r="H78" i="2"/>
  <c r="I16" i="2"/>
  <c r="H16" i="2"/>
  <c r="I171" i="2"/>
  <c r="H171" i="2"/>
  <c r="H232" i="2"/>
  <c r="I232" i="2"/>
  <c r="F48" i="2"/>
  <c r="G48" i="2" s="1"/>
  <c r="F18" i="2"/>
  <c r="F79" i="2"/>
  <c r="G79" i="2" s="1"/>
  <c r="G17" i="2"/>
  <c r="F141" i="2"/>
  <c r="G141" i="2" s="1"/>
  <c r="F172" i="2"/>
  <c r="G172" i="2" s="1"/>
  <c r="F110" i="2"/>
  <c r="H47" i="2"/>
  <c r="I47" i="2"/>
  <c r="H108" i="2"/>
  <c r="I108" i="2"/>
  <c r="H140" i="2"/>
  <c r="I140" i="2"/>
  <c r="H109" i="2" l="1"/>
  <c r="I109" i="2"/>
  <c r="H233" i="2"/>
  <c r="I233" i="2"/>
  <c r="H141" i="2"/>
  <c r="I141" i="2"/>
  <c r="H264" i="2"/>
  <c r="I264" i="2"/>
  <c r="H48" i="2"/>
  <c r="I48" i="2"/>
  <c r="G110" i="2"/>
  <c r="F234" i="2"/>
  <c r="G234" i="2" s="1"/>
  <c r="F265" i="2"/>
  <c r="G265" i="2" s="1"/>
  <c r="F203" i="2"/>
  <c r="G203" i="2" s="1"/>
  <c r="H172" i="2"/>
  <c r="I172" i="2"/>
  <c r="H202" i="2"/>
  <c r="I202" i="2"/>
  <c r="I17" i="2"/>
  <c r="H17" i="2"/>
  <c r="H79" i="2"/>
  <c r="I79" i="2"/>
  <c r="F49" i="2"/>
  <c r="G49" i="2" s="1"/>
  <c r="F80" i="2"/>
  <c r="G80" i="2" s="1"/>
  <c r="G18" i="2"/>
  <c r="F142" i="2"/>
  <c r="G142" i="2" s="1"/>
  <c r="F173" i="2"/>
  <c r="G173" i="2" s="1"/>
  <c r="F111" i="2"/>
  <c r="F19" i="2"/>
  <c r="I18" i="2" l="1"/>
  <c r="H18" i="2"/>
  <c r="I80" i="2"/>
  <c r="H80" i="2"/>
  <c r="F50" i="2"/>
  <c r="G50" i="2" s="1"/>
  <c r="G19" i="2"/>
  <c r="F81" i="2"/>
  <c r="G81" i="2" s="1"/>
  <c r="F143" i="2"/>
  <c r="G143" i="2" s="1"/>
  <c r="F174" i="2"/>
  <c r="G174" i="2" s="1"/>
  <c r="F112" i="2"/>
  <c r="F20" i="2"/>
  <c r="H234" i="2"/>
  <c r="I234" i="2"/>
  <c r="G111" i="2"/>
  <c r="F204" i="2"/>
  <c r="G204" i="2" s="1"/>
  <c r="F235" i="2"/>
  <c r="G235" i="2" s="1"/>
  <c r="F266" i="2"/>
  <c r="G266" i="2" s="1"/>
  <c r="H49" i="2"/>
  <c r="I49" i="2"/>
  <c r="I203" i="2"/>
  <c r="H203" i="2"/>
  <c r="H265" i="2"/>
  <c r="I265" i="2"/>
  <c r="H173" i="2"/>
  <c r="I173" i="2"/>
  <c r="I110" i="2"/>
  <c r="H110" i="2"/>
  <c r="H142" i="2"/>
  <c r="I142" i="2"/>
  <c r="H266" i="2" l="1"/>
  <c r="I266" i="2"/>
  <c r="H174" i="2"/>
  <c r="I174" i="2"/>
  <c r="H235" i="2"/>
  <c r="I235" i="2"/>
  <c r="H143" i="2"/>
  <c r="I143" i="2"/>
  <c r="I50" i="2"/>
  <c r="H50" i="2"/>
  <c r="I81" i="2"/>
  <c r="H81" i="2"/>
  <c r="H204" i="2"/>
  <c r="I204" i="2"/>
  <c r="H111" i="2"/>
  <c r="I111" i="2"/>
  <c r="H19" i="2"/>
  <c r="I19" i="2"/>
  <c r="F21" i="2"/>
  <c r="F51" i="2"/>
  <c r="G51" i="2" s="1"/>
  <c r="F82" i="2"/>
  <c r="G82" i="2" s="1"/>
  <c r="F144" i="2"/>
  <c r="G144" i="2" s="1"/>
  <c r="G20" i="2"/>
  <c r="F113" i="2"/>
  <c r="F175" i="2"/>
  <c r="G175" i="2" s="1"/>
  <c r="G112" i="2"/>
  <c r="F205" i="2"/>
  <c r="G205" i="2" s="1"/>
  <c r="F267" i="2"/>
  <c r="G267" i="2" s="1"/>
  <c r="F236" i="2"/>
  <c r="G236" i="2" s="1"/>
  <c r="H51" i="2" l="1"/>
  <c r="I51" i="2"/>
  <c r="G113" i="2"/>
  <c r="F206" i="2"/>
  <c r="G206" i="2" s="1"/>
  <c r="F268" i="2"/>
  <c r="G268" i="2" s="1"/>
  <c r="F237" i="2"/>
  <c r="G237" i="2" s="1"/>
  <c r="I20" i="2"/>
  <c r="H20" i="2"/>
  <c r="H144" i="2"/>
  <c r="I144" i="2"/>
  <c r="H236" i="2"/>
  <c r="I236" i="2"/>
  <c r="H82" i="2"/>
  <c r="I82" i="2"/>
  <c r="I205" i="2"/>
  <c r="H205" i="2"/>
  <c r="G21" i="2"/>
  <c r="F52" i="2"/>
  <c r="G52" i="2" s="1"/>
  <c r="F83" i="2"/>
  <c r="G83" i="2" s="1"/>
  <c r="F145" i="2"/>
  <c r="G145" i="2" s="1"/>
  <c r="F176" i="2"/>
  <c r="G176" i="2" s="1"/>
  <c r="F114" i="2"/>
  <c r="I112" i="2"/>
  <c r="H112" i="2"/>
  <c r="H267" i="2"/>
  <c r="I267" i="2"/>
  <c r="I175" i="2"/>
  <c r="H175" i="2"/>
  <c r="H145" i="2" l="1"/>
  <c r="H146" i="2" s="1"/>
  <c r="D19" i="8" s="1"/>
  <c r="I145" i="2"/>
  <c r="I146" i="2" s="1"/>
  <c r="D24" i="8" s="1"/>
  <c r="G114" i="2"/>
  <c r="F269" i="2"/>
  <c r="G269" i="2" s="1"/>
  <c r="F207" i="2"/>
  <c r="G207" i="2" s="1"/>
  <c r="F238" i="2"/>
  <c r="G238" i="2" s="1"/>
  <c r="H237" i="2"/>
  <c r="I237" i="2"/>
  <c r="I176" i="2"/>
  <c r="I177" i="2" s="1"/>
  <c r="E24" i="8" s="1"/>
  <c r="H176" i="2"/>
  <c r="H177" i="2" s="1"/>
  <c r="E19" i="8" s="1"/>
  <c r="I268" i="2"/>
  <c r="H268" i="2"/>
  <c r="H83" i="2"/>
  <c r="H84" i="2" s="1"/>
  <c r="E18" i="8" s="1"/>
  <c r="I83" i="2"/>
  <c r="I84" i="2" s="1"/>
  <c r="E23" i="8" s="1"/>
  <c r="H52" i="2"/>
  <c r="H53" i="2" s="1"/>
  <c r="D18" i="8" s="1"/>
  <c r="I52" i="2"/>
  <c r="I53" i="2" s="1"/>
  <c r="D23" i="8" s="1"/>
  <c r="H206" i="2"/>
  <c r="I206" i="2"/>
  <c r="H113" i="2"/>
  <c r="I113" i="2"/>
  <c r="H21" i="2"/>
  <c r="H22" i="2" s="1"/>
  <c r="C18" i="8" s="1"/>
  <c r="I21" i="2"/>
  <c r="I22" i="2" s="1"/>
  <c r="C23" i="8" s="1"/>
  <c r="H114" i="2" l="1"/>
  <c r="H115" i="2" s="1"/>
  <c r="C19" i="8" s="1"/>
  <c r="I114" i="2"/>
  <c r="I115" i="2" s="1"/>
  <c r="C24" i="8" s="1"/>
  <c r="H238" i="2"/>
  <c r="H239" i="2" s="1"/>
  <c r="D20" i="8" s="1"/>
  <c r="I238" i="2"/>
  <c r="I239" i="2" s="1"/>
  <c r="D25" i="8" s="1"/>
  <c r="H207" i="2"/>
  <c r="H208" i="2" s="1"/>
  <c r="C20" i="8" s="1"/>
  <c r="I207" i="2"/>
  <c r="I208" i="2" s="1"/>
  <c r="C25" i="8" s="1"/>
  <c r="H269" i="2"/>
  <c r="H270" i="2" s="1"/>
  <c r="E20" i="8" s="1"/>
  <c r="I269" i="2"/>
  <c r="I270" i="2" s="1"/>
  <c r="E25" i="8" s="1"/>
</calcChain>
</file>

<file path=xl/sharedStrings.xml><?xml version="1.0" encoding="utf-8"?>
<sst xmlns="http://schemas.openxmlformats.org/spreadsheetml/2006/main" count="2059" uniqueCount="1344">
  <si>
    <t xml:space="preserve">30-DAY CONSTANT GROWTH DCF </t>
  </si>
  <si>
    <t>With Exclusions</t>
  </si>
  <si>
    <t>[12]</t>
  </si>
  <si>
    <t>[13]</t>
  </si>
  <si>
    <t>[14]</t>
  </si>
  <si>
    <t>Company</t>
  </si>
  <si>
    <t>Ticker</t>
  </si>
  <si>
    <t>Annualized Dividend</t>
  </si>
  <si>
    <t>Stock
Price</t>
  </si>
  <si>
    <t>Dividend Yield</t>
  </si>
  <si>
    <t>Expected Dividend Yield</t>
  </si>
  <si>
    <t>Value Line Earnings Growth</t>
  </si>
  <si>
    <t>Yahoo! Finance Earnings Growth</t>
  </si>
  <si>
    <t>Zacks Earnings Growth</t>
  </si>
  <si>
    <t>Average Growth Rate</t>
  </si>
  <si>
    <t>Low ROE</t>
  </si>
  <si>
    <t>Mean ROE</t>
  </si>
  <si>
    <t>High ROE</t>
  </si>
  <si>
    <t>Mean</t>
  </si>
  <si>
    <t>Median</t>
  </si>
  <si>
    <t>Notes:</t>
  </si>
  <si>
    <t>[1] Source: Bloomberg Professional</t>
  </si>
  <si>
    <t>[3] Equals [1] / [2]</t>
  </si>
  <si>
    <t>[4] Equals [3] x (1 + 0.50 x [8])</t>
  </si>
  <si>
    <t>[5] Source: Value Line</t>
  </si>
  <si>
    <t>[6] Source: Yahoo! Finance</t>
  </si>
  <si>
    <t>[7] Source: Zacks</t>
  </si>
  <si>
    <t>[8] Equals Average ([5], [6], [7])</t>
  </si>
  <si>
    <t>[9] Equals [3] x (1 + 0.50 x Minimum ([5], [6], [7]) + Minimum ([5], [6], [7])</t>
  </si>
  <si>
    <t>[10] Equals [4] + [8]</t>
  </si>
  <si>
    <t>[11] Equals [3] x (1 + 0.50 x Maximum ([5], [6], [7]) + Maximum ([5], [6], [7])</t>
  </si>
  <si>
    <t>[12] - [14] Excludes companies with ROEs less than a 7.00% return.</t>
  </si>
  <si>
    <t>90-DAY CONSTANT GROWTH DCF</t>
  </si>
  <si>
    <t>180-DAY CONSTANT GROWTH DCF</t>
  </si>
  <si>
    <t>CAPITAL ASSET PRICING MODEL -- CURRENT RISK-FREE RATE &amp; VL BETA</t>
  </si>
  <si>
    <t>K = Rf + β (Rm − Rf)</t>
  </si>
  <si>
    <r>
      <t>K = Rf + 0.25 x (Rm - R</t>
    </r>
    <r>
      <rPr>
        <vertAlign val="subscript"/>
        <sz val="10"/>
        <color theme="1"/>
        <rFont val="Arial"/>
        <family val="2"/>
      </rPr>
      <t>f</t>
    </r>
    <r>
      <rPr>
        <sz val="10"/>
        <color theme="1"/>
        <rFont val="Arial"/>
        <family val="2"/>
      </rPr>
      <t>) + 0.75 x β x (Rm − Rf)</t>
    </r>
  </si>
  <si>
    <t>[1]</t>
  </si>
  <si>
    <t>[2]</t>
  </si>
  <si>
    <t>[3]</t>
  </si>
  <si>
    <t>[4]</t>
  </si>
  <si>
    <t>[5]</t>
  </si>
  <si>
    <t>[6]</t>
  </si>
  <si>
    <t>Current 30-day average of 30-year U.S. Treasury bond yield</t>
  </si>
  <si>
    <t>Beta (β)</t>
  </si>
  <si>
    <t>Market Return (Rm)</t>
  </si>
  <si>
    <t>Market Risk Premium (Rm − Rf)</t>
  </si>
  <si>
    <t>ROE (K)</t>
  </si>
  <si>
    <t>ECAPM ROE (K)</t>
  </si>
  <si>
    <t>[2] Source: Value Line</t>
  </si>
  <si>
    <t>[4] Equals [3] - [1]</t>
  </si>
  <si>
    <t>[5] Equals [1] + [2] x [4]</t>
  </si>
  <si>
    <t>[6] Equals [1] + 0.25 x ([4]) + 0.75 x ([2] x [4])</t>
  </si>
  <si>
    <t>CAPITAL ASSET PRICING MODEL -- NEAR-TERM PROJECTED RISK-FREE RATE &amp; VL BETA</t>
  </si>
  <si>
    <t>[2] Source:  Value Line</t>
  </si>
  <si>
    <t>CAPITAL ASSET PRICING MODEL -- LONG-TERM PROJECTED RISK-FREE RATE &amp; VL BETA</t>
  </si>
  <si>
    <t>CAPITAL ASSET PRICING MODEL -- CURRENT RISK-FREE RATE &amp; BLOOMBERG BETA</t>
  </si>
  <si>
    <t>[2] Source: Bloomberg Professional, based on 10-year weekly returns</t>
  </si>
  <si>
    <t>CAPITAL ASSET PRICING MODEL -- NEAR-TERM PROJECTED RISK-FREE RATE &amp; BLOOMBERG BETA</t>
  </si>
  <si>
    <t>CAPITAL ASSET PRICING MODEL -- LONG-TERM PROJECTED RISK-FREE RATE &amp; BLOOMBERG BETA</t>
  </si>
  <si>
    <t>CAPITAL ASSET PRICING MODEL -- CURRENT RISK-FREE RATE &amp; VALUE LINE LT AVERAGE BETA</t>
  </si>
  <si>
    <t>CAPITAL ASSET PRICING MODEL -- NEAR-TERM PROJECTED RISK-FREE RATE &amp; VALUE LINE LT AVERAGE BETA</t>
  </si>
  <si>
    <t>CAPITAL ASSET PRICING MODEL -- LONG-TERM PROJECTED RISK-FREE RATE &amp; VALUE LINE LT BETA</t>
  </si>
  <si>
    <t>[7]</t>
  </si>
  <si>
    <t>[8]</t>
  </si>
  <si>
    <t>[9]</t>
  </si>
  <si>
    <t>[10]</t>
  </si>
  <si>
    <t>[11]</t>
  </si>
  <si>
    <t>Average</t>
  </si>
  <si>
    <t>NiSource Inc.</t>
  </si>
  <si>
    <t>NI</t>
  </si>
  <si>
    <t>NMF</t>
  </si>
  <si>
    <t>Alliant Energy Corporation</t>
  </si>
  <si>
    <t>LNT</t>
  </si>
  <si>
    <t>Ameren Corporation</t>
  </si>
  <si>
    <t>AEE</t>
  </si>
  <si>
    <t>Avista Corporation</t>
  </si>
  <si>
    <t>AVA</t>
  </si>
  <si>
    <t>Black Hills Corporation</t>
  </si>
  <si>
    <t>BKH</t>
  </si>
  <si>
    <t>CMS Energy Corporation</t>
  </si>
  <si>
    <t>CMS</t>
  </si>
  <si>
    <t>Duke Energy Corporation</t>
  </si>
  <si>
    <t>DUK</t>
  </si>
  <si>
    <t>MGE Energy, Inc.</t>
  </si>
  <si>
    <t>MGEE</t>
  </si>
  <si>
    <t>NextEra Energy, Inc.</t>
  </si>
  <si>
    <t>NEE</t>
  </si>
  <si>
    <t>NorthWestern Corporation</t>
  </si>
  <si>
    <t>NWE</t>
  </si>
  <si>
    <t>Southern Company</t>
  </si>
  <si>
    <t>SO</t>
  </si>
  <si>
    <t>Wisconsin Energy Corporation</t>
  </si>
  <si>
    <t>WEC</t>
  </si>
  <si>
    <t>Xcel Energy Inc.</t>
  </si>
  <si>
    <t>XEL</t>
  </si>
  <si>
    <t>MARKET RISK PREMIUM DERIVED FROM ANALYSTS' LONG-TERM GROWTH ESTIMATES</t>
  </si>
  <si>
    <t>[1] Estimated Weighted Average Dividend Yield</t>
  </si>
  <si>
    <t>[2] Estimated Weighted Average Long-Term Growth Rate</t>
  </si>
  <si>
    <t>[3] S&amp;P 500 Estimated Required Market Return</t>
  </si>
  <si>
    <t>STANDARD AND POOR'S 500 INDEX</t>
  </si>
  <si>
    <t>Value Line</t>
  </si>
  <si>
    <t xml:space="preserve">Cap-Weighted </t>
  </si>
  <si>
    <t>Shares</t>
  </si>
  <si>
    <t>Market</t>
  </si>
  <si>
    <t>Weight in</t>
  </si>
  <si>
    <t>Estimated</t>
  </si>
  <si>
    <t>Cap-Weighted</t>
  </si>
  <si>
    <t>Long-Term</t>
  </si>
  <si>
    <t>Name</t>
  </si>
  <si>
    <t>Outst'g</t>
  </si>
  <si>
    <t>Price</t>
  </si>
  <si>
    <t>Capitalization</t>
  </si>
  <si>
    <t>Index</t>
  </si>
  <si>
    <t>Growth Est.</t>
  </si>
  <si>
    <t>LyondellBasell Industries NV</t>
  </si>
  <si>
    <t>LYB</t>
  </si>
  <si>
    <t>American Express Co</t>
  </si>
  <si>
    <t>AXP</t>
  </si>
  <si>
    <t>Verizon Communications Inc</t>
  </si>
  <si>
    <t>VZ</t>
  </si>
  <si>
    <t>Broadcom Inc</t>
  </si>
  <si>
    <t>AVGO</t>
  </si>
  <si>
    <t>Boeing Co/The</t>
  </si>
  <si>
    <t>BA</t>
  </si>
  <si>
    <t>n/a</t>
  </si>
  <si>
    <t>Caterpillar Inc</t>
  </si>
  <si>
    <t>CAT</t>
  </si>
  <si>
    <t>JPMorgan Chase &amp; Co</t>
  </si>
  <si>
    <t>JPM</t>
  </si>
  <si>
    <t>Chevron Corp</t>
  </si>
  <si>
    <t>CVX</t>
  </si>
  <si>
    <t>Coca-Cola Co/The</t>
  </si>
  <si>
    <t>KO</t>
  </si>
  <si>
    <t>AbbVie Inc</t>
  </si>
  <si>
    <t>ABBV</t>
  </si>
  <si>
    <t>Walt Disney Co/The</t>
  </si>
  <si>
    <t>DIS</t>
  </si>
  <si>
    <t>FleetCor Technologies Inc</t>
  </si>
  <si>
    <t>FLT</t>
  </si>
  <si>
    <t>Extra Space Storage Inc</t>
  </si>
  <si>
    <t>EXR</t>
  </si>
  <si>
    <t>Exxon Mobil Corp</t>
  </si>
  <si>
    <t>XOM</t>
  </si>
  <si>
    <t>Phillips 66</t>
  </si>
  <si>
    <t>PSX</t>
  </si>
  <si>
    <t>General Electric Co</t>
  </si>
  <si>
    <t>GE</t>
  </si>
  <si>
    <t>HP Inc</t>
  </si>
  <si>
    <t>HPQ</t>
  </si>
  <si>
    <t>Home Depot Inc/The</t>
  </si>
  <si>
    <t>HD</t>
  </si>
  <si>
    <t>Monolithic Power Systems Inc</t>
  </si>
  <si>
    <t>MPWR</t>
  </si>
  <si>
    <t>International Business Machines Corp</t>
  </si>
  <si>
    <t>IBM</t>
  </si>
  <si>
    <t>Johnson &amp; Johnson</t>
  </si>
  <si>
    <t>JNJ</t>
  </si>
  <si>
    <t>McDonald's Corp</t>
  </si>
  <si>
    <t>MCD</t>
  </si>
  <si>
    <t>Merck &amp; Co Inc</t>
  </si>
  <si>
    <t>MRK</t>
  </si>
  <si>
    <t>3M Co</t>
  </si>
  <si>
    <t>MMM</t>
  </si>
  <si>
    <t>American Water Works Co Inc</t>
  </si>
  <si>
    <t>AWK</t>
  </si>
  <si>
    <t>Bank of America Corp</t>
  </si>
  <si>
    <t>BAC</t>
  </si>
  <si>
    <t>Baker Hughes Co</t>
  </si>
  <si>
    <t>BKR</t>
  </si>
  <si>
    <t>Pfizer Inc</t>
  </si>
  <si>
    <t>PFE</t>
  </si>
  <si>
    <t>Procter &amp; Gamble Co/The</t>
  </si>
  <si>
    <t>PG</t>
  </si>
  <si>
    <t>AT&amp;T Inc</t>
  </si>
  <si>
    <t>T</t>
  </si>
  <si>
    <t>Travelers Cos Inc/The</t>
  </si>
  <si>
    <t>TRV</t>
  </si>
  <si>
    <t>Raytheon Technologies Corp</t>
  </si>
  <si>
    <t>RTX</t>
  </si>
  <si>
    <t>Analog Devices Inc</t>
  </si>
  <si>
    <t>ADI</t>
  </si>
  <si>
    <t>Walmart Inc</t>
  </si>
  <si>
    <t>WMT</t>
  </si>
  <si>
    <t>CSCO</t>
  </si>
  <si>
    <t>Intel Corp</t>
  </si>
  <si>
    <t>INTC</t>
  </si>
  <si>
    <t>General Motors Co</t>
  </si>
  <si>
    <t>GM</t>
  </si>
  <si>
    <t>Microsoft Corp</t>
  </si>
  <si>
    <t>MSFT</t>
  </si>
  <si>
    <t>Dollar General Corp</t>
  </si>
  <si>
    <t>DG</t>
  </si>
  <si>
    <t>Cigna Corp</t>
  </si>
  <si>
    <t>CI</t>
  </si>
  <si>
    <t>Kinder Morgan Inc</t>
  </si>
  <si>
    <t>KMI</t>
  </si>
  <si>
    <t>Citigroup Inc</t>
  </si>
  <si>
    <t>C</t>
  </si>
  <si>
    <t>American International Group Inc</t>
  </si>
  <si>
    <t>AIG</t>
  </si>
  <si>
    <t>Altria Group Inc</t>
  </si>
  <si>
    <t>MO</t>
  </si>
  <si>
    <t>HCA Healthcare Inc</t>
  </si>
  <si>
    <t>HCA</t>
  </si>
  <si>
    <t>International Paper Co</t>
  </si>
  <si>
    <t>IP</t>
  </si>
  <si>
    <t>Hewlett Packard Enterprise Co</t>
  </si>
  <si>
    <t>HPE</t>
  </si>
  <si>
    <t>Abbott Laboratories</t>
  </si>
  <si>
    <t>ABT</t>
  </si>
  <si>
    <t>Aflac Inc</t>
  </si>
  <si>
    <t>AFL</t>
  </si>
  <si>
    <t>Air Products and Chemicals Inc</t>
  </si>
  <si>
    <t>APD</t>
  </si>
  <si>
    <t>Royal Caribbean Cruises Ltd</t>
  </si>
  <si>
    <t>RCL</t>
  </si>
  <si>
    <t>Hess Corp</t>
  </si>
  <si>
    <t>HES</t>
  </si>
  <si>
    <t>Archer-Daniels-Midland Co</t>
  </si>
  <si>
    <t>ADM</t>
  </si>
  <si>
    <t>Automatic Data Processing Inc</t>
  </si>
  <si>
    <t>ADP</t>
  </si>
  <si>
    <t>Verisk Analytics Inc</t>
  </si>
  <si>
    <t>VRSK</t>
  </si>
  <si>
    <t>AutoZone Inc</t>
  </si>
  <si>
    <t>AZO</t>
  </si>
  <si>
    <t>Avery Dennison Corp</t>
  </si>
  <si>
    <t>AVY</t>
  </si>
  <si>
    <t>Enphase Energy Inc</t>
  </si>
  <si>
    <t>ENPH</t>
  </si>
  <si>
    <t>MSCI Inc</t>
  </si>
  <si>
    <t>MSCI</t>
  </si>
  <si>
    <t>Ball Corp</t>
  </si>
  <si>
    <t>Ceridian HCM Holding Inc</t>
  </si>
  <si>
    <t>CDAY</t>
  </si>
  <si>
    <t>Carrier Global Corp</t>
  </si>
  <si>
    <t>CARR</t>
  </si>
  <si>
    <t>Bank of New York Mellon Corp/The</t>
  </si>
  <si>
    <t>BK</t>
  </si>
  <si>
    <t>Otis Worldwide Corp</t>
  </si>
  <si>
    <t>OTIS</t>
  </si>
  <si>
    <t>Baxter International Inc</t>
  </si>
  <si>
    <t>BAX</t>
  </si>
  <si>
    <t>Becton Dickinson and Co</t>
  </si>
  <si>
    <t>BDX</t>
  </si>
  <si>
    <t>Berkshire Hathaway Inc</t>
  </si>
  <si>
    <t>BRK/B</t>
  </si>
  <si>
    <t>Best Buy Co Inc</t>
  </si>
  <si>
    <t>BBY</t>
  </si>
  <si>
    <t>Boston Scientific Corp</t>
  </si>
  <si>
    <t>BSX</t>
  </si>
  <si>
    <t>Bristol-Myers Squibb Co</t>
  </si>
  <si>
    <t>BMY</t>
  </si>
  <si>
    <t>Fortune Brands Home &amp; Security Inc</t>
  </si>
  <si>
    <t>FBHS</t>
  </si>
  <si>
    <t>Brown-Forman Corp</t>
  </si>
  <si>
    <t>BF/B</t>
  </si>
  <si>
    <t>Coterra Energy Inc</t>
  </si>
  <si>
    <t>CTRA</t>
  </si>
  <si>
    <t>Campbell Soup Co</t>
  </si>
  <si>
    <t>CPB</t>
  </si>
  <si>
    <t>Hilton Worldwide Holdings Inc</t>
  </si>
  <si>
    <t>HLT</t>
  </si>
  <si>
    <t>Carnival Corp</t>
  </si>
  <si>
    <t>CCL</t>
  </si>
  <si>
    <t>Qorvo Inc</t>
  </si>
  <si>
    <t>QRVO</t>
  </si>
  <si>
    <t>Lumen Technologies Inc</t>
  </si>
  <si>
    <t>LUMN</t>
  </si>
  <si>
    <t>UDR Inc</t>
  </si>
  <si>
    <t>UDR</t>
  </si>
  <si>
    <t>Clorox Co/The</t>
  </si>
  <si>
    <t>CLX</t>
  </si>
  <si>
    <t>Paycom Software Inc</t>
  </si>
  <si>
    <t>PAYC</t>
  </si>
  <si>
    <t>CMS Energy Corp</t>
  </si>
  <si>
    <t>Newell Brands Inc</t>
  </si>
  <si>
    <t>NWL</t>
  </si>
  <si>
    <t>Colgate-Palmolive Co</t>
  </si>
  <si>
    <t>CL</t>
  </si>
  <si>
    <t>Comerica Inc</t>
  </si>
  <si>
    <t>CMA</t>
  </si>
  <si>
    <t>Conagra Brands Inc</t>
  </si>
  <si>
    <t>CAG</t>
  </si>
  <si>
    <t>Consolidated Edison Inc</t>
  </si>
  <si>
    <t>ED</t>
  </si>
  <si>
    <t>Corning Inc</t>
  </si>
  <si>
    <t>GLW</t>
  </si>
  <si>
    <t>Cummins Inc</t>
  </si>
  <si>
    <t>CMI</t>
  </si>
  <si>
    <t>Caesars Entertainment Inc</t>
  </si>
  <si>
    <t>CZR</t>
  </si>
  <si>
    <t>Danaher Corp</t>
  </si>
  <si>
    <t>DHR</t>
  </si>
  <si>
    <t>Target Corp</t>
  </si>
  <si>
    <t>TGT</t>
  </si>
  <si>
    <t>Deere &amp; Co</t>
  </si>
  <si>
    <t>DE</t>
  </si>
  <si>
    <t>Dominion Energy Inc</t>
  </si>
  <si>
    <t>D</t>
  </si>
  <si>
    <t>Dover Corp</t>
  </si>
  <si>
    <t>DOV</t>
  </si>
  <si>
    <t>Alliant Energy Corp</t>
  </si>
  <si>
    <t>Duke Energy Corp</t>
  </si>
  <si>
    <t>Regency Centers Corp</t>
  </si>
  <si>
    <t>REG</t>
  </si>
  <si>
    <t>Eaton Corp PLC</t>
  </si>
  <si>
    <t>ETN</t>
  </si>
  <si>
    <t>Ecolab Inc</t>
  </si>
  <si>
    <t>ECL</t>
  </si>
  <si>
    <t>PerkinElmer Inc</t>
  </si>
  <si>
    <t>PKI</t>
  </si>
  <si>
    <t>Emerson Electric Co</t>
  </si>
  <si>
    <t>EMR</t>
  </si>
  <si>
    <t>EOG Resources Inc</t>
  </si>
  <si>
    <t>EOG</t>
  </si>
  <si>
    <t>Aon PLC</t>
  </si>
  <si>
    <t>AON</t>
  </si>
  <si>
    <t>Entergy Corp</t>
  </si>
  <si>
    <t>ETR</t>
  </si>
  <si>
    <t>Equifax Inc</t>
  </si>
  <si>
    <t>EFX</t>
  </si>
  <si>
    <t>IQVIA Holdings Inc</t>
  </si>
  <si>
    <t>IQV</t>
  </si>
  <si>
    <t>Gartner Inc</t>
  </si>
  <si>
    <t>IT</t>
  </si>
  <si>
    <t>FedEx Corp</t>
  </si>
  <si>
    <t>FDX</t>
  </si>
  <si>
    <t>FMC Corp</t>
  </si>
  <si>
    <t>FMC</t>
  </si>
  <si>
    <t>Brown &amp; Brown Inc</t>
  </si>
  <si>
    <t>BRO</t>
  </si>
  <si>
    <t>Ford Motor Co</t>
  </si>
  <si>
    <t>F</t>
  </si>
  <si>
    <t>NextEra Energy Inc</t>
  </si>
  <si>
    <t>Franklin Resources Inc</t>
  </si>
  <si>
    <t>BEN</t>
  </si>
  <si>
    <t>Freeport-McMoRan Inc</t>
  </si>
  <si>
    <t>FCX</t>
  </si>
  <si>
    <t>Dexcom Inc</t>
  </si>
  <si>
    <t>DXCM</t>
  </si>
  <si>
    <t>General Dynamics Corp</t>
  </si>
  <si>
    <t>GD</t>
  </si>
  <si>
    <t>General Mills Inc</t>
  </si>
  <si>
    <t>GIS</t>
  </si>
  <si>
    <t>Genuine Parts Co</t>
  </si>
  <si>
    <t>GPC</t>
  </si>
  <si>
    <t>Atmos Energy Corp</t>
  </si>
  <si>
    <t>ATO</t>
  </si>
  <si>
    <t>WW Grainger Inc</t>
  </si>
  <si>
    <t>GWW</t>
  </si>
  <si>
    <t>Halliburton Co</t>
  </si>
  <si>
    <t>HAL</t>
  </si>
  <si>
    <t>L3Harris Technologies Inc</t>
  </si>
  <si>
    <t>LHX</t>
  </si>
  <si>
    <t>Healthpeak Properties Inc</t>
  </si>
  <si>
    <t>PEAK</t>
  </si>
  <si>
    <t>Catalent Inc</t>
  </si>
  <si>
    <t>CTLT</t>
  </si>
  <si>
    <t>Fortive Corp</t>
  </si>
  <si>
    <t>FTV</t>
  </si>
  <si>
    <t>Hershey Co/The</t>
  </si>
  <si>
    <t>HSY</t>
  </si>
  <si>
    <t>Synchrony Financial</t>
  </si>
  <si>
    <t>SYF</t>
  </si>
  <si>
    <t>Hormel Foods Corp</t>
  </si>
  <si>
    <t>HRL</t>
  </si>
  <si>
    <t>Arthur J Gallagher &amp; Co</t>
  </si>
  <si>
    <t>AJG</t>
  </si>
  <si>
    <t>Mondelez International Inc</t>
  </si>
  <si>
    <t>MDLZ</t>
  </si>
  <si>
    <t>CenterPoint Energy Inc</t>
  </si>
  <si>
    <t>CNP</t>
  </si>
  <si>
    <t>Humana Inc</t>
  </si>
  <si>
    <t>HUM</t>
  </si>
  <si>
    <t>Willis Towers Watson PLC</t>
  </si>
  <si>
    <t>Illinois Tool Works Inc</t>
  </si>
  <si>
    <t>ITW</t>
  </si>
  <si>
    <t>CDW Corp/DE</t>
  </si>
  <si>
    <t>CDW</t>
  </si>
  <si>
    <t>Trane Technologies PLC</t>
  </si>
  <si>
    <t>TT</t>
  </si>
  <si>
    <t>Interpublic Group of Cos Inc/The</t>
  </si>
  <si>
    <t>IPG</t>
  </si>
  <si>
    <t>International Flavors &amp; Fragrances Inc</t>
  </si>
  <si>
    <t>IFF</t>
  </si>
  <si>
    <t>Jacobs Engineering Group Inc</t>
  </si>
  <si>
    <t>J</t>
  </si>
  <si>
    <t>Generac Holdings Inc</t>
  </si>
  <si>
    <t>GNRC</t>
  </si>
  <si>
    <t>NXP Semiconductors NV</t>
  </si>
  <si>
    <t>NXPI</t>
  </si>
  <si>
    <t>Kellogg Co</t>
  </si>
  <si>
    <t>K</t>
  </si>
  <si>
    <t>Broadridge Financial Solutions Inc</t>
  </si>
  <si>
    <t>BR</t>
  </si>
  <si>
    <t>Kimberly-Clark Corp</t>
  </si>
  <si>
    <t>KMB</t>
  </si>
  <si>
    <t>Kimco Realty Corp</t>
  </si>
  <si>
    <t>KIM</t>
  </si>
  <si>
    <t>Oracle Corp</t>
  </si>
  <si>
    <t>ORCL</t>
  </si>
  <si>
    <t>Kroger Co/The</t>
  </si>
  <si>
    <t>KR</t>
  </si>
  <si>
    <t>Lennar Corp</t>
  </si>
  <si>
    <t>LEN</t>
  </si>
  <si>
    <t>Eli Lilly &amp; Co</t>
  </si>
  <si>
    <t>LLY</t>
  </si>
  <si>
    <t>Bath &amp; Body Works Inc</t>
  </si>
  <si>
    <t>BBWI</t>
  </si>
  <si>
    <t>Charter Communications Inc</t>
  </si>
  <si>
    <t>CHTR</t>
  </si>
  <si>
    <t>Lincoln National Corp</t>
  </si>
  <si>
    <t>LNC</t>
  </si>
  <si>
    <t>Loews Corp</t>
  </si>
  <si>
    <t>L</t>
  </si>
  <si>
    <t>Lowe's Cos Inc</t>
  </si>
  <si>
    <t>LOW</t>
  </si>
  <si>
    <t>IDEX Corp</t>
  </si>
  <si>
    <t>IEX</t>
  </si>
  <si>
    <t>Marsh &amp; McLennan Cos Inc</t>
  </si>
  <si>
    <t>MMC</t>
  </si>
  <si>
    <t>Masco Corp</t>
  </si>
  <si>
    <t>MAS</t>
  </si>
  <si>
    <t>S&amp;P Global Inc</t>
  </si>
  <si>
    <t>SPGI</t>
  </si>
  <si>
    <t>Medtronic PLC</t>
  </si>
  <si>
    <t>MDT</t>
  </si>
  <si>
    <t>Viatris Inc</t>
  </si>
  <si>
    <t>VTRS</t>
  </si>
  <si>
    <t>CVS Health Corp</t>
  </si>
  <si>
    <t>CVS</t>
  </si>
  <si>
    <t>DuPont de Nemours Inc</t>
  </si>
  <si>
    <t>DD</t>
  </si>
  <si>
    <t>Micron Technology Inc</t>
  </si>
  <si>
    <t>MU</t>
  </si>
  <si>
    <t>Motorola Solutions Inc</t>
  </si>
  <si>
    <t>MSI</t>
  </si>
  <si>
    <t>Cboe Global Markets Inc</t>
  </si>
  <si>
    <t>CBOE</t>
  </si>
  <si>
    <t>Laboratory Corp of America Holdings</t>
  </si>
  <si>
    <t>LH</t>
  </si>
  <si>
    <t>Newmont Corp</t>
  </si>
  <si>
    <t>NEM</t>
  </si>
  <si>
    <t>NIKE Inc</t>
  </si>
  <si>
    <t>NKE</t>
  </si>
  <si>
    <t>NiSource Inc</t>
  </si>
  <si>
    <t>Norfolk Southern Corp</t>
  </si>
  <si>
    <t>NSC</t>
  </si>
  <si>
    <t>Principal Financial Group Inc</t>
  </si>
  <si>
    <t>PFG</t>
  </si>
  <si>
    <t>Eversource Energy</t>
  </si>
  <si>
    <t>ES</t>
  </si>
  <si>
    <t>Northrop Grumman Corp</t>
  </si>
  <si>
    <t>NOC</t>
  </si>
  <si>
    <t>Wells Fargo &amp; Co</t>
  </si>
  <si>
    <t>WFC</t>
  </si>
  <si>
    <t>Nucor Corp</t>
  </si>
  <si>
    <t>NUE</t>
  </si>
  <si>
    <t>PVH Corp</t>
  </si>
  <si>
    <t>PVH</t>
  </si>
  <si>
    <t>Occidental Petroleum Corp</t>
  </si>
  <si>
    <t>OXY</t>
  </si>
  <si>
    <t>Omnicom Group Inc</t>
  </si>
  <si>
    <t>OMC</t>
  </si>
  <si>
    <t>ONEOK Inc</t>
  </si>
  <si>
    <t>OKE</t>
  </si>
  <si>
    <t>Raymond James Financial Inc</t>
  </si>
  <si>
    <t>RJF</t>
  </si>
  <si>
    <t>Parker-Hannifin Corp</t>
  </si>
  <si>
    <t>PH</t>
  </si>
  <si>
    <t>Rollins Inc</t>
  </si>
  <si>
    <t>ROL</t>
  </si>
  <si>
    <t>PPL Corp</t>
  </si>
  <si>
    <t>PPL</t>
  </si>
  <si>
    <t>ConocoPhillips</t>
  </si>
  <si>
    <t>COP</t>
  </si>
  <si>
    <t>PulteGroup Inc</t>
  </si>
  <si>
    <t>PHM</t>
  </si>
  <si>
    <t>Pinnacle West Capital Corp</t>
  </si>
  <si>
    <t>PNW</t>
  </si>
  <si>
    <t>PNC Financial Services Group Inc/The</t>
  </si>
  <si>
    <t>PNC</t>
  </si>
  <si>
    <t>PPG Industries Inc</t>
  </si>
  <si>
    <t>PPG</t>
  </si>
  <si>
    <t>Progressive Corp/The</t>
  </si>
  <si>
    <t>PGR</t>
  </si>
  <si>
    <t>Public Service Enterprise Group Inc</t>
  </si>
  <si>
    <t>PEG</t>
  </si>
  <si>
    <t>Robert Half International Inc</t>
  </si>
  <si>
    <t>RHI</t>
  </si>
  <si>
    <t>Edison International</t>
  </si>
  <si>
    <t>EIX</t>
  </si>
  <si>
    <t>Schlumberger NV</t>
  </si>
  <si>
    <t>SLB</t>
  </si>
  <si>
    <t>Charles Schwab Corp/The</t>
  </si>
  <si>
    <t>SCHW</t>
  </si>
  <si>
    <t>Sherwin-Williams Co/The</t>
  </si>
  <si>
    <t>SHW</t>
  </si>
  <si>
    <t>West Pharmaceutical Services Inc</t>
  </si>
  <si>
    <t>WST</t>
  </si>
  <si>
    <t>J M Smucker Co/The</t>
  </si>
  <si>
    <t>SJM</t>
  </si>
  <si>
    <t>Snap-on Inc</t>
  </si>
  <si>
    <t>SNA</t>
  </si>
  <si>
    <t>AMETEK Inc</t>
  </si>
  <si>
    <t>AME</t>
  </si>
  <si>
    <t>Southern Co/The</t>
  </si>
  <si>
    <t>Truist Financial Corp</t>
  </si>
  <si>
    <t>TFC</t>
  </si>
  <si>
    <t>Southwest Airlines Co</t>
  </si>
  <si>
    <t>LUV</t>
  </si>
  <si>
    <t>W R Berkley Corp</t>
  </si>
  <si>
    <t>WRB</t>
  </si>
  <si>
    <t>Stanley Black &amp; Decker Inc</t>
  </si>
  <si>
    <t>SWK</t>
  </si>
  <si>
    <t>Public Storage</t>
  </si>
  <si>
    <t>PSA</t>
  </si>
  <si>
    <t>Arista Networks Inc</t>
  </si>
  <si>
    <t>ANET</t>
  </si>
  <si>
    <t>Sysco Corp</t>
  </si>
  <si>
    <t>SYY</t>
  </si>
  <si>
    <t>Corteva Inc</t>
  </si>
  <si>
    <t>CTVA</t>
  </si>
  <si>
    <t>Texas Instruments Inc</t>
  </si>
  <si>
    <t>TXN</t>
  </si>
  <si>
    <t>Textron Inc</t>
  </si>
  <si>
    <t>TXT</t>
  </si>
  <si>
    <t>Thermo Fisher Scientific Inc</t>
  </si>
  <si>
    <t>TMO</t>
  </si>
  <si>
    <t>TJX Cos Inc/The</t>
  </si>
  <si>
    <t>TJX</t>
  </si>
  <si>
    <t>Globe Life Inc</t>
  </si>
  <si>
    <t>GL</t>
  </si>
  <si>
    <t>Johnson Controls International plc</t>
  </si>
  <si>
    <t>JCI</t>
  </si>
  <si>
    <t>Ulta Beauty Inc</t>
  </si>
  <si>
    <t>ULTA</t>
  </si>
  <si>
    <t>Union Pacific Corp</t>
  </si>
  <si>
    <t>UNP</t>
  </si>
  <si>
    <t>Keysight Technologies Inc</t>
  </si>
  <si>
    <t>KEYS</t>
  </si>
  <si>
    <t>UnitedHealth Group Inc</t>
  </si>
  <si>
    <t>UNH</t>
  </si>
  <si>
    <t>Marathon Oil Corp</t>
  </si>
  <si>
    <t>MRO</t>
  </si>
  <si>
    <t>Bio-Rad Laboratories Inc</t>
  </si>
  <si>
    <t>BIO</t>
  </si>
  <si>
    <t>Ventas Inc</t>
  </si>
  <si>
    <t>VTR</t>
  </si>
  <si>
    <t>VF Corp</t>
  </si>
  <si>
    <t>VFC</t>
  </si>
  <si>
    <t>Vornado Realty Trust</t>
  </si>
  <si>
    <t>VNO</t>
  </si>
  <si>
    <t>Vulcan Materials Co</t>
  </si>
  <si>
    <t>VMC</t>
  </si>
  <si>
    <t>Weyerhaeuser Co</t>
  </si>
  <si>
    <t>WY</t>
  </si>
  <si>
    <t>Whirlpool Corp</t>
  </si>
  <si>
    <t>WHR</t>
  </si>
  <si>
    <t>Williams Cos Inc/The</t>
  </si>
  <si>
    <t>WMB</t>
  </si>
  <si>
    <t>WEC Energy Group Inc</t>
  </si>
  <si>
    <t>Adobe Inc</t>
  </si>
  <si>
    <t>ADBE</t>
  </si>
  <si>
    <t>AES Corp/The</t>
  </si>
  <si>
    <t>AES</t>
  </si>
  <si>
    <t>Amgen Inc</t>
  </si>
  <si>
    <t>AMGN</t>
  </si>
  <si>
    <t>Apple Inc</t>
  </si>
  <si>
    <t>AAPL</t>
  </si>
  <si>
    <t>Autodesk Inc</t>
  </si>
  <si>
    <t>ADSK</t>
  </si>
  <si>
    <t>Cintas Corp</t>
  </si>
  <si>
    <t>CTAS</t>
  </si>
  <si>
    <t>Comcast Corp</t>
  </si>
  <si>
    <t>CMCSA</t>
  </si>
  <si>
    <t>Molson Coors Beverage Co</t>
  </si>
  <si>
    <t>TAP</t>
  </si>
  <si>
    <t>KLA Corp</t>
  </si>
  <si>
    <t>KLAC</t>
  </si>
  <si>
    <t>Marriott International Inc/MD</t>
  </si>
  <si>
    <t>MAR</t>
  </si>
  <si>
    <t>McCormick &amp; Co Inc/MD</t>
  </si>
  <si>
    <t>MKC</t>
  </si>
  <si>
    <t>PACCAR Inc</t>
  </si>
  <si>
    <t>PCAR</t>
  </si>
  <si>
    <t>Costco Wholesale Corp</t>
  </si>
  <si>
    <t>COST</t>
  </si>
  <si>
    <t>First Republic Bank/CA</t>
  </si>
  <si>
    <t>FRC</t>
  </si>
  <si>
    <t>Stryker Corp</t>
  </si>
  <si>
    <t>SYK</t>
  </si>
  <si>
    <t>Tyson Foods Inc</t>
  </si>
  <si>
    <t>TSN</t>
  </si>
  <si>
    <t>Lamb Weston Holdings Inc</t>
  </si>
  <si>
    <t>LW</t>
  </si>
  <si>
    <t>Applied Materials Inc</t>
  </si>
  <si>
    <t>AMAT</t>
  </si>
  <si>
    <t>American Airlines Group Inc</t>
  </si>
  <si>
    <t>AAL</t>
  </si>
  <si>
    <t>Cardinal Health Inc</t>
  </si>
  <si>
    <t>CAH</t>
  </si>
  <si>
    <t>Cincinnati Financial Corp</t>
  </si>
  <si>
    <t>CINF</t>
  </si>
  <si>
    <t>DR Horton Inc</t>
  </si>
  <si>
    <t>DHI</t>
  </si>
  <si>
    <t>Electronic Arts Inc</t>
  </si>
  <si>
    <t>EA</t>
  </si>
  <si>
    <t>Expeditors International of Washington Inc</t>
  </si>
  <si>
    <t>EXPD</t>
  </si>
  <si>
    <t>Fastenal Co</t>
  </si>
  <si>
    <t>FAST</t>
  </si>
  <si>
    <t>M&amp;T Bank Corp</t>
  </si>
  <si>
    <t>MTB</t>
  </si>
  <si>
    <t>Xcel Energy Inc</t>
  </si>
  <si>
    <t>Fiserv Inc</t>
  </si>
  <si>
    <t>FISV</t>
  </si>
  <si>
    <t>Fifth Third Bancorp</t>
  </si>
  <si>
    <t>FITB</t>
  </si>
  <si>
    <t>Gilead Sciences Inc</t>
  </si>
  <si>
    <t>GILD</t>
  </si>
  <si>
    <t>Hasbro Inc</t>
  </si>
  <si>
    <t>HAS</t>
  </si>
  <si>
    <t>Huntington Bancshares Inc/OH</t>
  </si>
  <si>
    <t>HBAN</t>
  </si>
  <si>
    <t>Welltower Inc</t>
  </si>
  <si>
    <t>WELL</t>
  </si>
  <si>
    <t>Biogen Inc</t>
  </si>
  <si>
    <t>BIIB</t>
  </si>
  <si>
    <t>Northern Trust Corp</t>
  </si>
  <si>
    <t>NTRS</t>
  </si>
  <si>
    <t>Packaging Corp of America</t>
  </si>
  <si>
    <t>PKG</t>
  </si>
  <si>
    <t>Paychex Inc</t>
  </si>
  <si>
    <t>PAYX</t>
  </si>
  <si>
    <t>QUALCOMM Inc</t>
  </si>
  <si>
    <t>QCOM</t>
  </si>
  <si>
    <t>Roper Technologies Inc</t>
  </si>
  <si>
    <t>ROP</t>
  </si>
  <si>
    <t>Ross Stores Inc</t>
  </si>
  <si>
    <t>ROST</t>
  </si>
  <si>
    <t>IDEXX Laboratories Inc</t>
  </si>
  <si>
    <t>IDXX</t>
  </si>
  <si>
    <t>Starbucks Corp</t>
  </si>
  <si>
    <t>SBUX</t>
  </si>
  <si>
    <t>KeyCorp</t>
  </si>
  <si>
    <t>KEY</t>
  </si>
  <si>
    <t>Fox Corp</t>
  </si>
  <si>
    <t>FOXA</t>
  </si>
  <si>
    <t>FOX</t>
  </si>
  <si>
    <t>State Street Corp</t>
  </si>
  <si>
    <t>STT</t>
  </si>
  <si>
    <t>Norwegian Cruise Line Holdings Ltd</t>
  </si>
  <si>
    <t>NCLH</t>
  </si>
  <si>
    <t>US Bancorp</t>
  </si>
  <si>
    <t>USB</t>
  </si>
  <si>
    <t>A O Smith Corp</t>
  </si>
  <si>
    <t>AOS</t>
  </si>
  <si>
    <t>NortonLifeLock Inc</t>
  </si>
  <si>
    <t>NLOK</t>
  </si>
  <si>
    <t>T Rowe Price Group Inc</t>
  </si>
  <si>
    <t>TROW</t>
  </si>
  <si>
    <t>Waste Management Inc</t>
  </si>
  <si>
    <t>WM</t>
  </si>
  <si>
    <t>Constellation Brands Inc</t>
  </si>
  <si>
    <t>STZ</t>
  </si>
  <si>
    <t>DENTSPLY SIRONA Inc</t>
  </si>
  <si>
    <t>XRAY</t>
  </si>
  <si>
    <t>Zions Bancorp NA</t>
  </si>
  <si>
    <t>ZION</t>
  </si>
  <si>
    <t>Alaska Air Group Inc</t>
  </si>
  <si>
    <t>ALK</t>
  </si>
  <si>
    <t>Invesco Ltd</t>
  </si>
  <si>
    <t>IVZ</t>
  </si>
  <si>
    <t>Linde PLC</t>
  </si>
  <si>
    <t>LIN</t>
  </si>
  <si>
    <t>Intuit Inc</t>
  </si>
  <si>
    <t>INTU</t>
  </si>
  <si>
    <t>Morgan Stanley</t>
  </si>
  <si>
    <t>MS</t>
  </si>
  <si>
    <t>Microchip Technology Inc</t>
  </si>
  <si>
    <t>MCHP</t>
  </si>
  <si>
    <t>Chubb Ltd</t>
  </si>
  <si>
    <t>CB</t>
  </si>
  <si>
    <t>Hologic Inc</t>
  </si>
  <si>
    <t>HOLX</t>
  </si>
  <si>
    <t>Citizens Financial Group Inc</t>
  </si>
  <si>
    <t>CFG</t>
  </si>
  <si>
    <t>O'Reilly Automotive Inc</t>
  </si>
  <si>
    <t>ORLY</t>
  </si>
  <si>
    <t>Allstate Corp/The</t>
  </si>
  <si>
    <t>ALL</t>
  </si>
  <si>
    <t>Equity Residential</t>
  </si>
  <si>
    <t>EQR</t>
  </si>
  <si>
    <t>BorgWarner Inc</t>
  </si>
  <si>
    <t>BWA</t>
  </si>
  <si>
    <t>Organon &amp; Co</t>
  </si>
  <si>
    <t>OGN</t>
  </si>
  <si>
    <t>Host Hotels &amp; Resorts Inc</t>
  </si>
  <si>
    <t>HST</t>
  </si>
  <si>
    <t>Incyte Corp</t>
  </si>
  <si>
    <t>INCY</t>
  </si>
  <si>
    <t>Simon Property Group Inc</t>
  </si>
  <si>
    <t>SPG</t>
  </si>
  <si>
    <t>Eastman Chemical Co</t>
  </si>
  <si>
    <t>EMN</t>
  </si>
  <si>
    <t>Twitter Inc</t>
  </si>
  <si>
    <t>TWTR</t>
  </si>
  <si>
    <t>AvalonBay Communities Inc</t>
  </si>
  <si>
    <t>AVB</t>
  </si>
  <si>
    <t>Prudential Financial Inc</t>
  </si>
  <si>
    <t>PRU</t>
  </si>
  <si>
    <t>United Parcel Service Inc</t>
  </si>
  <si>
    <t>UPS</t>
  </si>
  <si>
    <t>Walgreens Boots Alliance Inc</t>
  </si>
  <si>
    <t>WBA</t>
  </si>
  <si>
    <t>STERIS PLC</t>
  </si>
  <si>
    <t>STE</t>
  </si>
  <si>
    <t>McKesson Corp</t>
  </si>
  <si>
    <t>MCK</t>
  </si>
  <si>
    <t>Lockheed Martin Corp</t>
  </si>
  <si>
    <t>LMT</t>
  </si>
  <si>
    <t>AmerisourceBergen Corp</t>
  </si>
  <si>
    <t>ABC</t>
  </si>
  <si>
    <t>Capital One Financial Corp</t>
  </si>
  <si>
    <t>COF</t>
  </si>
  <si>
    <t>Waters Corp</t>
  </si>
  <si>
    <t>WAT</t>
  </si>
  <si>
    <t>Dollar Tree Inc</t>
  </si>
  <si>
    <t>DLTR</t>
  </si>
  <si>
    <t>Darden Restaurants Inc</t>
  </si>
  <si>
    <t>DRI</t>
  </si>
  <si>
    <t>Match Group Inc</t>
  </si>
  <si>
    <t>MTCH</t>
  </si>
  <si>
    <t>Domino's Pizza Inc</t>
  </si>
  <si>
    <t>DPZ</t>
  </si>
  <si>
    <t>NVR Inc</t>
  </si>
  <si>
    <t>NVR</t>
  </si>
  <si>
    <t>NetApp Inc</t>
  </si>
  <si>
    <t>NTAP</t>
  </si>
  <si>
    <t>Citrix Systems Inc</t>
  </si>
  <si>
    <t>CTXS</t>
  </si>
  <si>
    <t>DXC Technology Co</t>
  </si>
  <si>
    <t>DXC</t>
  </si>
  <si>
    <t>Old Dominion Freight Line Inc</t>
  </si>
  <si>
    <t>ODFL</t>
  </si>
  <si>
    <t>DaVita Inc</t>
  </si>
  <si>
    <t>DVA</t>
  </si>
  <si>
    <t>Hartford Financial Services Group Inc/The</t>
  </si>
  <si>
    <t>HIG</t>
  </si>
  <si>
    <t>Iron Mountain Inc</t>
  </si>
  <si>
    <t>IRM</t>
  </si>
  <si>
    <t>Estee Lauder Cos Inc/The</t>
  </si>
  <si>
    <t>EL</t>
  </si>
  <si>
    <t>Cadence Design Systems Inc</t>
  </si>
  <si>
    <t>CDNS</t>
  </si>
  <si>
    <t>Tyler Technologies Inc</t>
  </si>
  <si>
    <t>TYL</t>
  </si>
  <si>
    <t>Universal Health Services Inc</t>
  </si>
  <si>
    <t>UHS</t>
  </si>
  <si>
    <t>Skyworks Solutions Inc</t>
  </si>
  <si>
    <t>SWKS</t>
  </si>
  <si>
    <t>Quest Diagnostics Inc</t>
  </si>
  <si>
    <t>DGX</t>
  </si>
  <si>
    <t>Activision Blizzard Inc</t>
  </si>
  <si>
    <t>ATVI</t>
  </si>
  <si>
    <t>Rockwell Automation Inc</t>
  </si>
  <si>
    <t>ROK</t>
  </si>
  <si>
    <t>Kraft Heinz Co/The</t>
  </si>
  <si>
    <t>KHC</t>
  </si>
  <si>
    <t>American Tower Corp</t>
  </si>
  <si>
    <t>AMT</t>
  </si>
  <si>
    <t>Regeneron Pharmaceuticals Inc</t>
  </si>
  <si>
    <t>REGN</t>
  </si>
  <si>
    <t>Amazon.com Inc</t>
  </si>
  <si>
    <t>AMZN</t>
  </si>
  <si>
    <t>Jack Henry &amp; Associates Inc</t>
  </si>
  <si>
    <t>JKHY</t>
  </si>
  <si>
    <t>Ralph Lauren Corp</t>
  </si>
  <si>
    <t>RL</t>
  </si>
  <si>
    <t>Boston Properties Inc</t>
  </si>
  <si>
    <t>BXP</t>
  </si>
  <si>
    <t>Amphenol Corp</t>
  </si>
  <si>
    <t>APH</t>
  </si>
  <si>
    <t>Howmet Aerospace Inc</t>
  </si>
  <si>
    <t>HWM</t>
  </si>
  <si>
    <t>Pioneer Natural Resources Co</t>
  </si>
  <si>
    <t>PXD</t>
  </si>
  <si>
    <t>Valero Energy Corp</t>
  </si>
  <si>
    <t>VLO</t>
  </si>
  <si>
    <t>Synopsys Inc</t>
  </si>
  <si>
    <t>SNPS</t>
  </si>
  <si>
    <t>Etsy Inc</t>
  </si>
  <si>
    <t>ETSY</t>
  </si>
  <si>
    <t>CH Robinson Worldwide Inc</t>
  </si>
  <si>
    <t>CHRW</t>
  </si>
  <si>
    <t>Accenture PLC</t>
  </si>
  <si>
    <t>ACN</t>
  </si>
  <si>
    <t>TransDigm Group Inc</t>
  </si>
  <si>
    <t>TDG</t>
  </si>
  <si>
    <t>Yum! Brands Inc</t>
  </si>
  <si>
    <t>YUM</t>
  </si>
  <si>
    <t>Prologis Inc</t>
  </si>
  <si>
    <t>PLD</t>
  </si>
  <si>
    <t>FirstEnergy Corp</t>
  </si>
  <si>
    <t>FE</t>
  </si>
  <si>
    <t>VeriSign Inc</t>
  </si>
  <si>
    <t>VRSN</t>
  </si>
  <si>
    <t>Quanta Services Inc</t>
  </si>
  <si>
    <t>PWR</t>
  </si>
  <si>
    <t>Henry Schein Inc</t>
  </si>
  <si>
    <t>HSIC</t>
  </si>
  <si>
    <t>Ameren Corp</t>
  </si>
  <si>
    <t>ANSYS Inc</t>
  </si>
  <si>
    <t>ANSS</t>
  </si>
  <si>
    <t>NVIDIA Corp</t>
  </si>
  <si>
    <t>NVDA</t>
  </si>
  <si>
    <t>Sealed Air Corp</t>
  </si>
  <si>
    <t>SEE</t>
  </si>
  <si>
    <t>Cognizant Technology Solutions Corp</t>
  </si>
  <si>
    <t>CTSH</t>
  </si>
  <si>
    <t>SVB Financial Group</t>
  </si>
  <si>
    <t>SIVB</t>
  </si>
  <si>
    <t>Intuitive Surgical Inc</t>
  </si>
  <si>
    <t>ISRG</t>
  </si>
  <si>
    <t>Take-Two Interactive Software Inc</t>
  </si>
  <si>
    <t>TTWO</t>
  </si>
  <si>
    <t>Republic Services Inc</t>
  </si>
  <si>
    <t>RSG</t>
  </si>
  <si>
    <t>eBay Inc</t>
  </si>
  <si>
    <t>EBAY</t>
  </si>
  <si>
    <t>Goldman Sachs Group Inc/The</t>
  </si>
  <si>
    <t>GS</t>
  </si>
  <si>
    <t>SBA Communications Corp</t>
  </si>
  <si>
    <t>SBAC</t>
  </si>
  <si>
    <t>Sempra Energy</t>
  </si>
  <si>
    <t>SRE</t>
  </si>
  <si>
    <t>Moody's Corp</t>
  </si>
  <si>
    <t>MCO</t>
  </si>
  <si>
    <t>Booking Holdings Inc</t>
  </si>
  <si>
    <t>BKNG</t>
  </si>
  <si>
    <t>F5 Inc</t>
  </si>
  <si>
    <t>FFIV</t>
  </si>
  <si>
    <t>Akamai Technologies Inc</t>
  </si>
  <si>
    <t>AKAM</t>
  </si>
  <si>
    <t>Charles River Laboratories International Inc</t>
  </si>
  <si>
    <t>CRL</t>
  </si>
  <si>
    <t>MarketAxess Holdings Inc</t>
  </si>
  <si>
    <t>MKTX</t>
  </si>
  <si>
    <t>Devon Energy Corp</t>
  </si>
  <si>
    <t>DVN</t>
  </si>
  <si>
    <t>Alphabet Inc</t>
  </si>
  <si>
    <t>GOOGL</t>
  </si>
  <si>
    <t>Bio-Techne Corp</t>
  </si>
  <si>
    <t>TECH</t>
  </si>
  <si>
    <t>Teleflex Inc</t>
  </si>
  <si>
    <t>TFX</t>
  </si>
  <si>
    <t>Netflix Inc</t>
  </si>
  <si>
    <t>NFLX</t>
  </si>
  <si>
    <t>Allegion plc</t>
  </si>
  <si>
    <t>ALLE</t>
  </si>
  <si>
    <t>Agilent Technologies Inc</t>
  </si>
  <si>
    <t>A</t>
  </si>
  <si>
    <t>Trimble Inc</t>
  </si>
  <si>
    <t>TRMB</t>
  </si>
  <si>
    <t>CME Group Inc</t>
  </si>
  <si>
    <t>CME</t>
  </si>
  <si>
    <t>Juniper Networks Inc</t>
  </si>
  <si>
    <t>JNPR</t>
  </si>
  <si>
    <t>BlackRock Inc</t>
  </si>
  <si>
    <t>BLK</t>
  </si>
  <si>
    <t>DTE Energy Co</t>
  </si>
  <si>
    <t>DTE</t>
  </si>
  <si>
    <t>Nasdaq Inc</t>
  </si>
  <si>
    <t>NDAQ</t>
  </si>
  <si>
    <t>Celanese Corp</t>
  </si>
  <si>
    <t>CE</t>
  </si>
  <si>
    <t>Philip Morris International Inc</t>
  </si>
  <si>
    <t>PM</t>
  </si>
  <si>
    <t>CRM</t>
  </si>
  <si>
    <t>Ingersoll Rand Inc</t>
  </si>
  <si>
    <t>IR</t>
  </si>
  <si>
    <t>Huntington Ingalls Industries Inc</t>
  </si>
  <si>
    <t>HII</t>
  </si>
  <si>
    <t>MetLife Inc</t>
  </si>
  <si>
    <t>MET</t>
  </si>
  <si>
    <t>Tapestry Inc</t>
  </si>
  <si>
    <t>TPR</t>
  </si>
  <si>
    <t>CSX Corp</t>
  </si>
  <si>
    <t>CSX</t>
  </si>
  <si>
    <t>Edwards Lifesciences Corp</t>
  </si>
  <si>
    <t>EW</t>
  </si>
  <si>
    <t>Ameriprise Financial Inc</t>
  </si>
  <si>
    <t>AMP</t>
  </si>
  <si>
    <t>Zebra Technologies Corp</t>
  </si>
  <si>
    <t>ZBRA</t>
  </si>
  <si>
    <t>Zimmer Biomet Holdings Inc</t>
  </si>
  <si>
    <t>ZBH</t>
  </si>
  <si>
    <t>CBRE Group Inc</t>
  </si>
  <si>
    <t>CBRE</t>
  </si>
  <si>
    <t>Mastercard Inc</t>
  </si>
  <si>
    <t>MA</t>
  </si>
  <si>
    <t>CarMax Inc</t>
  </si>
  <si>
    <t>KMX</t>
  </si>
  <si>
    <t>Intercontinental Exchange Inc</t>
  </si>
  <si>
    <t>ICE</t>
  </si>
  <si>
    <t>Fidelity National Information Services Inc</t>
  </si>
  <si>
    <t>FIS</t>
  </si>
  <si>
    <t>Chipotle Mexican Grill Inc</t>
  </si>
  <si>
    <t>CMG</t>
  </si>
  <si>
    <t>Wynn Resorts Ltd</t>
  </si>
  <si>
    <t>WYNN</t>
  </si>
  <si>
    <t>Live Nation Entertainment Inc</t>
  </si>
  <si>
    <t>LYV</t>
  </si>
  <si>
    <t>Assurant Inc</t>
  </si>
  <si>
    <t>AIZ</t>
  </si>
  <si>
    <t>NRG Energy Inc</t>
  </si>
  <si>
    <t>NRG</t>
  </si>
  <si>
    <t>Regions Financial Corp</t>
  </si>
  <si>
    <t>RF</t>
  </si>
  <si>
    <t>Monster Beverage Corp</t>
  </si>
  <si>
    <t>MNST</t>
  </si>
  <si>
    <t>Mosaic Co/The</t>
  </si>
  <si>
    <t>MOS</t>
  </si>
  <si>
    <t>Expedia Group Inc</t>
  </si>
  <si>
    <t>EXPE</t>
  </si>
  <si>
    <t>Evergy Inc</t>
  </si>
  <si>
    <t>EVRG</t>
  </si>
  <si>
    <t>CF Industries Holdings Inc</t>
  </si>
  <si>
    <t>CF</t>
  </si>
  <si>
    <t>Leidos Holdings Inc</t>
  </si>
  <si>
    <t>LDOS</t>
  </si>
  <si>
    <t>APA Corp</t>
  </si>
  <si>
    <t>APA</t>
  </si>
  <si>
    <t>GOOG</t>
  </si>
  <si>
    <t>TE Connectivity Ltd</t>
  </si>
  <si>
    <t>TEL</t>
  </si>
  <si>
    <t>Cooper Cos Inc/The</t>
  </si>
  <si>
    <t>COO</t>
  </si>
  <si>
    <t>Discover Financial Services</t>
  </si>
  <si>
    <t>DFS</t>
  </si>
  <si>
    <t>Visa Inc</t>
  </si>
  <si>
    <t>V</t>
  </si>
  <si>
    <t>Mid-America Apartment Communities Inc</t>
  </si>
  <si>
    <t>MAA</t>
  </si>
  <si>
    <t>Xylem Inc/NY</t>
  </si>
  <si>
    <t>XYL</t>
  </si>
  <si>
    <t>Marathon Petroleum Corp</t>
  </si>
  <si>
    <t>MPC</t>
  </si>
  <si>
    <t>Tractor Supply Co</t>
  </si>
  <si>
    <t>TSCO</t>
  </si>
  <si>
    <t>Advanced Micro Devices Inc</t>
  </si>
  <si>
    <t>AMD</t>
  </si>
  <si>
    <t>ResMed Inc</t>
  </si>
  <si>
    <t>RMD</t>
  </si>
  <si>
    <t>Mettler-Toledo International Inc</t>
  </si>
  <si>
    <t>MTD</t>
  </si>
  <si>
    <t>Copart Inc</t>
  </si>
  <si>
    <t>CPRT</t>
  </si>
  <si>
    <t>Albemarle Corp</t>
  </si>
  <si>
    <t>ALB</t>
  </si>
  <si>
    <t>Fortinet Inc</t>
  </si>
  <si>
    <t>FTNT</t>
  </si>
  <si>
    <t>Moderna Inc</t>
  </si>
  <si>
    <t>MRNA</t>
  </si>
  <si>
    <t>Essex Property Trust Inc</t>
  </si>
  <si>
    <t>ESS</t>
  </si>
  <si>
    <t>Realty Income Corp</t>
  </si>
  <si>
    <t>O</t>
  </si>
  <si>
    <t>Westrock Co</t>
  </si>
  <si>
    <t>WRK</t>
  </si>
  <si>
    <t>Westinghouse Air Brake Technologies Corp</t>
  </si>
  <si>
    <t>WAB</t>
  </si>
  <si>
    <t>Pool Corp</t>
  </si>
  <si>
    <t>POOL</t>
  </si>
  <si>
    <t>Western Digital Corp</t>
  </si>
  <si>
    <t>WDC</t>
  </si>
  <si>
    <t>PepsiCo Inc</t>
  </si>
  <si>
    <t>PEP</t>
  </si>
  <si>
    <t>Diamondback Energy Inc</t>
  </si>
  <si>
    <t>FANG</t>
  </si>
  <si>
    <t>ServiceNow Inc</t>
  </si>
  <si>
    <t>NOW</t>
  </si>
  <si>
    <t>Church &amp; Dwight Co Inc</t>
  </si>
  <si>
    <t>CHD</t>
  </si>
  <si>
    <t>Duke Realty Corp</t>
  </si>
  <si>
    <t>DRE</t>
  </si>
  <si>
    <t>FRT</t>
  </si>
  <si>
    <t>MGM Resorts International</t>
  </si>
  <si>
    <t>MGM</t>
  </si>
  <si>
    <t>American Electric Power Co Inc</t>
  </si>
  <si>
    <t>AEP</t>
  </si>
  <si>
    <t>PTC Inc</t>
  </si>
  <si>
    <t>PTC</t>
  </si>
  <si>
    <t>JB Hunt Transport Services Inc</t>
  </si>
  <si>
    <t>JBHT</t>
  </si>
  <si>
    <t>Lam Research Corp</t>
  </si>
  <si>
    <t>LRCX</t>
  </si>
  <si>
    <t>Mohawk Industries Inc</t>
  </si>
  <si>
    <t>MHK</t>
  </si>
  <si>
    <t>Pentair PLC</t>
  </si>
  <si>
    <t>PNR</t>
  </si>
  <si>
    <t>Vertex Pharmaceuticals Inc</t>
  </si>
  <si>
    <t>VRTX</t>
  </si>
  <si>
    <t>Amcor PLC</t>
  </si>
  <si>
    <t>AMCR</t>
  </si>
  <si>
    <t>Meta Platforms Inc</t>
  </si>
  <si>
    <t>T-Mobile US Inc</t>
  </si>
  <si>
    <t>TMUS</t>
  </si>
  <si>
    <t>United Rentals Inc</t>
  </si>
  <si>
    <t>URI</t>
  </si>
  <si>
    <t>ABIOMED Inc</t>
  </si>
  <si>
    <t>ABMD</t>
  </si>
  <si>
    <t>Honeywell International Inc</t>
  </si>
  <si>
    <t>HON</t>
  </si>
  <si>
    <t>Alexandria Real Estate Equities Inc</t>
  </si>
  <si>
    <t>ARE</t>
  </si>
  <si>
    <t>Delta Air Lines Inc</t>
  </si>
  <si>
    <t>DAL</t>
  </si>
  <si>
    <t>Seagate Technology Holdings PLC</t>
  </si>
  <si>
    <t>STX</t>
  </si>
  <si>
    <t>United Airlines Holdings Inc</t>
  </si>
  <si>
    <t>UAL</t>
  </si>
  <si>
    <t>News Corp</t>
  </si>
  <si>
    <t>NWS</t>
  </si>
  <si>
    <t>Centene Corp</t>
  </si>
  <si>
    <t>CNC</t>
  </si>
  <si>
    <t>Martin Marietta Materials Inc</t>
  </si>
  <si>
    <t>MLM</t>
  </si>
  <si>
    <t>Teradyne Inc</t>
  </si>
  <si>
    <t>TER</t>
  </si>
  <si>
    <t>PayPal Holdings Inc</t>
  </si>
  <si>
    <t>PYPL</t>
  </si>
  <si>
    <t>Tesla Inc</t>
  </si>
  <si>
    <t>TSLA</t>
  </si>
  <si>
    <t>DISH Network Corp</t>
  </si>
  <si>
    <t>DISH</t>
  </si>
  <si>
    <t>Dow Inc</t>
  </si>
  <si>
    <t>DOW</t>
  </si>
  <si>
    <t>PENN</t>
  </si>
  <si>
    <t>Everest Re Group Ltd</t>
  </si>
  <si>
    <t>RE</t>
  </si>
  <si>
    <t>Teledyne Technologies Inc</t>
  </si>
  <si>
    <t>TDY</t>
  </si>
  <si>
    <t>NWSA</t>
  </si>
  <si>
    <t>Exelon Corp</t>
  </si>
  <si>
    <t>EXC</t>
  </si>
  <si>
    <t>Global Payments Inc</t>
  </si>
  <si>
    <t>GPN</t>
  </si>
  <si>
    <t>CCI</t>
  </si>
  <si>
    <t>Aptiv PLC</t>
  </si>
  <si>
    <t>APTV</t>
  </si>
  <si>
    <t>Advance Auto Parts Inc</t>
  </si>
  <si>
    <t>AAP</t>
  </si>
  <si>
    <t>Align Technology Inc</t>
  </si>
  <si>
    <t>ALGN</t>
  </si>
  <si>
    <t>Illumina Inc</t>
  </si>
  <si>
    <t>ILMN</t>
  </si>
  <si>
    <t>LKQ Corp</t>
  </si>
  <si>
    <t>LKQ</t>
  </si>
  <si>
    <t>Nielsen Holdings PLC</t>
  </si>
  <si>
    <t>NLSN</t>
  </si>
  <si>
    <t>Garmin Ltd</t>
  </si>
  <si>
    <t>GRMN</t>
  </si>
  <si>
    <t>Zoetis Inc</t>
  </si>
  <si>
    <t>ZTS</t>
  </si>
  <si>
    <t>Equinix Inc</t>
  </si>
  <si>
    <t>EQIX</t>
  </si>
  <si>
    <t>Digital Realty Trust Inc</t>
  </si>
  <si>
    <t>DLR</t>
  </si>
  <si>
    <t>Las Vegas Sands Corp</t>
  </si>
  <si>
    <t>LVS</t>
  </si>
  <si>
    <t>[1] Equals sum of Col. [9]</t>
  </si>
  <si>
    <t>[2] Equals sum of Col. [11]</t>
  </si>
  <si>
    <t>[3] Equals ([1] x (1 + (0.5 x [2]))) + [2]</t>
  </si>
  <si>
    <t>[6] Equals [4] x [5]</t>
  </si>
  <si>
    <r>
      <t xml:space="preserve">[7] Equals weight in S&amp;P 500 based on market capitalization [6] if Growth Rate &gt;0% and </t>
    </r>
    <r>
      <rPr>
        <sz val="10"/>
        <color rgb="FF000000"/>
        <rFont val="Calibri"/>
        <family val="2"/>
      </rPr>
      <t>≤</t>
    </r>
    <r>
      <rPr>
        <sz val="10"/>
        <color rgb="FF000000"/>
        <rFont val="Arial"/>
        <family val="2"/>
      </rPr>
      <t>20%</t>
    </r>
  </si>
  <si>
    <t>[9] Equals [7] x [8]</t>
  </si>
  <si>
    <t>[11] Equals [7] x [10]</t>
  </si>
  <si>
    <t>Risk Premium -- Vertically Integrated Electric Utilities</t>
  </si>
  <si>
    <t>Average Authorized VI Electric ROE</t>
  </si>
  <si>
    <t>U.S. Govt. 30-year Treasury</t>
  </si>
  <si>
    <t>Risk Premium</t>
  </si>
  <si>
    <t>1992.1</t>
  </si>
  <si>
    <t>1992.2</t>
  </si>
  <si>
    <t>1992.3</t>
  </si>
  <si>
    <t>1992.4</t>
  </si>
  <si>
    <t>1993.1</t>
  </si>
  <si>
    <t>1993.2</t>
  </si>
  <si>
    <t>1993.3</t>
  </si>
  <si>
    <t>1993.4</t>
  </si>
  <si>
    <t>1994.1</t>
  </si>
  <si>
    <t>1994.2</t>
  </si>
  <si>
    <t>1994.3</t>
  </si>
  <si>
    <t>1994.4</t>
  </si>
  <si>
    <t>1995.2</t>
  </si>
  <si>
    <t>1995.3</t>
  </si>
  <si>
    <t>1995.4</t>
  </si>
  <si>
    <t>1996.1</t>
  </si>
  <si>
    <t>1996.2</t>
  </si>
  <si>
    <t>1996.3</t>
  </si>
  <si>
    <t>SUMMARY OUTPUT</t>
  </si>
  <si>
    <t>1996.4</t>
  </si>
  <si>
    <t>1997.1</t>
  </si>
  <si>
    <t>Regression Statistics</t>
  </si>
  <si>
    <t>1997.2</t>
  </si>
  <si>
    <t>Multiple R</t>
  </si>
  <si>
    <t>1997.3</t>
  </si>
  <si>
    <t>R Square</t>
  </si>
  <si>
    <t>1997.4</t>
  </si>
  <si>
    <t>Adjusted R Square</t>
  </si>
  <si>
    <t>Standard Error</t>
  </si>
  <si>
    <t>1998.2</t>
  </si>
  <si>
    <t>Observations</t>
  </si>
  <si>
    <t>1998.3</t>
  </si>
  <si>
    <t>1998.4</t>
  </si>
  <si>
    <t>ANOVA</t>
  </si>
  <si>
    <t>1999.1</t>
  </si>
  <si>
    <t>df</t>
  </si>
  <si>
    <t>SS</t>
  </si>
  <si>
    <t>Significance F</t>
  </si>
  <si>
    <t>1999.2</t>
  </si>
  <si>
    <t>Regression</t>
  </si>
  <si>
    <t>Residual</t>
  </si>
  <si>
    <t>1999.4</t>
  </si>
  <si>
    <t>Total</t>
  </si>
  <si>
    <t>2000.1</t>
  </si>
  <si>
    <t>2000.2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</si>
  <si>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</si>
  <si>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</si>
  <si>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</si>
  <si>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</si>
  <si>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</si>
  <si>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</si>
  <si>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</si>
  <si>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2000.3</t>
  </si>
  <si>
    <t>Intercept</t>
  </si>
  <si>
    <t>2000.4</t>
  </si>
  <si>
    <t>2001.1</t>
  </si>
  <si>
    <t>2001.2</t>
  </si>
  <si>
    <t>2001.4</t>
  </si>
  <si>
    <t>2002.1</t>
  </si>
  <si>
    <t>U.S. Govt.</t>
  </si>
  <si>
    <t>2002.2</t>
  </si>
  <si>
    <t>30-year</t>
  </si>
  <si>
    <t>Risk</t>
  </si>
  <si>
    <t>2002.3</t>
  </si>
  <si>
    <t>Treasury</t>
  </si>
  <si>
    <t>Premium</t>
  </si>
  <si>
    <t>ROE</t>
  </si>
  <si>
    <t>2002.4</t>
  </si>
  <si>
    <t>2003.1</t>
  </si>
  <si>
    <t>Current 30-day average of 30-year U.S. Treasury bond yield [4]</t>
  </si>
  <si>
    <t>2003.2</t>
  </si>
  <si>
    <t>2003.3</t>
  </si>
  <si>
    <t>2003.4</t>
  </si>
  <si>
    <t>AVERAGE</t>
  </si>
  <si>
    <t>2004.1</t>
  </si>
  <si>
    <t>2004.2</t>
  </si>
  <si>
    <t>2004.3</t>
  </si>
  <si>
    <t>2004.4</t>
  </si>
  <si>
    <t>2005.1</t>
  </si>
  <si>
    <t>[3] Equals Column [1] − Column [2]</t>
  </si>
  <si>
    <t>2005.2</t>
  </si>
  <si>
    <t>2005.3</t>
  </si>
  <si>
    <t>2005.4</t>
  </si>
  <si>
    <t>2006.1</t>
  </si>
  <si>
    <t xml:space="preserve">[7] See notes [4], [5] &amp; [6] </t>
  </si>
  <si>
    <t>2006.2</t>
  </si>
  <si>
    <t>2006.3</t>
  </si>
  <si>
    <t>[9] Equals Column [7] + Column [8]</t>
  </si>
  <si>
    <t>2006.4</t>
  </si>
  <si>
    <t>2007.1</t>
  </si>
  <si>
    <t>2007.2</t>
  </si>
  <si>
    <t>2007.3</t>
  </si>
  <si>
    <t>2007.4</t>
  </si>
  <si>
    <t>2008.1</t>
  </si>
  <si>
    <t>2008.2</t>
  </si>
  <si>
    <t>2008.3</t>
  </si>
  <si>
    <t>2008.4</t>
  </si>
  <si>
    <t>2009.1</t>
  </si>
  <si>
    <t>2009.2</t>
  </si>
  <si>
    <t>2009.3</t>
  </si>
  <si>
    <t>2009.4</t>
  </si>
  <si>
    <t>2010.1</t>
  </si>
  <si>
    <t>2010.2</t>
  </si>
  <si>
    <t>2010.3</t>
  </si>
  <si>
    <t>2010.4</t>
  </si>
  <si>
    <t>2011.1</t>
  </si>
  <si>
    <t>2011.2</t>
  </si>
  <si>
    <t>2011.3</t>
  </si>
  <si>
    <t>2011.4</t>
  </si>
  <si>
    <t>2012.1</t>
  </si>
  <si>
    <t>2012.2</t>
  </si>
  <si>
    <t>2012.3</t>
  </si>
  <si>
    <t>2012.4</t>
  </si>
  <si>
    <t>2013.1</t>
  </si>
  <si>
    <t>2013.2</t>
  </si>
  <si>
    <t>2013.3</t>
  </si>
  <si>
    <t>2013.4</t>
  </si>
  <si>
    <t>2014.1</t>
  </si>
  <si>
    <t>2014.2</t>
  </si>
  <si>
    <t>2014.3</t>
  </si>
  <si>
    <t>2014.4</t>
  </si>
  <si>
    <t>2015.1</t>
  </si>
  <si>
    <t>2015.2</t>
  </si>
  <si>
    <t>2015.3</t>
  </si>
  <si>
    <t>2015.4</t>
  </si>
  <si>
    <t>2016.1</t>
  </si>
  <si>
    <t>2016.2</t>
  </si>
  <si>
    <t>2016.3</t>
  </si>
  <si>
    <t>2016.4</t>
  </si>
  <si>
    <t>2017.1</t>
  </si>
  <si>
    <t>2017.2</t>
  </si>
  <si>
    <t>2017.3</t>
  </si>
  <si>
    <t>2017.4</t>
  </si>
  <si>
    <t>2018.1</t>
  </si>
  <si>
    <t>2018.2</t>
  </si>
  <si>
    <t>2018.3</t>
  </si>
  <si>
    <t>2018.4</t>
  </si>
  <si>
    <t>2019.1</t>
  </si>
  <si>
    <t>2019.2</t>
  </si>
  <si>
    <t>2019.3</t>
  </si>
  <si>
    <t>2019.4</t>
  </si>
  <si>
    <t>2020.1</t>
  </si>
  <si>
    <t>2020.2</t>
  </si>
  <si>
    <t>MEDIAN</t>
  </si>
  <si>
    <t>Risk Premium -- Natural Gas Utilities (US)</t>
  </si>
  <si>
    <t>Average Authorized Gas ROE</t>
  </si>
  <si>
    <t>EXPECTED EARNINGS ANALYSIS</t>
  </si>
  <si>
    <t>Compound Annual Growth Rate</t>
  </si>
  <si>
    <t>Adjustment Factor</t>
  </si>
  <si>
    <t>Adjusted Return on Common Equity</t>
  </si>
  <si>
    <t>[1] Source: Value Line</t>
  </si>
  <si>
    <t>[3] Source: Value Line</t>
  </si>
  <si>
    <t>[4] Equals [2] x [3]</t>
  </si>
  <si>
    <t>[6] Source: Value Line</t>
  </si>
  <si>
    <t>[7] Equals [5] x [6]</t>
  </si>
  <si>
    <t>[8] Equals ([7] / [4]) ^ (1/5) - 1</t>
  </si>
  <si>
    <t>[9] Equals 2 x (1 + [8]) / (2 + [8])</t>
  </si>
  <si>
    <t>[10] Equals [1] x [9]</t>
  </si>
  <si>
    <t>Signature Bank/New York NY</t>
  </si>
  <si>
    <t>SBNY</t>
  </si>
  <si>
    <t>Cisco Systems Inc</t>
  </si>
  <si>
    <t>BALL</t>
  </si>
  <si>
    <t>EPAM Systems Inc</t>
  </si>
  <si>
    <t>EPAM</t>
  </si>
  <si>
    <t>WTW</t>
  </si>
  <si>
    <t>Constellation Energy Corp</t>
  </si>
  <si>
    <t>CEG</t>
  </si>
  <si>
    <t>Paramount Global</t>
  </si>
  <si>
    <t>PARA</t>
  </si>
  <si>
    <t>Keurig Dr Pepper Inc</t>
  </si>
  <si>
    <t>KDP</t>
  </si>
  <si>
    <t>Nordson Corp</t>
  </si>
  <si>
    <t>NDSN</t>
  </si>
  <si>
    <t>FactSet Research Systems Inc</t>
  </si>
  <si>
    <t>FDS</t>
  </si>
  <si>
    <t>ON Semiconductor Corp</t>
  </si>
  <si>
    <t>ON</t>
  </si>
  <si>
    <t>Warner Bros Discovery Inc</t>
  </si>
  <si>
    <t>WBD</t>
  </si>
  <si>
    <t>Elevance Health Inc</t>
  </si>
  <si>
    <t>ELV</t>
  </si>
  <si>
    <t>Salesforce Inc</t>
  </si>
  <si>
    <t>Camden Property Trust</t>
  </si>
  <si>
    <t>CPT</t>
  </si>
  <si>
    <t>VICI Properties Inc</t>
  </si>
  <si>
    <t>VICI</t>
  </si>
  <si>
    <t>Federal Realty OP LP</t>
  </si>
  <si>
    <t>SolarEdge Technologies Inc</t>
  </si>
  <si>
    <t>SEDG</t>
  </si>
  <si>
    <t>META</t>
  </si>
  <si>
    <t>Molina Healthcare Inc</t>
  </si>
  <si>
    <t>MOH</t>
  </si>
  <si>
    <t/>
  </si>
  <si>
    <t>[4] Source: Bloomberg Professional as of June 30, 2022</t>
  </si>
  <si>
    <t>[5] Source: Bloomberg Professional as of June 30, 2022</t>
  </si>
  <si>
    <t>[8] Source: Bloomberg Professional, as of June 30, 2022</t>
  </si>
  <si>
    <t>[10] Source: Value Line, as of June 30, 2022</t>
  </si>
  <si>
    <t>HISTORICAL BETA - 2013 - 2020</t>
  </si>
  <si>
    <t>[1] Value Line, dated December 26, 2013.</t>
  </si>
  <si>
    <t>[2] Value Line, dated December 31, 2014.</t>
  </si>
  <si>
    <t>[3] Value Line, dated December 30, 2015.</t>
  </si>
  <si>
    <t>[4] Value Line, dated December 29, 2016.</t>
  </si>
  <si>
    <t>[5] Value Line, dated December 28, 2017.</t>
  </si>
  <si>
    <t>[6] Value Line, dated December 27, 2018.</t>
  </si>
  <si>
    <t>[7] Value Line, dated December 26, 2019.</t>
  </si>
  <si>
    <t>[8] Value Line, dated December 30, 2020.</t>
  </si>
  <si>
    <t>[9] Value Line, dated December 29, 2021.</t>
  </si>
  <si>
    <t>[10] Average ([1] - [9])</t>
  </si>
  <si>
    <t>[1] Source: Blue Chip Financial Forecasts, Vol. 41, No. 6, June 1, 2022, at 14</t>
  </si>
  <si>
    <t>[2] Source: S&amp;P Capital IQ Pro, quarterly bond yields are the average of each trading day in the quarter</t>
  </si>
  <si>
    <t>[6] Source: Blue Chip Financial Forecasts, Vol. 41, No. 6, June 1, 2021, at 14</t>
  </si>
  <si>
    <t>Value Line ROE
2025-2027</t>
  </si>
  <si>
    <t>Value Line
Total Capital
2021</t>
  </si>
  <si>
    <t>Value Line
Common Equity Ratio 
2021</t>
  </si>
  <si>
    <t>Total Equity 
2021</t>
  </si>
  <si>
    <t>Value Line
Total Capital
2025-2027</t>
  </si>
  <si>
    <t>Value Line
Common Equity Ratio
2025-2027</t>
  </si>
  <si>
    <t>Total Equity 
2025-2027</t>
  </si>
  <si>
    <t>Blue Chip Near-Term Projected Forecast (Q3 2022 - Q3 2023) [5]</t>
  </si>
  <si>
    <t>Blue Chip Long-Term Projected Forecast (2024-2028) [6]</t>
  </si>
  <si>
    <t>Near-term projected 30-year U.S. Treasury bond yield 
(Q4 2022 - Q4 2023)</t>
  </si>
  <si>
    <t>Projected 30-year U.S. Treasury bond yield 
(2024 - 2028)</t>
  </si>
  <si>
    <t>Constant Growth DCF - Median</t>
  </si>
  <si>
    <t>Median Low</t>
  </si>
  <si>
    <t>Median High</t>
  </si>
  <si>
    <t>30-Day Average</t>
  </si>
  <si>
    <t>90-Day Average</t>
  </si>
  <si>
    <t>180-Day Average</t>
  </si>
  <si>
    <t>Constant Growth Average</t>
  </si>
  <si>
    <t>Mean Low</t>
  </si>
  <si>
    <t>Mean High</t>
  </si>
  <si>
    <t>CAPM</t>
  </si>
  <si>
    <t>ECAPM</t>
  </si>
  <si>
    <t>Current 30-day Average Treasury Bond Yield</t>
  </si>
  <si>
    <t>Near-Term Blue Chip Forecast Yield</t>
  </si>
  <si>
    <t>Long-Term Blue Chip Forecast Yield</t>
  </si>
  <si>
    <t>Value Line Beta</t>
  </si>
  <si>
    <t>Bloomberg Beta</t>
  </si>
  <si>
    <t>Long-Term Avg. Beta</t>
  </si>
  <si>
    <t>Treasury Yield Plus Risk Premium</t>
  </si>
  <si>
    <r>
      <t>Constant Growth DCF - Mean w/ exclusions</t>
    </r>
    <r>
      <rPr>
        <b/>
        <i/>
        <vertAlign val="superscript"/>
        <sz val="11"/>
        <rFont val="Arial"/>
        <family val="2"/>
      </rPr>
      <t>1</t>
    </r>
  </si>
  <si>
    <t>SUMMARY OF ROE ANALYSES RESULTS</t>
  </si>
  <si>
    <t>Risk Premium Analysis - Elec.</t>
  </si>
  <si>
    <t>Risk Premium Analysis - NG</t>
  </si>
  <si>
    <t>Expected Earnings</t>
  </si>
  <si>
    <t>[3] Source: Exh. AEB-18</t>
  </si>
  <si>
    <t>[2] Source: Exh. AEB-17</t>
  </si>
  <si>
    <t>[1] Constant Growth DCF analysis - Mean w/ Exclusions represents the DCF results excluding the results for individual companies that did not meet the minimum threshold of 7 percent.</t>
  </si>
  <si>
    <t>[2] Source: Bloomberg Professional, equals 30-day average as of July 28, 2022</t>
  </si>
  <si>
    <t>[1] Source: Bloomberg Professional, as of July 28, 2022</t>
  </si>
  <si>
    <t>[1] Blue Chip Financial Forecasts, Vol. 41, No. 8, August 2, 2022, at 2</t>
  </si>
  <si>
    <t>[1] Source: Regulatory Research Associates, rate cases through July 31, 2022</t>
  </si>
  <si>
    <t>[5] Source: Blue Chip Financial Forecasts, Vol. 41, No. 8, August 2, 2022, at 2</t>
  </si>
  <si>
    <t>[4] Source: S&amp;P Capital IQ Pro, 30-day average as of July 30, 2022</t>
  </si>
  <si>
    <t>Penn Entertainment Inc</t>
  </si>
  <si>
    <t>Crown Castle Inc</t>
  </si>
  <si>
    <t>N/A</t>
  </si>
  <si>
    <t>[8] Equals 0.085312 + (-0.580241 x Column [7])</t>
  </si>
  <si>
    <t>[8] Equals 0.086529 + (-0.568877 x Column [7])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</si>
</sst>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&quot;[&quot;#&quot;]&quot;"/>
    <numFmt numFmtId="165" formatCode="&quot;$&quot;#,##0.00"/>
    <numFmt numFmtId="166" formatCode="_(* #,##0_);_(* \(#,##0\);_(* &quot;-&quot;??_);_(@_)"/>
    <numFmt numFmtId="167" formatCode="0.000"/>
    <numFmt numFmtId="168" formatCode="_(* #,##0.0000_);_(* \(#,##0.0000\);_(* &quot;-&quot;??_);_(@_)"/>
    <numFmt numFmtId="169" formatCode="_(* #,##0.000000_);_(* \(#,##0.000000\);_(* &quot;-&quot;??_);_(@_)"/>
    <numFmt numFmtId="170" formatCode="_(* #,##0.00000_);_(* \(#,##0.00000\);_(* &quot;-&quot;??_);_(@_)"/>
    <numFmt numFmtId="171" formatCode="0.0%"/>
  </numFmts>
  <fonts count="24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vertAlign val="subscript"/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rgb="FF0000FF"/>
      <name val="Arial"/>
      <family val="2"/>
    </font>
    <font>
      <sz val="10"/>
      <color rgb="FF000000"/>
      <name val="Calibri"/>
      <family val="2"/>
    </font>
    <font>
      <i/>
      <sz val="10"/>
      <name val="Arial"/>
      <family val="2"/>
    </font>
    <font>
      <sz val="10"/>
      <name val="Times New Roman"/>
      <family val="1"/>
    </font>
    <font>
      <b/>
      <sz val="10"/>
      <name val="Arial"/>
      <family val="2"/>
    </font>
    <font>
      <sz val="12"/>
      <color theme="1"/>
      <name val="Times New Roman"/>
      <family val="1"/>
    </font>
    <font>
      <sz val="11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i/>
      <vertAlign val="superscript"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9">
    <xf numFmtId="0" fontId="0" fillId="0" borderId="0"/>
    <xf numFmtId="43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9" fontId="5" fillId="0" borderId="0" applyFont="0" applyFill="0" applyBorder="0" applyAlignment="0" applyProtection="0"/>
    <xf numFmtId="0" fontId="6" fillId="0" borderId="0"/>
    <xf numFmtId="9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6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5" fillId="0" borderId="0"/>
    <xf numFmtId="0" fontId="1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9" fontId="5" fillId="0" borderId="0" applyFont="0" applyFill="0" applyBorder="0" applyAlignment="0" applyProtection="0"/>
    <xf numFmtId="0" fontId="4" fillId="0" borderId="0" applyNumberFormat="0" applyBorder="0" applyProtection="0">
      <alignment vertical="center"/>
    </xf>
    <xf numFmtId="0" fontId="7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Border="0" applyProtection="0">
      <alignment vertical="center"/>
    </xf>
    <xf numFmtId="0" fontId="2" fillId="0" borderId="0" applyNumberFormat="0" applyBorder="0" applyProtection="0">
      <alignment vertical="center"/>
    </xf>
    <xf numFmtId="0" fontId="2" fillId="0" borderId="0"/>
    <xf numFmtId="9" fontId="2" fillId="0" borderId="0" applyFont="0" applyFill="0" applyBorder="0" applyAlignment="0" applyProtection="0"/>
    <xf numFmtId="0" fontId="2" fillId="0" borderId="0" applyNumberFormat="0" applyBorder="0" applyProtection="0">
      <alignment vertical="center"/>
    </xf>
    <xf numFmtId="0" fontId="1" fillId="0" borderId="0"/>
    <xf numFmtId="0" fontId="15" fillId="0" borderId="0"/>
    <xf numFmtId="9" fontId="1" fillId="0" borderId="0" applyFont="0" applyFill="0" applyBorder="0" applyAlignment="0" applyProtection="0"/>
  </cellStyleXfs>
  <cellXfs count="237">
    <xf numFmtId="0" fontId="0" fillId="0" borderId="0" xfId="0"/>
    <xf numFmtId="0" fontId="7" fillId="0" borderId="0" xfId="0" applyFont="1"/>
    <xf numFmtId="164" fontId="7" fillId="0" borderId="0" xfId="0" applyNumberFormat="1" applyFont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9" fontId="8" fillId="0" borderId="0" xfId="0" applyNumberFormat="1" applyFont="1"/>
    <xf numFmtId="0" fontId="7" fillId="0" borderId="2" xfId="0" applyFont="1" applyBorder="1"/>
    <xf numFmtId="0" fontId="0" fillId="0" borderId="2" xfId="0" applyBorder="1"/>
    <xf numFmtId="0" fontId="0" fillId="0" borderId="0" xfId="3" applyFont="1" applyAlignment="1">
      <alignment horizontal="center"/>
    </xf>
    <xf numFmtId="165" fontId="0" fillId="0" borderId="0" xfId="0" applyNumberFormat="1" applyAlignment="1">
      <alignment horizontal="center"/>
    </xf>
    <xf numFmtId="10" fontId="7" fillId="0" borderId="0" xfId="0" applyNumberFormat="1" applyFont="1" applyAlignment="1">
      <alignment horizontal="center"/>
    </xf>
    <xf numFmtId="10" fontId="0" fillId="0" borderId="0" xfId="2" applyNumberFormat="1" applyFont="1" applyFill="1" applyBorder="1" applyAlignment="1">
      <alignment horizontal="center"/>
    </xf>
    <xf numFmtId="10" fontId="7" fillId="0" borderId="0" xfId="2" applyNumberFormat="1" applyFont="1" applyFill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10" fontId="7" fillId="0" borderId="2" xfId="4" applyNumberFormat="1" applyFont="1" applyFill="1" applyBorder="1" applyAlignment="1">
      <alignment horizontal="center"/>
    </xf>
    <xf numFmtId="0" fontId="7" fillId="0" borderId="3" xfId="0" applyFont="1" applyBorder="1" applyAlignment="1">
      <alignment horizontal="left"/>
    </xf>
    <xf numFmtId="0" fontId="7" fillId="0" borderId="3" xfId="0" applyFont="1" applyBorder="1"/>
    <xf numFmtId="10" fontId="7" fillId="0" borderId="0" xfId="0" applyNumberFormat="1" applyFont="1"/>
    <xf numFmtId="165" fontId="7" fillId="0" borderId="0" xfId="0" applyNumberFormat="1" applyFont="1" applyAlignment="1">
      <alignment horizontal="center"/>
    </xf>
    <xf numFmtId="165" fontId="0" fillId="0" borderId="0" xfId="0" applyNumberFormat="1"/>
    <xf numFmtId="10" fontId="7" fillId="0" borderId="0" xfId="2" applyNumberFormat="1" applyFont="1" applyFill="1" applyAlignment="1">
      <alignment horizontal="center"/>
    </xf>
    <xf numFmtId="0" fontId="7" fillId="0" borderId="0" xfId="0" quotePrefix="1" applyFont="1"/>
    <xf numFmtId="10" fontId="0" fillId="0" borderId="0" xfId="2" applyNumberFormat="1" applyFont="1"/>
    <xf numFmtId="0" fontId="7" fillId="0" borderId="0" xfId="0" applyFont="1" applyAlignment="1">
      <alignment vertical="top"/>
    </xf>
    <xf numFmtId="0" fontId="7" fillId="0" borderId="1" xfId="0" applyFont="1" applyBorder="1"/>
    <xf numFmtId="165" fontId="7" fillId="0" borderId="3" xfId="0" applyNumberFormat="1" applyFont="1" applyBorder="1" applyAlignment="1">
      <alignment horizontal="center"/>
    </xf>
    <xf numFmtId="0" fontId="7" fillId="0" borderId="0" xfId="0" applyFont="1" applyBorder="1"/>
    <xf numFmtId="0" fontId="6" fillId="0" borderId="0" xfId="5"/>
    <xf numFmtId="0" fontId="6" fillId="0" borderId="0" xfId="5" applyAlignment="1">
      <alignment horizontal="center"/>
    </xf>
    <xf numFmtId="0" fontId="6" fillId="0" borderId="1" xfId="5" applyBorder="1" applyAlignment="1">
      <alignment horizontal="center"/>
    </xf>
    <xf numFmtId="0" fontId="0" fillId="0" borderId="1" xfId="5" applyFont="1" applyBorder="1" applyAlignment="1">
      <alignment horizontal="center" wrapText="1"/>
    </xf>
    <xf numFmtId="0" fontId="6" fillId="0" borderId="1" xfId="5" applyBorder="1" applyAlignment="1">
      <alignment horizontal="center" wrapText="1"/>
    </xf>
    <xf numFmtId="0" fontId="7" fillId="0" borderId="1" xfId="5" applyFont="1" applyBorder="1" applyAlignment="1">
      <alignment horizontal="center" wrapText="1"/>
    </xf>
    <xf numFmtId="0" fontId="0" fillId="0" borderId="0" xfId="0" applyAlignment="1">
      <alignment horizontal="left"/>
    </xf>
    <xf numFmtId="10" fontId="0" fillId="0" borderId="0" xfId="2" applyNumberFormat="1" applyFont="1" applyAlignment="1">
      <alignment horizontal="center"/>
    </xf>
    <xf numFmtId="2" fontId="7" fillId="0" borderId="0" xfId="6" applyNumberFormat="1" applyFont="1" applyFill="1" applyBorder="1" applyAlignment="1">
      <alignment horizontal="center"/>
    </xf>
    <xf numFmtId="10" fontId="0" fillId="0" borderId="0" xfId="0" applyNumberFormat="1" applyAlignment="1">
      <alignment horizontal="center"/>
    </xf>
    <xf numFmtId="2" fontId="7" fillId="0" borderId="3" xfId="6" applyNumberFormat="1" applyFont="1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10" fontId="0" fillId="0" borderId="4" xfId="0" applyNumberFormat="1" applyBorder="1" applyAlignment="1">
      <alignment horizontal="center"/>
    </xf>
    <xf numFmtId="0" fontId="6" fillId="0" borderId="3" xfId="5" applyBorder="1"/>
    <xf numFmtId="0" fontId="0" fillId="0" borderId="0" xfId="5" applyFont="1"/>
    <xf numFmtId="2" fontId="0" fillId="0" borderId="0" xfId="0" applyNumberFormat="1" applyAlignment="1">
      <alignment horizontal="center"/>
    </xf>
    <xf numFmtId="10" fontId="0" fillId="0" borderId="2" xfId="0" applyNumberFormat="1" applyBorder="1" applyAlignment="1">
      <alignment horizontal="center"/>
    </xf>
    <xf numFmtId="10" fontId="0" fillId="0" borderId="3" xfId="0" applyNumberFormat="1" applyBorder="1" applyAlignment="1">
      <alignment horizontal="center"/>
    </xf>
    <xf numFmtId="2" fontId="7" fillId="0" borderId="3" xfId="6" applyNumberFormat="1" applyFon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7" fillId="0" borderId="5" xfId="0" applyFont="1" applyBorder="1"/>
    <xf numFmtId="164" fontId="6" fillId="0" borderId="5" xfId="0" applyNumberFormat="1" applyFon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0" borderId="6" xfId="0" applyBorder="1"/>
    <xf numFmtId="0" fontId="6" fillId="0" borderId="1" xfId="5" applyBorder="1"/>
    <xf numFmtId="14" fontId="7" fillId="0" borderId="3" xfId="0" applyNumberFormat="1" applyFont="1" applyBorder="1" applyAlignment="1">
      <alignment horizontal="center"/>
    </xf>
    <xf numFmtId="14" fontId="7" fillId="0" borderId="3" xfId="0" applyNumberFormat="1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7" fillId="0" borderId="7" xfId="0" applyFont="1" applyBorder="1"/>
    <xf numFmtId="0" fontId="7" fillId="0" borderId="7" xfId="0" applyFont="1" applyBorder="1" applyAlignment="1">
      <alignment horizontal="center"/>
    </xf>
    <xf numFmtId="2" fontId="7" fillId="0" borderId="7" xfId="7" applyNumberFormat="1" applyFont="1" applyBorder="1" applyAlignment="1">
      <alignment horizontal="center"/>
    </xf>
    <xf numFmtId="0" fontId="6" fillId="0" borderId="3" xfId="0" applyFont="1" applyBorder="1"/>
    <xf numFmtId="0" fontId="11" fillId="0" borderId="0" xfId="0" applyFont="1"/>
    <xf numFmtId="0" fontId="11" fillId="0" borderId="0" xfId="0" applyFont="1" applyAlignment="1">
      <alignment horizontal="centerContinuous"/>
    </xf>
    <xf numFmtId="0" fontId="11" fillId="0" borderId="0" xfId="8" applyFont="1" applyAlignment="1">
      <alignment horizontal="center"/>
    </xf>
    <xf numFmtId="0" fontId="11" fillId="0" borderId="10" xfId="0" applyFont="1" applyBorder="1"/>
    <xf numFmtId="0" fontId="11" fillId="0" borderId="10" xfId="8" applyFont="1" applyBorder="1"/>
    <xf numFmtId="0" fontId="7" fillId="0" borderId="10" xfId="0" applyFont="1" applyBorder="1"/>
    <xf numFmtId="0" fontId="12" fillId="0" borderId="10" xfId="0" applyFont="1" applyBorder="1"/>
    <xf numFmtId="0" fontId="11" fillId="0" borderId="10" xfId="0" applyFont="1" applyBorder="1" applyAlignment="1">
      <alignment horizontal="center"/>
    </xf>
    <xf numFmtId="0" fontId="11" fillId="0" borderId="0" xfId="8" applyFont="1"/>
    <xf numFmtId="0" fontId="11" fillId="0" borderId="0" xfId="0" applyFont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3" xfId="8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10" fontId="11" fillId="0" borderId="0" xfId="0" applyNumberFormat="1" applyFont="1" applyAlignment="1">
      <alignment horizontal="center"/>
    </xf>
    <xf numFmtId="10" fontId="11" fillId="0" borderId="0" xfId="2" applyNumberFormat="1" applyFont="1" applyFill="1" applyAlignment="1">
      <alignment horizontal="center"/>
    </xf>
    <xf numFmtId="10" fontId="10" fillId="0" borderId="0" xfId="0" applyNumberFormat="1" applyFont="1" applyAlignment="1">
      <alignment horizontal="center"/>
    </xf>
    <xf numFmtId="10" fontId="11" fillId="0" borderId="0" xfId="2" applyNumberFormat="1" applyFont="1"/>
    <xf numFmtId="0" fontId="10" fillId="0" borderId="3" xfId="0" applyFont="1" applyBorder="1"/>
    <xf numFmtId="0" fontId="7" fillId="0" borderId="0" xfId="9" applyAlignment="1">
      <alignment horizontal="centerContinuous"/>
    </xf>
    <xf numFmtId="0" fontId="7" fillId="0" borderId="0" xfId="9"/>
    <xf numFmtId="0" fontId="7" fillId="0" borderId="0" xfId="9" applyAlignment="1">
      <alignment horizontal="center"/>
    </xf>
    <xf numFmtId="0" fontId="7" fillId="0" borderId="1" xfId="9" applyBorder="1"/>
    <xf numFmtId="0" fontId="7" fillId="0" borderId="1" xfId="9" applyBorder="1" applyAlignment="1">
      <alignment horizontal="center" wrapText="1"/>
    </xf>
    <xf numFmtId="0" fontId="7" fillId="0" borderId="0" xfId="9" quotePrefix="1" applyAlignment="1">
      <alignment horizontal="center"/>
    </xf>
    <xf numFmtId="10" fontId="7" fillId="0" borderId="0" xfId="10" applyNumberFormat="1" applyFont="1" applyAlignment="1">
      <alignment horizontal="center"/>
    </xf>
    <xf numFmtId="166" fontId="7" fillId="0" borderId="0" xfId="11" applyNumberFormat="1" applyFont="1"/>
    <xf numFmtId="166" fontId="7" fillId="0" borderId="0" xfId="9" applyNumberFormat="1"/>
    <xf numFmtId="0" fontId="7" fillId="0" borderId="0" xfId="12"/>
    <xf numFmtId="166" fontId="7" fillId="0" borderId="0" xfId="11" applyNumberFormat="1" applyFont="1" applyFill="1"/>
    <xf numFmtId="0" fontId="7" fillId="0" borderId="0" xfId="12" applyAlignment="1">
      <alignment horizontal="center"/>
    </xf>
    <xf numFmtId="0" fontId="7" fillId="0" borderId="10" xfId="9" applyBorder="1"/>
    <xf numFmtId="0" fontId="7" fillId="0" borderId="10" xfId="9" applyBorder="1" applyAlignment="1">
      <alignment horizontal="center"/>
    </xf>
    <xf numFmtId="0" fontId="7" fillId="0" borderId="3" xfId="9" applyBorder="1"/>
    <xf numFmtId="0" fontId="7" fillId="0" borderId="3" xfId="9" applyBorder="1" applyAlignment="1">
      <alignment horizontal="center"/>
    </xf>
    <xf numFmtId="10" fontId="7" fillId="0" borderId="0" xfId="10" applyNumberFormat="1" applyFont="1" applyFill="1" applyBorder="1" applyAlignment="1">
      <alignment horizontal="center"/>
    </xf>
    <xf numFmtId="10" fontId="7" fillId="0" borderId="3" xfId="10" applyNumberFormat="1" applyFont="1" applyFill="1" applyBorder="1" applyAlignment="1">
      <alignment horizontal="center"/>
    </xf>
    <xf numFmtId="10" fontId="7" fillId="0" borderId="3" xfId="10" applyNumberFormat="1" applyFont="1" applyBorder="1" applyAlignment="1">
      <alignment horizontal="center"/>
    </xf>
    <xf numFmtId="0" fontId="7" fillId="0" borderId="4" xfId="9" applyBorder="1"/>
    <xf numFmtId="10" fontId="7" fillId="0" borderId="4" xfId="10" applyNumberFormat="1" applyFont="1" applyBorder="1" applyAlignment="1">
      <alignment horizontal="center"/>
    </xf>
    <xf numFmtId="0" fontId="7" fillId="0" borderId="3" xfId="13" applyBorder="1" applyAlignment="1">
      <alignment horizontal="left"/>
    </xf>
    <xf numFmtId="0" fontId="7" fillId="0" borderId="0" xfId="13" applyAlignment="1">
      <alignment horizontal="left"/>
    </xf>
    <xf numFmtId="0" fontId="7" fillId="0" borderId="0" xfId="9" applyAlignment="1">
      <alignment horizontal="left"/>
    </xf>
    <xf numFmtId="0" fontId="7" fillId="0" borderId="2" xfId="9" applyBorder="1" applyAlignment="1">
      <alignment horizontal="center"/>
    </xf>
    <xf numFmtId="10" fontId="6" fillId="0" borderId="2" xfId="9" applyNumberFormat="1" applyFont="1" applyBorder="1" applyAlignment="1">
      <alignment horizontal="center"/>
    </xf>
    <xf numFmtId="0" fontId="7" fillId="0" borderId="5" xfId="9" applyBorder="1" applyAlignment="1">
      <alignment horizontal="center"/>
    </xf>
    <xf numFmtId="10" fontId="6" fillId="0" borderId="5" xfId="9" applyNumberFormat="1" applyFont="1" applyBorder="1" applyAlignment="1">
      <alignment horizontal="center"/>
    </xf>
    <xf numFmtId="10" fontId="7" fillId="0" borderId="0" xfId="10" applyNumberFormat="1" applyFont="1" applyFill="1" applyAlignment="1">
      <alignment horizontal="center"/>
    </xf>
    <xf numFmtId="0" fontId="6" fillId="0" borderId="0" xfId="14" applyFont="1"/>
    <xf numFmtId="0" fontId="16" fillId="0" borderId="0" xfId="15" applyFont="1" applyAlignment="1">
      <alignment horizontal="center" vertical="center" wrapText="1"/>
    </xf>
    <xf numFmtId="0" fontId="17" fillId="0" borderId="0" xfId="14" applyFont="1"/>
    <xf numFmtId="0" fontId="6" fillId="0" borderId="0" xfId="14" applyFont="1" applyAlignment="1">
      <alignment horizontal="center"/>
    </xf>
    <xf numFmtId="0" fontId="17" fillId="0" borderId="0" xfId="14" applyFont="1" applyAlignment="1">
      <alignment horizontal="centerContinuous"/>
    </xf>
    <xf numFmtId="0" fontId="6" fillId="0" borderId="0" xfId="14" applyFont="1" applyAlignment="1">
      <alignment horizontal="center" wrapText="1"/>
    </xf>
    <xf numFmtId="0" fontId="6" fillId="0" borderId="10" xfId="14" applyFont="1" applyBorder="1"/>
    <xf numFmtId="0" fontId="6" fillId="0" borderId="1" xfId="14" applyFont="1" applyBorder="1" applyAlignment="1">
      <alignment horizontal="center" wrapText="1"/>
    </xf>
    <xf numFmtId="0" fontId="6" fillId="0" borderId="2" xfId="14" applyFont="1" applyBorder="1"/>
    <xf numFmtId="9" fontId="17" fillId="0" borderId="0" xfId="16" applyFont="1"/>
    <xf numFmtId="0" fontId="6" fillId="0" borderId="0" xfId="14" applyFont="1" applyAlignment="1">
      <alignment horizontal="center" vertical="center"/>
    </xf>
    <xf numFmtId="0" fontId="6" fillId="0" borderId="0" xfId="3" applyAlignment="1">
      <alignment horizontal="center"/>
    </xf>
    <xf numFmtId="10" fontId="7" fillId="0" borderId="0" xfId="10" applyNumberFormat="1" applyFill="1" applyAlignment="1">
      <alignment horizontal="center"/>
    </xf>
    <xf numFmtId="43" fontId="7" fillId="0" borderId="0" xfId="1" applyFont="1" applyFill="1" applyAlignment="1">
      <alignment horizontal="center"/>
    </xf>
    <xf numFmtId="3" fontId="7" fillId="0" borderId="0" xfId="17" applyNumberFormat="1" applyFont="1" applyFill="1" applyAlignment="1">
      <alignment horizontal="center"/>
    </xf>
    <xf numFmtId="166" fontId="7" fillId="0" borderId="0" xfId="1" applyNumberFormat="1" applyFont="1" applyFill="1" applyAlignment="1">
      <alignment horizontal="center" vertical="center"/>
    </xf>
    <xf numFmtId="10" fontId="6" fillId="0" borderId="0" xfId="18" applyNumberFormat="1" applyFont="1" applyAlignment="1">
      <alignment horizontal="center"/>
    </xf>
    <xf numFmtId="167" fontId="6" fillId="0" borderId="0" xfId="14" applyNumberFormat="1" applyFont="1" applyAlignment="1">
      <alignment horizontal="center"/>
    </xf>
    <xf numFmtId="10" fontId="6" fillId="0" borderId="0" xfId="14" applyNumberFormat="1" applyFont="1" applyAlignment="1">
      <alignment horizontal="center"/>
    </xf>
    <xf numFmtId="168" fontId="17" fillId="0" borderId="0" xfId="17" applyNumberFormat="1" applyFont="1"/>
    <xf numFmtId="10" fontId="17" fillId="0" borderId="0" xfId="16" applyNumberFormat="1" applyFont="1"/>
    <xf numFmtId="10" fontId="6" fillId="0" borderId="0" xfId="18" applyNumberFormat="1" applyFont="1" applyFill="1" applyAlignment="1">
      <alignment horizontal="center"/>
    </xf>
    <xf numFmtId="3" fontId="7" fillId="0" borderId="0" xfId="17" applyNumberFormat="1" applyFont="1" applyAlignment="1">
      <alignment horizontal="center"/>
    </xf>
    <xf numFmtId="0" fontId="7" fillId="0" borderId="2" xfId="19" applyFont="1" applyBorder="1" applyAlignment="1">
      <alignment horizontal="left" vertical="center"/>
    </xf>
    <xf numFmtId="0" fontId="6" fillId="0" borderId="2" xfId="14" applyFont="1" applyBorder="1" applyAlignment="1">
      <alignment horizontal="center"/>
    </xf>
    <xf numFmtId="0" fontId="16" fillId="0" borderId="2" xfId="14" applyFont="1" applyBorder="1" applyAlignment="1">
      <alignment horizontal="center"/>
    </xf>
    <xf numFmtId="10" fontId="7" fillId="0" borderId="2" xfId="20" applyNumberFormat="1" applyFont="1" applyBorder="1" applyAlignment="1">
      <alignment horizontal="center"/>
    </xf>
    <xf numFmtId="0" fontId="6" fillId="0" borderId="5" xfId="14" applyFont="1" applyBorder="1"/>
    <xf numFmtId="0" fontId="6" fillId="0" borderId="5" xfId="14" applyFont="1" applyBorder="1" applyAlignment="1">
      <alignment horizontal="center"/>
    </xf>
    <xf numFmtId="0" fontId="16" fillId="0" borderId="5" xfId="14" applyFont="1" applyBorder="1" applyAlignment="1">
      <alignment horizontal="center"/>
    </xf>
    <xf numFmtId="10" fontId="6" fillId="0" borderId="5" xfId="14" applyNumberFormat="1" applyFont="1" applyBorder="1" applyAlignment="1">
      <alignment horizontal="center" vertical="center"/>
    </xf>
    <xf numFmtId="0" fontId="16" fillId="0" borderId="0" xfId="15" applyFont="1"/>
    <xf numFmtId="0" fontId="6" fillId="0" borderId="3" xfId="14" applyFont="1" applyBorder="1"/>
    <xf numFmtId="0" fontId="17" fillId="0" borderId="0" xfId="14" applyFont="1" applyAlignment="1">
      <alignment horizontal="center"/>
    </xf>
    <xf numFmtId="0" fontId="6" fillId="0" borderId="0" xfId="14" applyFont="1" applyAlignment="1">
      <alignment horizontal="left"/>
    </xf>
    <xf numFmtId="3" fontId="6" fillId="0" borderId="0" xfId="14" applyNumberFormat="1" applyFont="1"/>
    <xf numFmtId="166" fontId="6" fillId="0" borderId="0" xfId="17" applyNumberFormat="1" applyFont="1" applyFill="1"/>
    <xf numFmtId="166" fontId="6" fillId="0" borderId="0" xfId="17" applyNumberFormat="1" applyFont="1"/>
    <xf numFmtId="166" fontId="17" fillId="0" borderId="0" xfId="14" applyNumberFormat="1" applyFont="1"/>
    <xf numFmtId="43" fontId="6" fillId="0" borderId="0" xfId="14" applyNumberFormat="1" applyFont="1"/>
    <xf numFmtId="43" fontId="17" fillId="0" borderId="0" xfId="14" applyNumberFormat="1" applyFont="1"/>
    <xf numFmtId="10" fontId="6" fillId="0" borderId="0" xfId="16" applyNumberFormat="1" applyFont="1" applyFill="1"/>
    <xf numFmtId="10" fontId="6" fillId="0" borderId="0" xfId="16" applyNumberFormat="1" applyFont="1"/>
    <xf numFmtId="0" fontId="17" fillId="0" borderId="0" xfId="14" applyFont="1" applyAlignment="1">
      <alignment horizontal="left"/>
    </xf>
    <xf numFmtId="2" fontId="7" fillId="0" borderId="0" xfId="0" applyNumberFormat="1" applyFont="1" applyAlignment="1">
      <alignment horizontal="center"/>
    </xf>
    <xf numFmtId="0" fontId="14" fillId="0" borderId="1" xfId="0" applyFont="1" applyBorder="1" applyAlignment="1">
      <alignment horizontal="center"/>
    </xf>
    <xf numFmtId="0" fontId="0" fillId="0" borderId="1" xfId="14" applyFont="1" applyBorder="1" applyAlignment="1">
      <alignment horizontal="center" wrapText="1"/>
    </xf>
    <xf numFmtId="0" fontId="0" fillId="0" borderId="1" xfId="5" applyFont="1" applyFill="1" applyBorder="1" applyAlignment="1">
      <alignment horizontal="center" wrapText="1"/>
    </xf>
    <xf numFmtId="0" fontId="14" fillId="0" borderId="1" xfId="0" applyFont="1" applyBorder="1" applyAlignment="1">
      <alignment horizontal="centerContinuous"/>
    </xf>
    <xf numFmtId="169" fontId="0" fillId="0" borderId="0" xfId="11" applyNumberFormat="1" applyFont="1" applyFill="1" applyBorder="1" applyAlignment="1"/>
    <xf numFmtId="169" fontId="0" fillId="0" borderId="5" xfId="11" applyNumberFormat="1" applyFont="1" applyFill="1" applyBorder="1" applyAlignment="1"/>
    <xf numFmtId="168" fontId="0" fillId="0" borderId="0" xfId="11" applyNumberFormat="1" applyFont="1" applyFill="1" applyBorder="1" applyAlignment="1"/>
    <xf numFmtId="170" fontId="0" fillId="0" borderId="0" xfId="11" applyNumberFormat="1" applyFont="1" applyFill="1" applyBorder="1" applyAlignment="1"/>
    <xf numFmtId="43" fontId="0" fillId="0" borderId="0" xfId="11" applyFont="1" applyFill="1" applyBorder="1" applyAlignment="1"/>
    <xf numFmtId="168" fontId="0" fillId="0" borderId="5" xfId="11" applyNumberFormat="1" applyFont="1" applyFill="1" applyBorder="1" applyAlignment="1"/>
    <xf numFmtId="170" fontId="0" fillId="0" borderId="5" xfId="11" applyNumberFormat="1" applyFont="1" applyFill="1" applyBorder="1" applyAlignment="1"/>
    <xf numFmtId="43" fontId="0" fillId="0" borderId="5" xfId="11" applyFont="1" applyFill="1" applyBorder="1" applyAlignment="1"/>
    <xf numFmtId="171" fontId="7" fillId="0" borderId="0" xfId="2" applyNumberFormat="1" applyFont="1" applyFill="1" applyAlignment="1">
      <alignment horizontal="center"/>
    </xf>
    <xf numFmtId="0" fontId="7" fillId="0" borderId="0" xfId="0" applyFont="1" applyFill="1"/>
    <xf numFmtId="0" fontId="6" fillId="0" borderId="0" xfId="3" applyFill="1" applyAlignment="1">
      <alignment horizontal="center"/>
    </xf>
    <xf numFmtId="167" fontId="6" fillId="0" borderId="0" xfId="14" applyNumberFormat="1" applyFont="1" applyFill="1" applyAlignment="1">
      <alignment horizontal="center"/>
    </xf>
    <xf numFmtId="10" fontId="6" fillId="0" borderId="0" xfId="14" applyNumberFormat="1" applyFont="1" applyFill="1" applyAlignment="1">
      <alignment horizontal="center"/>
    </xf>
    <xf numFmtId="0" fontId="4" fillId="0" borderId="0" xfId="21">
      <alignment vertical="center"/>
    </xf>
    <xf numFmtId="0" fontId="18" fillId="0" borderId="0" xfId="22" applyFont="1" applyAlignment="1">
      <alignment wrapText="1"/>
    </xf>
    <xf numFmtId="0" fontId="18" fillId="0" borderId="0" xfId="22" applyFont="1" applyAlignment="1">
      <alignment horizontal="center" wrapText="1"/>
    </xf>
    <xf numFmtId="0" fontId="18" fillId="0" borderId="0" xfId="22" applyFont="1" applyAlignment="1">
      <alignment horizontal="center" vertical="center" wrapText="1"/>
    </xf>
    <xf numFmtId="10" fontId="18" fillId="0" borderId="0" xfId="22" applyNumberFormat="1" applyFont="1" applyAlignment="1">
      <alignment horizontal="center" vertical="center" wrapText="1"/>
    </xf>
    <xf numFmtId="0" fontId="20" fillId="0" borderId="13" xfId="22" applyFont="1" applyBorder="1" applyAlignment="1">
      <alignment horizontal="center" vertical="center" wrapText="1"/>
    </xf>
    <xf numFmtId="0" fontId="18" fillId="0" borderId="14" xfId="22" applyFont="1" applyBorder="1" applyAlignment="1">
      <alignment horizontal="center" vertical="center" wrapText="1"/>
    </xf>
    <xf numFmtId="0" fontId="18" fillId="0" borderId="15" xfId="22" applyFont="1" applyBorder="1" applyAlignment="1">
      <alignment horizontal="center" vertical="center" wrapText="1"/>
    </xf>
    <xf numFmtId="0" fontId="18" fillId="0" borderId="13" xfId="22" applyFont="1" applyBorder="1" applyAlignment="1">
      <alignment horizontal="center" vertical="center" wrapText="1"/>
    </xf>
    <xf numFmtId="10" fontId="18" fillId="0" borderId="14" xfId="22" applyNumberFormat="1" applyFont="1" applyBorder="1" applyAlignment="1">
      <alignment horizontal="center" vertical="center" wrapText="1"/>
    </xf>
    <xf numFmtId="10" fontId="18" fillId="0" borderId="15" xfId="22" applyNumberFormat="1" applyFont="1" applyBorder="1" applyAlignment="1">
      <alignment horizontal="center" vertical="center" wrapText="1"/>
    </xf>
    <xf numFmtId="0" fontId="7" fillId="0" borderId="0" xfId="22" applyAlignment="1">
      <alignment horizontal="center" vertical="center" wrapText="1"/>
    </xf>
    <xf numFmtId="0" fontId="18" fillId="0" borderId="16" xfId="22" applyFont="1" applyBorder="1" applyAlignment="1">
      <alignment horizontal="center" vertical="center" wrapText="1"/>
    </xf>
    <xf numFmtId="0" fontId="18" fillId="0" borderId="17" xfId="22" applyFont="1" applyBorder="1" applyAlignment="1">
      <alignment horizontal="center" vertical="center" wrapText="1"/>
    </xf>
    <xf numFmtId="10" fontId="18" fillId="0" borderId="18" xfId="22" applyNumberFormat="1" applyFont="1" applyBorder="1" applyAlignment="1">
      <alignment horizontal="center" vertical="center" wrapText="1"/>
    </xf>
    <xf numFmtId="10" fontId="18" fillId="0" borderId="19" xfId="22" applyNumberFormat="1" applyFont="1" applyBorder="1" applyAlignment="1">
      <alignment horizontal="center" vertical="center" wrapText="1"/>
    </xf>
    <xf numFmtId="0" fontId="7" fillId="0" borderId="0" xfId="22" applyAlignment="1">
      <alignment horizontal="right" vertical="center"/>
    </xf>
    <xf numFmtId="0" fontId="18" fillId="0" borderId="20" xfId="22" applyFont="1" applyBorder="1" applyAlignment="1">
      <alignment horizontal="center" vertical="center" wrapText="1"/>
    </xf>
    <xf numFmtId="10" fontId="18" fillId="0" borderId="21" xfId="22" applyNumberFormat="1" applyFont="1" applyBorder="1" applyAlignment="1">
      <alignment horizontal="center" vertical="center" wrapText="1"/>
    </xf>
    <xf numFmtId="10" fontId="18" fillId="0" borderId="22" xfId="22" applyNumberFormat="1" applyFont="1" applyBorder="1" applyAlignment="1">
      <alignment horizontal="center" vertical="center" wrapText="1"/>
    </xf>
    <xf numFmtId="0" fontId="21" fillId="0" borderId="13" xfId="22" applyFont="1" applyBorder="1" applyAlignment="1">
      <alignment horizontal="center" vertical="center" wrapText="1"/>
    </xf>
    <xf numFmtId="0" fontId="21" fillId="0" borderId="15" xfId="22" applyFont="1" applyBorder="1" applyAlignment="1">
      <alignment horizontal="center" vertical="center" wrapText="1"/>
    </xf>
    <xf numFmtId="0" fontId="21" fillId="0" borderId="20" xfId="22" applyFont="1" applyBorder="1" applyAlignment="1">
      <alignment horizontal="center" vertical="center" wrapText="1"/>
    </xf>
    <xf numFmtId="10" fontId="21" fillId="0" borderId="22" xfId="22" applyNumberFormat="1" applyFont="1" applyBorder="1" applyAlignment="1">
      <alignment horizontal="center" vertical="center" wrapText="1"/>
    </xf>
    <xf numFmtId="10" fontId="18" fillId="0" borderId="0" xfId="22" applyNumberFormat="1" applyFont="1" applyAlignment="1">
      <alignment wrapText="1"/>
    </xf>
    <xf numFmtId="0" fontId="20" fillId="0" borderId="3" xfId="22" applyFont="1" applyBorder="1" applyAlignment="1">
      <alignment horizontal="left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vertical="top" wrapText="1"/>
    </xf>
    <xf numFmtId="10" fontId="22" fillId="0" borderId="0" xfId="0" applyNumberFormat="1" applyFont="1" applyAlignment="1">
      <alignment vertical="top" wrapText="1"/>
    </xf>
    <xf numFmtId="0" fontId="18" fillId="0" borderId="0" xfId="22" applyFont="1"/>
    <xf numFmtId="10" fontId="18" fillId="0" borderId="26" xfId="22" applyNumberFormat="1" applyFont="1" applyBorder="1" applyAlignment="1">
      <alignment horizontal="center" vertical="center" wrapText="1"/>
    </xf>
    <xf numFmtId="10" fontId="18" fillId="0" borderId="25" xfId="22" applyNumberFormat="1" applyFont="1" applyBorder="1" applyAlignment="1">
      <alignment horizontal="center" vertical="center" wrapText="1"/>
    </xf>
    <xf numFmtId="0" fontId="21" fillId="0" borderId="16" xfId="22" applyFont="1" applyBorder="1" applyAlignment="1">
      <alignment horizontal="center" vertical="center" wrapText="1"/>
    </xf>
    <xf numFmtId="10" fontId="7" fillId="0" borderId="0" xfId="0" applyNumberFormat="1" applyFont="1" applyAlignment="1">
      <alignment horizontal="center"/>
    </xf>
    <xf numFmtId="0" fontId="7" fillId="0" borderId="0" xfId="9"/>
    <xf numFmtId="10" fontId="7" fillId="0" borderId="0" xfId="10" applyNumberFormat="1" applyFont="1" applyAlignment="1">
      <alignment horizontal="center"/>
    </xf>
    <xf numFmtId="10" fontId="7" fillId="0" borderId="0" xfId="0" applyNumberFormat="1" applyFont="1" applyFill="1" applyAlignment="1">
      <alignment horizontal="center"/>
    </xf>
    <xf numFmtId="0" fontId="0" fillId="0" borderId="0" xfId="5" applyFont="1" applyAlignment="1">
      <alignment horizontal="center"/>
    </xf>
    <xf numFmtId="0" fontId="6" fillId="0" borderId="0" xfId="5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22" fillId="0" borderId="0" xfId="0" applyFont="1" applyAlignment="1">
      <alignment horizontal="left" vertical="top" wrapText="1"/>
    </xf>
    <xf numFmtId="0" fontId="19" fillId="2" borderId="11" xfId="22" applyFont="1" applyFill="1" applyBorder="1" applyAlignment="1">
      <alignment horizontal="center" vertical="center" wrapText="1"/>
    </xf>
    <xf numFmtId="0" fontId="19" fillId="2" borderId="1" xfId="22" applyFont="1" applyFill="1" applyBorder="1" applyAlignment="1">
      <alignment horizontal="center" vertical="center" wrapText="1"/>
    </xf>
    <xf numFmtId="0" fontId="19" fillId="2" borderId="12" xfId="22" applyFont="1" applyFill="1" applyBorder="1" applyAlignment="1">
      <alignment horizontal="center" vertical="center" wrapText="1"/>
    </xf>
    <xf numFmtId="10" fontId="18" fillId="0" borderId="8" xfId="22" applyNumberFormat="1" applyFont="1" applyBorder="1" applyAlignment="1">
      <alignment horizontal="center" vertical="center" wrapText="1"/>
    </xf>
    <xf numFmtId="0" fontId="18" fillId="0" borderId="7" xfId="22" applyFont="1" applyBorder="1" applyAlignment="1">
      <alignment horizontal="center" vertical="center" wrapText="1"/>
    </xf>
    <xf numFmtId="0" fontId="18" fillId="0" borderId="27" xfId="22" applyFont="1" applyBorder="1" applyAlignment="1">
      <alignment horizontal="center" vertical="center" wrapText="1"/>
    </xf>
    <xf numFmtId="10" fontId="18" fillId="0" borderId="23" xfId="22" applyNumberFormat="1" applyFont="1" applyBorder="1" applyAlignment="1">
      <alignment horizontal="center" vertical="center" wrapText="1"/>
    </xf>
    <xf numFmtId="10" fontId="18" fillId="0" borderId="4" xfId="22" applyNumberFormat="1" applyFont="1" applyBorder="1" applyAlignment="1">
      <alignment horizontal="center" vertical="center" wrapText="1"/>
    </xf>
    <xf numFmtId="10" fontId="18" fillId="0" borderId="24" xfId="22" applyNumberFormat="1" applyFont="1" applyBorder="1" applyAlignment="1">
      <alignment horizontal="center" vertical="center" wrapText="1"/>
    </xf>
    <xf numFmtId="0" fontId="18" fillId="0" borderId="0" xfId="22" applyFont="1" applyAlignment="1">
      <alignment horizontal="center" wrapText="1"/>
    </xf>
    <xf numFmtId="0" fontId="19" fillId="2" borderId="11" xfId="22" applyFont="1" applyFill="1" applyBorder="1" applyAlignment="1">
      <alignment horizontal="center" vertical="center"/>
    </xf>
    <xf numFmtId="0" fontId="19" fillId="2" borderId="1" xfId="22" applyFont="1" applyFill="1" applyBorder="1" applyAlignment="1">
      <alignment horizontal="center" vertical="center"/>
    </xf>
    <xf numFmtId="0" fontId="19" fillId="2" borderId="12" xfId="22" applyFont="1" applyFill="1" applyBorder="1" applyAlignment="1">
      <alignment horizontal="center" vertical="center"/>
    </xf>
    <xf numFmtId="0" fontId="10" fillId="0" borderId="0" xfId="0" applyFont="1" applyAlignment="1">
      <alignment horizontal="center" wrapText="1"/>
    </xf>
    <xf numFmtId="10" fontId="11" fillId="0" borderId="8" xfId="0" applyNumberFormat="1" applyFont="1" applyBorder="1" applyAlignment="1">
      <alignment horizontal="center"/>
    </xf>
    <xf numFmtId="10" fontId="11" fillId="0" borderId="9" xfId="0" applyNumberFormat="1" applyFont="1" applyBorder="1" applyAlignment="1">
      <alignment horizontal="center"/>
    </xf>
    <xf numFmtId="10" fontId="11" fillId="0" borderId="8" xfId="2" applyNumberFormat="1" applyFont="1" applyFill="1" applyBorder="1" applyAlignment="1">
      <alignment horizontal="center"/>
    </xf>
    <xf numFmtId="10" fontId="11" fillId="0" borderId="9" xfId="2" applyNumberFormat="1" applyFont="1" applyFill="1" applyBorder="1" applyAlignment="1">
      <alignment horizontal="center"/>
    </xf>
    <xf numFmtId="0" fontId="6" fillId="0" borderId="0" xfId="14" applyFont="1" applyAlignment="1">
      <alignment horizontal="center"/>
    </xf>
  </cellXfs>
  <cellStyles count="39">
    <cellStyle name="Comma" xfId="1" builtinId="3"/>
    <cellStyle name="Comma 10" xfId="11" xr:uid="{00000000-0005-0000-0000-000001000000}"/>
    <cellStyle name="Comma 101" xfId="7" xr:uid="{00000000-0005-0000-0000-000002000000}"/>
    <cellStyle name="Comma 101 2" xfId="25" xr:uid="{00000000-0005-0000-0000-000003000000}"/>
    <cellStyle name="Comma 4 17 3" xfId="17" xr:uid="{00000000-0005-0000-0000-000004000000}"/>
    <cellStyle name="Comma 4 17 3 2" xfId="28" xr:uid="{00000000-0005-0000-0000-000005000000}"/>
    <cellStyle name="Normal" xfId="0" builtinId="0"/>
    <cellStyle name="Normal 10 10" xfId="8" xr:uid="{00000000-0005-0000-0000-000007000000}"/>
    <cellStyle name="Normal 10 10 3 2" xfId="19" xr:uid="{00000000-0005-0000-0000-000008000000}"/>
    <cellStyle name="Normal 10 21 3" xfId="12" xr:uid="{00000000-0005-0000-0000-000009000000}"/>
    <cellStyle name="Normal 12 50 2" xfId="14" xr:uid="{00000000-0005-0000-0000-00000A000000}"/>
    <cellStyle name="Normal 12 50 2 2" xfId="26" xr:uid="{00000000-0005-0000-0000-00000B000000}"/>
    <cellStyle name="Normal 195 2" xfId="5" xr:uid="{00000000-0005-0000-0000-00000C000000}"/>
    <cellStyle name="Normal 2" xfId="21" xr:uid="{00000000-0005-0000-0000-00000D000000}"/>
    <cellStyle name="Normal 2 10 2" xfId="9" xr:uid="{00000000-0005-0000-0000-00000E000000}"/>
    <cellStyle name="Normal 2 150" xfId="35" xr:uid="{00000000-0005-0000-0000-00000F000000}"/>
    <cellStyle name="Normal 2 2" xfId="31" xr:uid="{00000000-0005-0000-0000-000010000000}"/>
    <cellStyle name="Normal 2 3 2" xfId="13" xr:uid="{00000000-0005-0000-0000-000011000000}"/>
    <cellStyle name="Normal 246 2" xfId="22" xr:uid="{00000000-0005-0000-0000-000012000000}"/>
    <cellStyle name="Normal 253" xfId="33" xr:uid="{00000000-0005-0000-0000-000013000000}"/>
    <cellStyle name="Normal 3" xfId="32" xr:uid="{00000000-0005-0000-0000-000014000000}"/>
    <cellStyle name="Normal 4" xfId="36" xr:uid="{00000000-0005-0000-0000-000015000000}"/>
    <cellStyle name="Normal 4 4 7" xfId="15" xr:uid="{00000000-0005-0000-0000-000016000000}"/>
    <cellStyle name="Normal 5" xfId="37" xr:uid="{00000000-0005-0000-0000-000017000000}"/>
    <cellStyle name="Normal 6 2 5" xfId="3" xr:uid="{00000000-0005-0000-0000-000018000000}"/>
    <cellStyle name="Percent" xfId="2" builtinId="5"/>
    <cellStyle name="Percent 10" xfId="6" xr:uid="{00000000-0005-0000-0000-00001A000000}"/>
    <cellStyle name="Percent 2" xfId="23" xr:uid="{00000000-0005-0000-0000-00001B000000}"/>
    <cellStyle name="Percent 2 16" xfId="10" xr:uid="{00000000-0005-0000-0000-00001C000000}"/>
    <cellStyle name="Percent 3" xfId="38" xr:uid="{00000000-0005-0000-0000-00001D000000}"/>
    <cellStyle name="Percent 6 4 3" xfId="18" xr:uid="{00000000-0005-0000-0000-00001E000000}"/>
    <cellStyle name="Percent 6 4 3 2" xfId="29" xr:uid="{00000000-0005-0000-0000-00001F000000}"/>
    <cellStyle name="Percent 79 3" xfId="16" xr:uid="{00000000-0005-0000-0000-000020000000}"/>
    <cellStyle name="Percent 79 3 2" xfId="27" xr:uid="{00000000-0005-0000-0000-000021000000}"/>
    <cellStyle name="Percent 88" xfId="4" xr:uid="{00000000-0005-0000-0000-000022000000}"/>
    <cellStyle name="Percent 88 2" xfId="24" xr:uid="{00000000-0005-0000-0000-000023000000}"/>
    <cellStyle name="Percent 88 3 2" xfId="20" xr:uid="{00000000-0005-0000-0000-000024000000}"/>
    <cellStyle name="Percent 88 3 2 2" xfId="30" xr:uid="{00000000-0005-0000-0000-000025000000}"/>
    <cellStyle name="Percent 92" xfId="34" xr:uid="{00000000-0005-0000-0000-000026000000}"/>
  </cellStyles>
  <dxfs count="11"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ont>
        <b/>
        <i val="0"/>
      </font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7022112410076"/>
          <c:y val="6.2769226713879966E-2"/>
          <c:w val="0.85642007779622897"/>
          <c:h val="0.82753564611116359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trendline>
            <c:trendlineType val="linear"/>
            <c:dispRSqr val="0"/>
            <c:dispEq val="0"/>
          </c:trendline>
          <c:trendline>
            <c:trendlineType val="linear"/>
            <c:dispRSqr val="1"/>
            <c:dispEq val="1"/>
            <c:trendlineLbl>
              <c:layout>
                <c:manualLayout>
                  <c:x val="5.7721134484980379E-3"/>
                  <c:y val="-0.30471166810950495"/>
                </c:manualLayout>
              </c:layout>
              <c:numFmt formatCode="General" sourceLinked="0"/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</c:trendlineLbl>
          </c:trendline>
          <c:xVal>
            <c:numRef>
              <c:f>'CGP-AEB-TAS-7 RiskPremElec'!$D$78:$D$127</c:f>
              <c:numCache>
                <c:formatCode>0.00%</c:formatCode>
                <c:ptCount val="50"/>
                <c:pt idx="0">
                  <c:v>4.6243749999999986E-2</c:v>
                </c:pt>
                <c:pt idx="1">
                  <c:v>4.3692307692307676E-2</c:v>
                </c:pt>
                <c:pt idx="2">
                  <c:v>3.8563636363636355E-2</c:v>
                </c:pt>
                <c:pt idx="3">
                  <c:v>4.1749230769230768E-2</c:v>
                </c:pt>
                <c:pt idx="4">
                  <c:v>4.5609374999999994E-2</c:v>
                </c:pt>
                <c:pt idx="5">
                  <c:v>4.3387692307692308E-2</c:v>
                </c:pt>
                <c:pt idx="6">
                  <c:v>3.6960606060606048E-2</c:v>
                </c:pt>
                <c:pt idx="7">
                  <c:v>3.0376190476190473E-2</c:v>
                </c:pt>
                <c:pt idx="8">
                  <c:v>3.1361538461538462E-2</c:v>
                </c:pt>
                <c:pt idx="9">
                  <c:v>2.9363076923076922E-2</c:v>
                </c:pt>
                <c:pt idx="10">
                  <c:v>2.7429230769230779E-2</c:v>
                </c:pt>
                <c:pt idx="11">
                  <c:v>2.8639062499999993E-2</c:v>
                </c:pt>
                <c:pt idx="12">
                  <c:v>3.1303125000000008E-2</c:v>
                </c:pt>
                <c:pt idx="13">
                  <c:v>3.1412307692307684E-2</c:v>
                </c:pt>
                <c:pt idx="14">
                  <c:v>3.7107575757575756E-2</c:v>
                </c:pt>
                <c:pt idx="15">
                  <c:v>3.7882812500000008E-2</c:v>
                </c:pt>
                <c:pt idx="16">
                  <c:v>3.6903125000000009E-2</c:v>
                </c:pt>
                <c:pt idx="17">
                  <c:v>3.4430769230769237E-2</c:v>
                </c:pt>
                <c:pt idx="18">
                  <c:v>3.2657575757575753E-2</c:v>
                </c:pt>
                <c:pt idx="19">
                  <c:v>2.9637499999999997E-2</c:v>
                </c:pt>
                <c:pt idx="20">
                  <c:v>2.5540625000000004E-2</c:v>
                </c:pt>
                <c:pt idx="21">
                  <c:v>2.8836923076923083E-2</c:v>
                </c:pt>
                <c:pt idx="22">
                  <c:v>2.9624242424242438E-2</c:v>
                </c:pt>
                <c:pt idx="23">
                  <c:v>2.9630303030303028E-2</c:v>
                </c:pt>
                <c:pt idx="24">
                  <c:v>2.7218461538461539E-2</c:v>
                </c:pt>
                <c:pt idx="25">
                  <c:v>2.5672307692307696E-2</c:v>
                </c:pt>
                <c:pt idx="26">
                  <c:v>2.2793939393939398E-2</c:v>
                </c:pt>
                <c:pt idx="27">
                  <c:v>2.8333846153846154E-2</c:v>
                </c:pt>
                <c:pt idx="28">
                  <c:v>3.0452307692307709E-2</c:v>
                </c:pt>
                <c:pt idx="29">
                  <c:v>2.8972307692307693E-2</c:v>
                </c:pt>
                <c:pt idx="30">
                  <c:v>2.8173846153846157E-2</c:v>
                </c:pt>
                <c:pt idx="31">
                  <c:v>2.817384615384615E-2</c:v>
                </c:pt>
                <c:pt idx="32">
                  <c:v>3.0235384615384615E-2</c:v>
                </c:pt>
                <c:pt idx="33">
                  <c:v>3.0853846153846162E-2</c:v>
                </c:pt>
                <c:pt idx="34">
                  <c:v>3.0607692307692315E-2</c:v>
                </c:pt>
                <c:pt idx="35">
                  <c:v>3.26939393939394E-2</c:v>
                </c:pt>
                <c:pt idx="36">
                  <c:v>3.0129687499999998E-2</c:v>
                </c:pt>
                <c:pt idx="37">
                  <c:v>2.7836923076923075E-2</c:v>
                </c:pt>
                <c:pt idx="38">
                  <c:v>2.2849999999999995E-2</c:v>
                </c:pt>
                <c:pt idx="39">
                  <c:v>2.2566666666666676E-2</c:v>
                </c:pt>
                <c:pt idx="40">
                  <c:v>1.8878461538461538E-2</c:v>
                </c:pt>
                <c:pt idx="41">
                  <c:v>1.3801538461538454E-2</c:v>
                </c:pt>
                <c:pt idx="42">
                  <c:v>1.3654545454545457E-2</c:v>
                </c:pt>
                <c:pt idx="43">
                  <c:v>1.6210606060606054E-2</c:v>
                </c:pt>
                <c:pt idx="44">
                  <c:v>2.0748437499999998E-2</c:v>
                </c:pt>
                <c:pt idx="45">
                  <c:v>2.2579999999999996E-2</c:v>
                </c:pt>
                <c:pt idx="46">
                  <c:v>1.9333333333333327E-2</c:v>
                </c:pt>
                <c:pt idx="47">
                  <c:v>1.9479687499999995E-2</c:v>
                </c:pt>
                <c:pt idx="48">
                  <c:v>2.2546031746031748E-2</c:v>
                </c:pt>
                <c:pt idx="49">
                  <c:v>3.0455384615384599E-2</c:v>
                </c:pt>
              </c:numCache>
            </c:numRef>
          </c:xVal>
          <c:yVal>
            <c:numRef>
              <c:f>'CGP-AEB-TAS-7 RiskPremElec'!$E$78:$E$127</c:f>
              <c:numCache>
                <c:formatCode>0.00%</c:formatCode>
                <c:ptCount val="50"/>
                <c:pt idx="0">
                  <c:v>5.9681250000000019E-2</c:v>
                </c:pt>
                <c:pt idx="1">
                  <c:v>5.8107692307692325E-2</c:v>
                </c:pt>
                <c:pt idx="2">
                  <c:v>6.5469696969696969E-2</c:v>
                </c:pt>
                <c:pt idx="3">
                  <c:v>6.2037435897435912E-2</c:v>
                </c:pt>
                <c:pt idx="4">
                  <c:v>5.5307291666666661E-2</c:v>
                </c:pt>
                <c:pt idx="5">
                  <c:v>5.9240879120879122E-2</c:v>
                </c:pt>
                <c:pt idx="6">
                  <c:v>6.8756060606060626E-2</c:v>
                </c:pt>
                <c:pt idx="7">
                  <c:v>7.3501587301587304E-2</c:v>
                </c:pt>
                <c:pt idx="8">
                  <c:v>7.1667032967032973E-2</c:v>
                </c:pt>
                <c:pt idx="9">
                  <c:v>7.0136923076923083E-2</c:v>
                </c:pt>
                <c:pt idx="10">
                  <c:v>7.1570769230769229E-2</c:v>
                </c:pt>
                <c:pt idx="11">
                  <c:v>7.2996231617647095E-2</c:v>
                </c:pt>
                <c:pt idx="12">
                  <c:v>6.7196874999999989E-2</c:v>
                </c:pt>
                <c:pt idx="13">
                  <c:v>6.7187692307692309E-2</c:v>
                </c:pt>
                <c:pt idx="14">
                  <c:v>6.4092424242424229E-2</c:v>
                </c:pt>
                <c:pt idx="15">
                  <c:v>6.1785937500000006E-2</c:v>
                </c:pt>
                <c:pt idx="16">
                  <c:v>6.164687499999999E-2</c:v>
                </c:pt>
                <c:pt idx="17">
                  <c:v>6.6569230769230769E-2</c:v>
                </c:pt>
                <c:pt idx="18">
                  <c:v>6.6342424242424258E-2</c:v>
                </c:pt>
                <c:pt idx="19">
                  <c:v>6.9802500000000003E-2</c:v>
                </c:pt>
                <c:pt idx="20">
                  <c:v>7.0834374999999977E-2</c:v>
                </c:pt>
                <c:pt idx="21">
                  <c:v>6.9429743589743576E-2</c:v>
                </c:pt>
                <c:pt idx="22">
                  <c:v>6.4375757575757558E-2</c:v>
                </c:pt>
                <c:pt idx="23">
                  <c:v>6.8994696969696956E-2</c:v>
                </c:pt>
                <c:pt idx="24">
                  <c:v>6.9781538461538478E-2</c:v>
                </c:pt>
                <c:pt idx="25">
                  <c:v>6.9127692307692307E-2</c:v>
                </c:pt>
                <c:pt idx="26">
                  <c:v>7.4556060606060598E-2</c:v>
                </c:pt>
                <c:pt idx="27">
                  <c:v>6.9986153846153837E-2</c:v>
                </c:pt>
                <c:pt idx="28">
                  <c:v>6.6731025641025635E-2</c:v>
                </c:pt>
                <c:pt idx="29">
                  <c:v>6.7456263736263733E-2</c:v>
                </c:pt>
                <c:pt idx="30">
                  <c:v>7.1826153846153845E-2</c:v>
                </c:pt>
                <c:pt idx="31">
                  <c:v>7.0890439560439569E-2</c:v>
                </c:pt>
                <c:pt idx="32">
                  <c:v>6.6647948717948713E-2</c:v>
                </c:pt>
                <c:pt idx="33">
                  <c:v>6.662115384615383E-2</c:v>
                </c:pt>
                <c:pt idx="34">
                  <c:v>6.6252307692307666E-2</c:v>
                </c:pt>
                <c:pt idx="35">
                  <c:v>6.2531060606060618E-2</c:v>
                </c:pt>
                <c:pt idx="36">
                  <c:v>6.7036979166666663E-2</c:v>
                </c:pt>
                <c:pt idx="37">
                  <c:v>6.7925576923076908E-2</c:v>
                </c:pt>
                <c:pt idx="38">
                  <c:v>7.2450000000000001E-2</c:v>
                </c:pt>
                <c:pt idx="39">
                  <c:v>7.6308333333333325E-2</c:v>
                </c:pt>
                <c:pt idx="40">
                  <c:v>7.8307252747252754E-2</c:v>
                </c:pt>
                <c:pt idx="41">
                  <c:v>8.1948461538461539E-2</c:v>
                </c:pt>
                <c:pt idx="42">
                  <c:v>7.9345454545454525E-2</c:v>
                </c:pt>
                <c:pt idx="43">
                  <c:v>7.938939393939394E-2</c:v>
                </c:pt>
                <c:pt idx="44">
                  <c:v>7.3751562500000006E-2</c:v>
                </c:pt>
                <c:pt idx="45">
                  <c:v>7.2103333333333325E-2</c:v>
                </c:pt>
                <c:pt idx="46">
                  <c:v>7.3406666666666676E-2</c:v>
                </c:pt>
                <c:pt idx="47">
                  <c:v>7.7253645833333343E-2</c:v>
                </c:pt>
                <c:pt idx="48">
                  <c:v>7.1953968253968242E-2</c:v>
                </c:pt>
                <c:pt idx="49">
                  <c:v>6.4544615384615395E-2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255-4B7F-8D91-B627A49708FB}"/>
            </c:ext>
          </c:extLst>
        </c:ser>
        <c:ser>
          <c:idx val="1"/>
          <c:order val="1"/>
          <c:tx>
            <c:v>USGG30YR Index Date</c:v>
          </c:tx>
          <c:spPr>
            <a:ln w="28575">
              <a:noFill/>
            </a:ln>
          </c:spPr>
          <c:xVal>
            <c:numRef>
              <c:f>'CGP-AEB-TAS-7 RiskPremElec'!$D$6:$D$127</c:f>
              <c:numCache>
                <c:formatCode>0.00%</c:formatCode>
                <c:ptCount val="122"/>
                <c:pt idx="0">
                  <c:v>7.8050793650793662E-2</c:v>
                </c:pt>
                <c:pt idx="1">
                  <c:v>7.8976190476190478E-2</c:v>
                </c:pt>
                <c:pt idx="2">
                  <c:v>7.4456250000000002E-2</c:v>
                </c:pt>
                <c:pt idx="3">
                  <c:v>7.5235937499999989E-2</c:v>
                </c:pt>
                <c:pt idx="4">
                  <c:v>7.0716129032258074E-2</c:v>
                </c:pt>
                <c:pt idx="5">
                  <c:v>6.8584126984127011E-2</c:v>
                </c:pt>
                <c:pt idx="6">
                  <c:v>6.3154687500000015E-2</c:v>
                </c:pt>
                <c:pt idx="7">
                  <c:v>6.1351562500000012E-2</c:v>
                </c:pt>
                <c:pt idx="8">
                  <c:v>6.5758730158730155E-2</c:v>
                </c:pt>
                <c:pt idx="9">
                  <c:v>7.3622580645161306E-2</c:v>
                </c:pt>
                <c:pt idx="10">
                  <c:v>7.5893750000000024E-2</c:v>
                </c:pt>
                <c:pt idx="11">
                  <c:v>7.9633333333333334E-2</c:v>
                </c:pt>
                <c:pt idx="12">
                  <c:v>7.6334374999999996E-2</c:v>
                </c:pt>
                <c:pt idx="13">
                  <c:v>6.9422222222222191E-2</c:v>
                </c:pt>
                <c:pt idx="14">
                  <c:v>6.7173015873015857E-2</c:v>
                </c:pt>
                <c:pt idx="15">
                  <c:v>6.2390476190476205E-2</c:v>
                </c:pt>
                <c:pt idx="16">
                  <c:v>6.2916923076923065E-2</c:v>
                </c:pt>
                <c:pt idx="17">
                  <c:v>6.9215384615384609E-2</c:v>
                </c:pt>
                <c:pt idx="18">
                  <c:v>6.9672727272727275E-2</c:v>
                </c:pt>
                <c:pt idx="19">
                  <c:v>6.6199999999999995E-2</c:v>
                </c:pt>
                <c:pt idx="20">
                  <c:v>6.8153124999999995E-2</c:v>
                </c:pt>
                <c:pt idx="21">
                  <c:v>6.9369230769230752E-2</c:v>
                </c:pt>
                <c:pt idx="22">
                  <c:v>6.5304545454545448E-2</c:v>
                </c:pt>
                <c:pt idx="23">
                  <c:v>6.1478125000000015E-2</c:v>
                </c:pt>
                <c:pt idx="24">
                  <c:v>5.884375E-2</c:v>
                </c:pt>
                <c:pt idx="25">
                  <c:v>5.8490769230769207E-2</c:v>
                </c:pt>
                <c:pt idx="26">
                  <c:v>5.4762121212121241E-2</c:v>
                </c:pt>
                <c:pt idx="27">
                  <c:v>5.1071212121212115E-2</c:v>
                </c:pt>
                <c:pt idx="28">
                  <c:v>5.3734374999999994E-2</c:v>
                </c:pt>
                <c:pt idx="29">
                  <c:v>5.7987692307692289E-2</c:v>
                </c:pt>
                <c:pt idx="30">
                  <c:v>6.040757575757575E-2</c:v>
                </c:pt>
                <c:pt idx="31">
                  <c:v>6.2559090909090911E-2</c:v>
                </c:pt>
                <c:pt idx="32">
                  <c:v>6.2958461538461505E-2</c:v>
                </c:pt>
                <c:pt idx="33">
                  <c:v>5.9787692307692299E-2</c:v>
                </c:pt>
                <c:pt idx="34">
                  <c:v>5.7932307692307693E-2</c:v>
                </c:pt>
                <c:pt idx="35">
                  <c:v>5.6907692307692305E-2</c:v>
                </c:pt>
                <c:pt idx="36">
                  <c:v>5.4464615384615396E-2</c:v>
                </c:pt>
                <c:pt idx="37">
                  <c:v>5.7016923076923069E-2</c:v>
                </c:pt>
                <c:pt idx="38">
                  <c:v>5.5250769230769207E-2</c:v>
                </c:pt>
                <c:pt idx="39">
                  <c:v>5.3019696969696967E-2</c:v>
                </c:pt>
                <c:pt idx="40">
                  <c:v>5.51578125E-2</c:v>
                </c:pt>
                <c:pt idx="41">
                  <c:v>5.6164615384615389E-2</c:v>
                </c:pt>
                <c:pt idx="42">
                  <c:v>5.0868181818181826E-2</c:v>
                </c:pt>
                <c:pt idx="43">
                  <c:v>4.9322727272727268E-2</c:v>
                </c:pt>
                <c:pt idx="44">
                  <c:v>4.8518749999999999E-2</c:v>
                </c:pt>
                <c:pt idx="45">
                  <c:v>4.6032307692307678E-2</c:v>
                </c:pt>
                <c:pt idx="46">
                  <c:v>5.113939393939395E-2</c:v>
                </c:pt>
                <c:pt idx="47">
                  <c:v>5.1146969696969691E-2</c:v>
                </c:pt>
                <c:pt idx="48">
                  <c:v>4.8776923076923072E-2</c:v>
                </c:pt>
                <c:pt idx="49">
                  <c:v>5.3353846153846154E-2</c:v>
                </c:pt>
                <c:pt idx="50">
                  <c:v>5.1074242424242439E-2</c:v>
                </c:pt>
                <c:pt idx="51">
                  <c:v>4.9322727272727296E-2</c:v>
                </c:pt>
                <c:pt idx="52">
                  <c:v>4.7070312500000003E-2</c:v>
                </c:pt>
                <c:pt idx="53">
                  <c:v>4.4709230769230765E-2</c:v>
                </c:pt>
                <c:pt idx="54">
                  <c:v>4.4228787878787867E-2</c:v>
                </c:pt>
                <c:pt idx="55">
                  <c:v>4.6523076923076924E-2</c:v>
                </c:pt>
                <c:pt idx="56">
                  <c:v>4.6270769230769213E-2</c:v>
                </c:pt>
                <c:pt idx="57">
                  <c:v>5.1427692307692299E-2</c:v>
                </c:pt>
                <c:pt idx="58">
                  <c:v>4.9955384615384631E-2</c:v>
                </c:pt>
                <c:pt idx="59">
                  <c:v>4.7423076923076908E-2</c:v>
                </c:pt>
                <c:pt idx="60">
                  <c:v>4.7975384615384635E-2</c:v>
                </c:pt>
                <c:pt idx="61">
                  <c:v>4.9892307692307715E-2</c:v>
                </c:pt>
                <c:pt idx="62">
                  <c:v>4.9499999999999982E-2</c:v>
                </c:pt>
                <c:pt idx="63">
                  <c:v>4.6140000000000014E-2</c:v>
                </c:pt>
                <c:pt idx="64">
                  <c:v>4.409538461538462E-2</c:v>
                </c:pt>
                <c:pt idx="65">
                  <c:v>4.5739999999999996E-2</c:v>
                </c:pt>
                <c:pt idx="66">
                  <c:v>4.4501515151515146E-2</c:v>
                </c:pt>
                <c:pt idx="67">
                  <c:v>3.6437500000000005E-2</c:v>
                </c:pt>
                <c:pt idx="68">
                  <c:v>3.4393749999999994E-2</c:v>
                </c:pt>
                <c:pt idx="69">
                  <c:v>4.1692307692307695E-2</c:v>
                </c:pt>
                <c:pt idx="70">
                  <c:v>4.321666666666666E-2</c:v>
                </c:pt>
                <c:pt idx="71">
                  <c:v>4.3392187499999998E-2</c:v>
                </c:pt>
                <c:pt idx="72">
                  <c:v>4.6243749999999986E-2</c:v>
                </c:pt>
                <c:pt idx="73">
                  <c:v>4.3692307692307676E-2</c:v>
                </c:pt>
                <c:pt idx="74">
                  <c:v>3.8563636363636355E-2</c:v>
                </c:pt>
                <c:pt idx="75">
                  <c:v>4.1749230769230768E-2</c:v>
                </c:pt>
                <c:pt idx="76">
                  <c:v>4.5609374999999994E-2</c:v>
                </c:pt>
                <c:pt idx="77">
                  <c:v>4.3387692307692308E-2</c:v>
                </c:pt>
                <c:pt idx="78">
                  <c:v>3.6960606060606048E-2</c:v>
                </c:pt>
                <c:pt idx="79">
                  <c:v>3.0376190476190473E-2</c:v>
                </c:pt>
                <c:pt idx="80">
                  <c:v>3.1361538461538462E-2</c:v>
                </c:pt>
                <c:pt idx="81">
                  <c:v>2.9363076923076922E-2</c:v>
                </c:pt>
                <c:pt idx="82">
                  <c:v>2.7429230769230779E-2</c:v>
                </c:pt>
                <c:pt idx="83">
                  <c:v>2.8639062499999993E-2</c:v>
                </c:pt>
                <c:pt idx="84">
                  <c:v>3.1303125000000008E-2</c:v>
                </c:pt>
                <c:pt idx="85">
                  <c:v>3.1412307692307684E-2</c:v>
                </c:pt>
                <c:pt idx="86">
                  <c:v>3.7107575757575756E-2</c:v>
                </c:pt>
                <c:pt idx="87">
                  <c:v>3.7882812500000008E-2</c:v>
                </c:pt>
                <c:pt idx="88">
                  <c:v>3.6903125000000009E-2</c:v>
                </c:pt>
                <c:pt idx="89">
                  <c:v>3.4430769230769237E-2</c:v>
                </c:pt>
                <c:pt idx="90">
                  <c:v>3.2657575757575753E-2</c:v>
                </c:pt>
                <c:pt idx="91">
                  <c:v>2.9637499999999997E-2</c:v>
                </c:pt>
                <c:pt idx="92">
                  <c:v>2.5540625000000004E-2</c:v>
                </c:pt>
                <c:pt idx="93">
                  <c:v>2.8836923076923083E-2</c:v>
                </c:pt>
                <c:pt idx="94">
                  <c:v>2.9624242424242438E-2</c:v>
                </c:pt>
                <c:pt idx="95">
                  <c:v>2.9630303030303028E-2</c:v>
                </c:pt>
                <c:pt idx="96">
                  <c:v>2.7218461538461539E-2</c:v>
                </c:pt>
                <c:pt idx="97">
                  <c:v>2.5672307692307696E-2</c:v>
                </c:pt>
                <c:pt idx="98">
                  <c:v>2.2793939393939398E-2</c:v>
                </c:pt>
                <c:pt idx="99">
                  <c:v>2.8333846153846154E-2</c:v>
                </c:pt>
                <c:pt idx="100">
                  <c:v>3.0452307692307709E-2</c:v>
                </c:pt>
                <c:pt idx="101">
                  <c:v>2.8972307692307693E-2</c:v>
                </c:pt>
                <c:pt idx="102">
                  <c:v>2.8173846153846157E-2</c:v>
                </c:pt>
                <c:pt idx="103">
                  <c:v>2.817384615384615E-2</c:v>
                </c:pt>
                <c:pt idx="104">
                  <c:v>3.0235384615384615E-2</c:v>
                </c:pt>
                <c:pt idx="105">
                  <c:v>3.0853846153846162E-2</c:v>
                </c:pt>
                <c:pt idx="106">
                  <c:v>3.0607692307692315E-2</c:v>
                </c:pt>
                <c:pt idx="107">
                  <c:v>3.26939393939394E-2</c:v>
                </c:pt>
                <c:pt idx="108">
                  <c:v>3.0129687499999998E-2</c:v>
                </c:pt>
                <c:pt idx="109">
                  <c:v>2.7836923076923075E-2</c:v>
                </c:pt>
                <c:pt idx="110">
                  <c:v>2.2849999999999995E-2</c:v>
                </c:pt>
                <c:pt idx="111">
                  <c:v>2.2566666666666676E-2</c:v>
                </c:pt>
                <c:pt idx="112">
                  <c:v>1.8878461538461538E-2</c:v>
                </c:pt>
                <c:pt idx="113">
                  <c:v>1.3801538461538454E-2</c:v>
                </c:pt>
                <c:pt idx="114">
                  <c:v>1.3654545454545457E-2</c:v>
                </c:pt>
                <c:pt idx="115">
                  <c:v>1.6210606060606054E-2</c:v>
                </c:pt>
                <c:pt idx="116">
                  <c:v>2.0748437499999998E-2</c:v>
                </c:pt>
                <c:pt idx="117">
                  <c:v>2.2579999999999996E-2</c:v>
                </c:pt>
                <c:pt idx="118">
                  <c:v>1.9333333333333327E-2</c:v>
                </c:pt>
                <c:pt idx="119">
                  <c:v>1.9479687499999995E-2</c:v>
                </c:pt>
                <c:pt idx="120">
                  <c:v>2.2546031746031748E-2</c:v>
                </c:pt>
                <c:pt idx="121">
                  <c:v>3.0455384615384599E-2</c:v>
                </c:pt>
              </c:numCache>
            </c:numRef>
          </c:xVal>
          <c:yVal>
            <c:numLit>
              <c:formatCode>General</c:formatCode>
              <c:ptCount val="7837"/>
              <c:pt idx="0">
                <c:v>0</c:v>
              </c:pt>
              <c:pt idx="1">
                <c:v>44376</c:v>
              </c:pt>
              <c:pt idx="2">
                <c:v>44375</c:v>
              </c:pt>
              <c:pt idx="3">
                <c:v>44372</c:v>
              </c:pt>
              <c:pt idx="4">
                <c:v>44371</c:v>
              </c:pt>
              <c:pt idx="5">
                <c:v>44370</c:v>
              </c:pt>
              <c:pt idx="6">
                <c:v>44369</c:v>
              </c:pt>
              <c:pt idx="7">
                <c:v>44368</c:v>
              </c:pt>
              <c:pt idx="8">
                <c:v>44365</c:v>
              </c:pt>
              <c:pt idx="9">
                <c:v>44364</c:v>
              </c:pt>
              <c:pt idx="10">
                <c:v>44363</c:v>
              </c:pt>
              <c:pt idx="11">
                <c:v>44362</c:v>
              </c:pt>
              <c:pt idx="12">
                <c:v>44361</c:v>
              </c:pt>
              <c:pt idx="13">
                <c:v>44358</c:v>
              </c:pt>
              <c:pt idx="14">
                <c:v>44357</c:v>
              </c:pt>
              <c:pt idx="15">
                <c:v>44356</c:v>
              </c:pt>
              <c:pt idx="16">
                <c:v>44355</c:v>
              </c:pt>
              <c:pt idx="17">
                <c:v>44354</c:v>
              </c:pt>
              <c:pt idx="18">
                <c:v>44351</c:v>
              </c:pt>
              <c:pt idx="19">
                <c:v>44350</c:v>
              </c:pt>
              <c:pt idx="20">
                <c:v>44349</c:v>
              </c:pt>
              <c:pt idx="21">
                <c:v>44348</c:v>
              </c:pt>
              <c:pt idx="22">
                <c:v>44347</c:v>
              </c:pt>
              <c:pt idx="23">
                <c:v>44344</c:v>
              </c:pt>
              <c:pt idx="24">
                <c:v>44343</c:v>
              </c:pt>
              <c:pt idx="25">
                <c:v>44342</c:v>
              </c:pt>
              <c:pt idx="26">
                <c:v>44341</c:v>
              </c:pt>
              <c:pt idx="27">
                <c:v>44340</c:v>
              </c:pt>
              <c:pt idx="28">
                <c:v>44337</c:v>
              </c:pt>
              <c:pt idx="29">
                <c:v>44336</c:v>
              </c:pt>
              <c:pt idx="30">
                <c:v>44335</c:v>
              </c:pt>
              <c:pt idx="31">
                <c:v>44334</c:v>
              </c:pt>
              <c:pt idx="32">
                <c:v>44333</c:v>
              </c:pt>
              <c:pt idx="33">
                <c:v>44330</c:v>
              </c:pt>
              <c:pt idx="34">
                <c:v>44329</c:v>
              </c:pt>
              <c:pt idx="35">
                <c:v>44328</c:v>
              </c:pt>
              <c:pt idx="36">
                <c:v>44327</c:v>
              </c:pt>
              <c:pt idx="37">
                <c:v>44326</c:v>
              </c:pt>
              <c:pt idx="38">
                <c:v>44323</c:v>
              </c:pt>
              <c:pt idx="39">
                <c:v>44322</c:v>
              </c:pt>
              <c:pt idx="40">
                <c:v>44321</c:v>
              </c:pt>
              <c:pt idx="41">
                <c:v>44320</c:v>
              </c:pt>
              <c:pt idx="42">
                <c:v>44319</c:v>
              </c:pt>
              <c:pt idx="43">
                <c:v>44316</c:v>
              </c:pt>
              <c:pt idx="44">
                <c:v>44315</c:v>
              </c:pt>
              <c:pt idx="45">
                <c:v>44314</c:v>
              </c:pt>
              <c:pt idx="46">
                <c:v>44313</c:v>
              </c:pt>
              <c:pt idx="47">
                <c:v>44312</c:v>
              </c:pt>
              <c:pt idx="48">
                <c:v>44309</c:v>
              </c:pt>
              <c:pt idx="49">
                <c:v>44308</c:v>
              </c:pt>
              <c:pt idx="50">
                <c:v>44307</c:v>
              </c:pt>
              <c:pt idx="51">
                <c:v>44306</c:v>
              </c:pt>
              <c:pt idx="52">
                <c:v>44305</c:v>
              </c:pt>
              <c:pt idx="53">
                <c:v>44302</c:v>
              </c:pt>
              <c:pt idx="54">
                <c:v>44301</c:v>
              </c:pt>
              <c:pt idx="55">
                <c:v>44300</c:v>
              </c:pt>
              <c:pt idx="56">
                <c:v>44299</c:v>
              </c:pt>
              <c:pt idx="57">
                <c:v>44298</c:v>
              </c:pt>
              <c:pt idx="58">
                <c:v>44295</c:v>
              </c:pt>
              <c:pt idx="59">
                <c:v>44294</c:v>
              </c:pt>
              <c:pt idx="60">
                <c:v>44293</c:v>
              </c:pt>
              <c:pt idx="61">
                <c:v>44292</c:v>
              </c:pt>
              <c:pt idx="62">
                <c:v>44291</c:v>
              </c:pt>
              <c:pt idx="63">
                <c:v>44288</c:v>
              </c:pt>
              <c:pt idx="64">
                <c:v>44287</c:v>
              </c:pt>
              <c:pt idx="65">
                <c:v>44286</c:v>
              </c:pt>
              <c:pt idx="66">
                <c:v>44285</c:v>
              </c:pt>
              <c:pt idx="67">
                <c:v>44284</c:v>
              </c:pt>
              <c:pt idx="68">
                <c:v>44281</c:v>
              </c:pt>
              <c:pt idx="69">
                <c:v>44280</c:v>
              </c:pt>
              <c:pt idx="70">
                <c:v>44279</c:v>
              </c:pt>
              <c:pt idx="71">
                <c:v>44278</c:v>
              </c:pt>
              <c:pt idx="72">
                <c:v>44277</c:v>
              </c:pt>
              <c:pt idx="73">
                <c:v>44274</c:v>
              </c:pt>
              <c:pt idx="74">
                <c:v>44273</c:v>
              </c:pt>
              <c:pt idx="75">
                <c:v>44272</c:v>
              </c:pt>
              <c:pt idx="76">
                <c:v>44271</c:v>
              </c:pt>
              <c:pt idx="77">
                <c:v>44270</c:v>
              </c:pt>
              <c:pt idx="78">
                <c:v>44267</c:v>
              </c:pt>
              <c:pt idx="79">
                <c:v>44266</c:v>
              </c:pt>
              <c:pt idx="80">
                <c:v>44265</c:v>
              </c:pt>
              <c:pt idx="81">
                <c:v>44264</c:v>
              </c:pt>
              <c:pt idx="82">
                <c:v>44263</c:v>
              </c:pt>
              <c:pt idx="83">
                <c:v>44260</c:v>
              </c:pt>
              <c:pt idx="84">
                <c:v>44259</c:v>
              </c:pt>
              <c:pt idx="85">
                <c:v>44258</c:v>
              </c:pt>
              <c:pt idx="86">
                <c:v>44257</c:v>
              </c:pt>
              <c:pt idx="87">
                <c:v>44256</c:v>
              </c:pt>
              <c:pt idx="88">
                <c:v>44253</c:v>
              </c:pt>
              <c:pt idx="89">
                <c:v>44252</c:v>
              </c:pt>
              <c:pt idx="90">
                <c:v>44251</c:v>
              </c:pt>
              <c:pt idx="91">
                <c:v>44250</c:v>
              </c:pt>
              <c:pt idx="92">
                <c:v>44249</c:v>
              </c:pt>
              <c:pt idx="93">
                <c:v>44246</c:v>
              </c:pt>
              <c:pt idx="94">
                <c:v>44245</c:v>
              </c:pt>
              <c:pt idx="95">
                <c:v>44244</c:v>
              </c:pt>
              <c:pt idx="96">
                <c:v>44243</c:v>
              </c:pt>
              <c:pt idx="97">
                <c:v>44242</c:v>
              </c:pt>
              <c:pt idx="98">
                <c:v>44239</c:v>
              </c:pt>
              <c:pt idx="99">
                <c:v>44238</c:v>
              </c:pt>
              <c:pt idx="100">
                <c:v>44237</c:v>
              </c:pt>
              <c:pt idx="101">
                <c:v>44236</c:v>
              </c:pt>
              <c:pt idx="102">
                <c:v>44235</c:v>
              </c:pt>
              <c:pt idx="103">
                <c:v>44232</c:v>
              </c:pt>
              <c:pt idx="104">
                <c:v>44231</c:v>
              </c:pt>
              <c:pt idx="105">
                <c:v>44230</c:v>
              </c:pt>
              <c:pt idx="106">
                <c:v>44229</c:v>
              </c:pt>
              <c:pt idx="107">
                <c:v>44228</c:v>
              </c:pt>
              <c:pt idx="108">
                <c:v>44225</c:v>
              </c:pt>
              <c:pt idx="109">
                <c:v>44224</c:v>
              </c:pt>
              <c:pt idx="110">
                <c:v>44223</c:v>
              </c:pt>
              <c:pt idx="111">
                <c:v>44222</c:v>
              </c:pt>
              <c:pt idx="112">
                <c:v>44221</c:v>
              </c:pt>
              <c:pt idx="113">
                <c:v>44218</c:v>
              </c:pt>
              <c:pt idx="114">
                <c:v>44217</c:v>
              </c:pt>
              <c:pt idx="115">
                <c:v>44216</c:v>
              </c:pt>
              <c:pt idx="116">
                <c:v>44215</c:v>
              </c:pt>
              <c:pt idx="117">
                <c:v>44214</c:v>
              </c:pt>
              <c:pt idx="118">
                <c:v>44211</c:v>
              </c:pt>
              <c:pt idx="119">
                <c:v>44210</c:v>
              </c:pt>
              <c:pt idx="120">
                <c:v>44209</c:v>
              </c:pt>
              <c:pt idx="121">
                <c:v>44208</c:v>
              </c:pt>
              <c:pt idx="122">
                <c:v>44207</c:v>
              </c:pt>
              <c:pt idx="123">
                <c:v>44204</c:v>
              </c:pt>
              <c:pt idx="124">
                <c:v>44203</c:v>
              </c:pt>
              <c:pt idx="125">
                <c:v>44202</c:v>
              </c:pt>
              <c:pt idx="126">
                <c:v>44201</c:v>
              </c:pt>
              <c:pt idx="127">
                <c:v>44200</c:v>
              </c:pt>
              <c:pt idx="128">
                <c:v>44197</c:v>
              </c:pt>
              <c:pt idx="129">
                <c:v>44196</c:v>
              </c:pt>
              <c:pt idx="130">
                <c:v>44195</c:v>
              </c:pt>
              <c:pt idx="131">
                <c:v>44194</c:v>
              </c:pt>
              <c:pt idx="132">
                <c:v>44193</c:v>
              </c:pt>
              <c:pt idx="133">
                <c:v>44190</c:v>
              </c:pt>
              <c:pt idx="134">
                <c:v>44189</c:v>
              </c:pt>
              <c:pt idx="135">
                <c:v>44188</c:v>
              </c:pt>
              <c:pt idx="136">
                <c:v>44187</c:v>
              </c:pt>
              <c:pt idx="137">
                <c:v>44186</c:v>
              </c:pt>
              <c:pt idx="138">
                <c:v>44183</c:v>
              </c:pt>
              <c:pt idx="139">
                <c:v>44182</c:v>
              </c:pt>
              <c:pt idx="140">
                <c:v>44181</c:v>
              </c:pt>
              <c:pt idx="141">
                <c:v>44180</c:v>
              </c:pt>
              <c:pt idx="142">
                <c:v>44179</c:v>
              </c:pt>
              <c:pt idx="143">
                <c:v>44176</c:v>
              </c:pt>
              <c:pt idx="144">
                <c:v>44175</c:v>
              </c:pt>
              <c:pt idx="145">
                <c:v>44174</c:v>
              </c:pt>
              <c:pt idx="146">
                <c:v>44173</c:v>
              </c:pt>
              <c:pt idx="147">
                <c:v>44172</c:v>
              </c:pt>
              <c:pt idx="148">
                <c:v>44169</c:v>
              </c:pt>
              <c:pt idx="149">
                <c:v>44168</c:v>
              </c:pt>
              <c:pt idx="150">
                <c:v>44167</c:v>
              </c:pt>
              <c:pt idx="151">
                <c:v>44166</c:v>
              </c:pt>
              <c:pt idx="152">
                <c:v>44165</c:v>
              </c:pt>
              <c:pt idx="153">
                <c:v>44162</c:v>
              </c:pt>
              <c:pt idx="154">
                <c:v>44161</c:v>
              </c:pt>
              <c:pt idx="155">
                <c:v>44160</c:v>
              </c:pt>
              <c:pt idx="156">
                <c:v>44159</c:v>
              </c:pt>
              <c:pt idx="157">
                <c:v>44158</c:v>
              </c:pt>
              <c:pt idx="158">
                <c:v>44155</c:v>
              </c:pt>
              <c:pt idx="159">
                <c:v>44154</c:v>
              </c:pt>
              <c:pt idx="160">
                <c:v>44153</c:v>
              </c:pt>
              <c:pt idx="161">
                <c:v>44152</c:v>
              </c:pt>
              <c:pt idx="162">
                <c:v>44151</c:v>
              </c:pt>
              <c:pt idx="163">
                <c:v>44148</c:v>
              </c:pt>
              <c:pt idx="164">
                <c:v>44147</c:v>
              </c:pt>
              <c:pt idx="165">
                <c:v>44146</c:v>
              </c:pt>
              <c:pt idx="166">
                <c:v>44145</c:v>
              </c:pt>
              <c:pt idx="167">
                <c:v>44144</c:v>
              </c:pt>
              <c:pt idx="168">
                <c:v>44141</c:v>
              </c:pt>
              <c:pt idx="169">
                <c:v>44140</c:v>
              </c:pt>
              <c:pt idx="170">
                <c:v>44139</c:v>
              </c:pt>
              <c:pt idx="171">
                <c:v>44138</c:v>
              </c:pt>
              <c:pt idx="172">
                <c:v>44137</c:v>
              </c:pt>
              <c:pt idx="173">
                <c:v>44134</c:v>
              </c:pt>
              <c:pt idx="174">
                <c:v>44133</c:v>
              </c:pt>
              <c:pt idx="175">
                <c:v>44132</c:v>
              </c:pt>
              <c:pt idx="176">
                <c:v>44131</c:v>
              </c:pt>
              <c:pt idx="177">
                <c:v>44130</c:v>
              </c:pt>
              <c:pt idx="178">
                <c:v>44127</c:v>
              </c:pt>
              <c:pt idx="179">
                <c:v>44126</c:v>
              </c:pt>
              <c:pt idx="180">
                <c:v>44125</c:v>
              </c:pt>
              <c:pt idx="181">
                <c:v>44124</c:v>
              </c:pt>
              <c:pt idx="182">
                <c:v>44123</c:v>
              </c:pt>
              <c:pt idx="183">
                <c:v>44120</c:v>
              </c:pt>
              <c:pt idx="184">
                <c:v>44119</c:v>
              </c:pt>
              <c:pt idx="185">
                <c:v>44118</c:v>
              </c:pt>
              <c:pt idx="186">
                <c:v>44117</c:v>
              </c:pt>
              <c:pt idx="187">
                <c:v>44116</c:v>
              </c:pt>
              <c:pt idx="188">
                <c:v>44113</c:v>
              </c:pt>
              <c:pt idx="189">
                <c:v>44112</c:v>
              </c:pt>
              <c:pt idx="190">
                <c:v>44111</c:v>
              </c:pt>
              <c:pt idx="191">
                <c:v>44110</c:v>
              </c:pt>
              <c:pt idx="192">
                <c:v>44109</c:v>
              </c:pt>
              <c:pt idx="193">
                <c:v>44106</c:v>
              </c:pt>
              <c:pt idx="194">
                <c:v>44105</c:v>
              </c:pt>
              <c:pt idx="195">
                <c:v>44104</c:v>
              </c:pt>
              <c:pt idx="196">
                <c:v>44103</c:v>
              </c:pt>
              <c:pt idx="197">
                <c:v>44102</c:v>
              </c:pt>
              <c:pt idx="198">
                <c:v>44099</c:v>
              </c:pt>
              <c:pt idx="199">
                <c:v>44098</c:v>
              </c:pt>
              <c:pt idx="200">
                <c:v>44097</c:v>
              </c:pt>
              <c:pt idx="201">
                <c:v>44096</c:v>
              </c:pt>
              <c:pt idx="202">
                <c:v>44095</c:v>
              </c:pt>
              <c:pt idx="203">
                <c:v>44092</c:v>
              </c:pt>
              <c:pt idx="204">
                <c:v>44091</c:v>
              </c:pt>
              <c:pt idx="205">
                <c:v>44090</c:v>
              </c:pt>
              <c:pt idx="206">
                <c:v>44089</c:v>
              </c:pt>
              <c:pt idx="207">
                <c:v>44088</c:v>
              </c:pt>
              <c:pt idx="208">
                <c:v>44085</c:v>
              </c:pt>
              <c:pt idx="209">
                <c:v>44084</c:v>
              </c:pt>
              <c:pt idx="210">
                <c:v>44083</c:v>
              </c:pt>
              <c:pt idx="211">
                <c:v>44082</c:v>
              </c:pt>
              <c:pt idx="212">
                <c:v>44081</c:v>
              </c:pt>
              <c:pt idx="213">
                <c:v>44078</c:v>
              </c:pt>
              <c:pt idx="214">
                <c:v>44077</c:v>
              </c:pt>
              <c:pt idx="215">
                <c:v>44076</c:v>
              </c:pt>
              <c:pt idx="216">
                <c:v>44075</c:v>
              </c:pt>
              <c:pt idx="217">
                <c:v>44074</c:v>
              </c:pt>
              <c:pt idx="218">
                <c:v>44071</c:v>
              </c:pt>
              <c:pt idx="219">
                <c:v>44070</c:v>
              </c:pt>
              <c:pt idx="220">
                <c:v>44069</c:v>
              </c:pt>
              <c:pt idx="221">
                <c:v>44068</c:v>
              </c:pt>
              <c:pt idx="222">
                <c:v>44067</c:v>
              </c:pt>
              <c:pt idx="223">
                <c:v>44064</c:v>
              </c:pt>
              <c:pt idx="224">
                <c:v>44063</c:v>
              </c:pt>
              <c:pt idx="225">
                <c:v>44062</c:v>
              </c:pt>
              <c:pt idx="226">
                <c:v>44061</c:v>
              </c:pt>
              <c:pt idx="227">
                <c:v>44060</c:v>
              </c:pt>
              <c:pt idx="228">
                <c:v>44057</c:v>
              </c:pt>
              <c:pt idx="229">
                <c:v>44056</c:v>
              </c:pt>
              <c:pt idx="230">
                <c:v>44055</c:v>
              </c:pt>
              <c:pt idx="231">
                <c:v>44054</c:v>
              </c:pt>
              <c:pt idx="232">
                <c:v>44053</c:v>
              </c:pt>
              <c:pt idx="233">
                <c:v>44050</c:v>
              </c:pt>
              <c:pt idx="234">
                <c:v>44049</c:v>
              </c:pt>
              <c:pt idx="235">
                <c:v>44048</c:v>
              </c:pt>
              <c:pt idx="236">
                <c:v>44047</c:v>
              </c:pt>
              <c:pt idx="237">
                <c:v>44046</c:v>
              </c:pt>
              <c:pt idx="238">
                <c:v>44043</c:v>
              </c:pt>
              <c:pt idx="239">
                <c:v>44042</c:v>
              </c:pt>
              <c:pt idx="240">
                <c:v>44041</c:v>
              </c:pt>
              <c:pt idx="241">
                <c:v>44040</c:v>
              </c:pt>
              <c:pt idx="242">
                <c:v>44039</c:v>
              </c:pt>
              <c:pt idx="243">
                <c:v>44036</c:v>
              </c:pt>
              <c:pt idx="244">
                <c:v>44035</c:v>
              </c:pt>
              <c:pt idx="245">
                <c:v>44034</c:v>
              </c:pt>
              <c:pt idx="246">
                <c:v>44033</c:v>
              </c:pt>
              <c:pt idx="247">
                <c:v>44032</c:v>
              </c:pt>
              <c:pt idx="248">
                <c:v>44029</c:v>
              </c:pt>
              <c:pt idx="249">
                <c:v>44028</c:v>
              </c:pt>
              <c:pt idx="250">
                <c:v>44027</c:v>
              </c:pt>
              <c:pt idx="251">
                <c:v>44026</c:v>
              </c:pt>
              <c:pt idx="252">
                <c:v>44025</c:v>
              </c:pt>
              <c:pt idx="253">
                <c:v>44022</c:v>
              </c:pt>
              <c:pt idx="254">
                <c:v>44021</c:v>
              </c:pt>
              <c:pt idx="255">
                <c:v>44020</c:v>
              </c:pt>
              <c:pt idx="256">
                <c:v>44019</c:v>
              </c:pt>
              <c:pt idx="257">
                <c:v>44018</c:v>
              </c:pt>
              <c:pt idx="258">
                <c:v>44015</c:v>
              </c:pt>
              <c:pt idx="259">
                <c:v>44014</c:v>
              </c:pt>
              <c:pt idx="260">
                <c:v>44013</c:v>
              </c:pt>
              <c:pt idx="261">
                <c:v>44012</c:v>
              </c:pt>
              <c:pt idx="262">
                <c:v>44011</c:v>
              </c:pt>
              <c:pt idx="263">
                <c:v>44008</c:v>
              </c:pt>
              <c:pt idx="264">
                <c:v>44007</c:v>
              </c:pt>
              <c:pt idx="265">
                <c:v>44006</c:v>
              </c:pt>
              <c:pt idx="266">
                <c:v>44005</c:v>
              </c:pt>
              <c:pt idx="267">
                <c:v>44004</c:v>
              </c:pt>
              <c:pt idx="268">
                <c:v>44001</c:v>
              </c:pt>
              <c:pt idx="269">
                <c:v>44000</c:v>
              </c:pt>
              <c:pt idx="270">
                <c:v>43999</c:v>
              </c:pt>
              <c:pt idx="271">
                <c:v>43998</c:v>
              </c:pt>
              <c:pt idx="272">
                <c:v>43997</c:v>
              </c:pt>
              <c:pt idx="273">
                <c:v>43994</c:v>
              </c:pt>
              <c:pt idx="274">
                <c:v>43993</c:v>
              </c:pt>
              <c:pt idx="275">
                <c:v>43992</c:v>
              </c:pt>
              <c:pt idx="276">
                <c:v>43991</c:v>
              </c:pt>
              <c:pt idx="277">
                <c:v>43990</c:v>
              </c:pt>
              <c:pt idx="278">
                <c:v>43987</c:v>
              </c:pt>
              <c:pt idx="279">
                <c:v>43986</c:v>
              </c:pt>
              <c:pt idx="280">
                <c:v>43985</c:v>
              </c:pt>
              <c:pt idx="281">
                <c:v>43984</c:v>
              </c:pt>
              <c:pt idx="282">
                <c:v>43983</c:v>
              </c:pt>
              <c:pt idx="283">
                <c:v>43980</c:v>
              </c:pt>
              <c:pt idx="284">
                <c:v>43979</c:v>
              </c:pt>
              <c:pt idx="285">
                <c:v>43978</c:v>
              </c:pt>
              <c:pt idx="286">
                <c:v>43977</c:v>
              </c:pt>
              <c:pt idx="287">
                <c:v>43976</c:v>
              </c:pt>
              <c:pt idx="288">
                <c:v>43973</c:v>
              </c:pt>
              <c:pt idx="289">
                <c:v>43972</c:v>
              </c:pt>
              <c:pt idx="290">
                <c:v>43971</c:v>
              </c:pt>
              <c:pt idx="291">
                <c:v>43970</c:v>
              </c:pt>
              <c:pt idx="292">
                <c:v>43969</c:v>
              </c:pt>
              <c:pt idx="293">
                <c:v>43966</c:v>
              </c:pt>
              <c:pt idx="294">
                <c:v>43965</c:v>
              </c:pt>
              <c:pt idx="295">
                <c:v>43964</c:v>
              </c:pt>
              <c:pt idx="296">
                <c:v>43963</c:v>
              </c:pt>
              <c:pt idx="297">
                <c:v>43962</c:v>
              </c:pt>
              <c:pt idx="298">
                <c:v>43959</c:v>
              </c:pt>
              <c:pt idx="299">
                <c:v>43958</c:v>
              </c:pt>
              <c:pt idx="300">
                <c:v>43957</c:v>
              </c:pt>
              <c:pt idx="301">
                <c:v>43956</c:v>
              </c:pt>
              <c:pt idx="302">
                <c:v>43955</c:v>
              </c:pt>
              <c:pt idx="303">
                <c:v>43952</c:v>
              </c:pt>
              <c:pt idx="304">
                <c:v>43951</c:v>
              </c:pt>
              <c:pt idx="305">
                <c:v>43950</c:v>
              </c:pt>
              <c:pt idx="306">
                <c:v>43949</c:v>
              </c:pt>
              <c:pt idx="307">
                <c:v>43948</c:v>
              </c:pt>
              <c:pt idx="308">
                <c:v>43945</c:v>
              </c:pt>
              <c:pt idx="309">
                <c:v>43944</c:v>
              </c:pt>
              <c:pt idx="310">
                <c:v>43943</c:v>
              </c:pt>
              <c:pt idx="311">
                <c:v>43942</c:v>
              </c:pt>
              <c:pt idx="312">
                <c:v>43941</c:v>
              </c:pt>
              <c:pt idx="313">
                <c:v>43938</c:v>
              </c:pt>
              <c:pt idx="314">
                <c:v>43937</c:v>
              </c:pt>
              <c:pt idx="315">
                <c:v>43936</c:v>
              </c:pt>
              <c:pt idx="316">
                <c:v>43935</c:v>
              </c:pt>
              <c:pt idx="317">
                <c:v>43934</c:v>
              </c:pt>
              <c:pt idx="318">
                <c:v>43931</c:v>
              </c:pt>
              <c:pt idx="319">
                <c:v>43930</c:v>
              </c:pt>
              <c:pt idx="320">
                <c:v>43929</c:v>
              </c:pt>
              <c:pt idx="321">
                <c:v>43928</c:v>
              </c:pt>
              <c:pt idx="322">
                <c:v>43927</c:v>
              </c:pt>
              <c:pt idx="323">
                <c:v>43924</c:v>
              </c:pt>
              <c:pt idx="324">
                <c:v>43923</c:v>
              </c:pt>
              <c:pt idx="325">
                <c:v>43922</c:v>
              </c:pt>
              <c:pt idx="326">
                <c:v>43921</c:v>
              </c:pt>
              <c:pt idx="327">
                <c:v>43920</c:v>
              </c:pt>
              <c:pt idx="328">
                <c:v>43917</c:v>
              </c:pt>
              <c:pt idx="329">
                <c:v>43916</c:v>
              </c:pt>
              <c:pt idx="330">
                <c:v>43915</c:v>
              </c:pt>
              <c:pt idx="331">
                <c:v>43914</c:v>
              </c:pt>
              <c:pt idx="332">
                <c:v>43913</c:v>
              </c:pt>
              <c:pt idx="333">
                <c:v>43910</c:v>
              </c:pt>
              <c:pt idx="334">
                <c:v>43909</c:v>
              </c:pt>
              <c:pt idx="335">
                <c:v>43908</c:v>
              </c:pt>
              <c:pt idx="336">
                <c:v>43907</c:v>
              </c:pt>
              <c:pt idx="337">
                <c:v>43906</c:v>
              </c:pt>
              <c:pt idx="338">
                <c:v>43903</c:v>
              </c:pt>
              <c:pt idx="339">
                <c:v>43902</c:v>
              </c:pt>
              <c:pt idx="340">
                <c:v>43901</c:v>
              </c:pt>
              <c:pt idx="341">
                <c:v>43900</c:v>
              </c:pt>
              <c:pt idx="342">
                <c:v>43899</c:v>
              </c:pt>
              <c:pt idx="343">
                <c:v>43896</c:v>
              </c:pt>
              <c:pt idx="344">
                <c:v>43895</c:v>
              </c:pt>
              <c:pt idx="345">
                <c:v>43894</c:v>
              </c:pt>
              <c:pt idx="346">
                <c:v>43893</c:v>
              </c:pt>
              <c:pt idx="347">
                <c:v>43892</c:v>
              </c:pt>
              <c:pt idx="348">
                <c:v>43889</c:v>
              </c:pt>
              <c:pt idx="349">
                <c:v>43888</c:v>
              </c:pt>
              <c:pt idx="350">
                <c:v>43887</c:v>
              </c:pt>
              <c:pt idx="351">
                <c:v>43886</c:v>
              </c:pt>
              <c:pt idx="352">
                <c:v>43885</c:v>
              </c:pt>
              <c:pt idx="353">
                <c:v>43882</c:v>
              </c:pt>
              <c:pt idx="354">
                <c:v>43881</c:v>
              </c:pt>
              <c:pt idx="355">
                <c:v>43880</c:v>
              </c:pt>
              <c:pt idx="356">
                <c:v>43879</c:v>
              </c:pt>
              <c:pt idx="357">
                <c:v>43878</c:v>
              </c:pt>
              <c:pt idx="358">
                <c:v>43875</c:v>
              </c:pt>
              <c:pt idx="359">
                <c:v>43874</c:v>
              </c:pt>
              <c:pt idx="360">
                <c:v>43873</c:v>
              </c:pt>
              <c:pt idx="361">
                <c:v>43872</c:v>
              </c:pt>
              <c:pt idx="362">
                <c:v>43871</c:v>
              </c:pt>
              <c:pt idx="363">
                <c:v>43868</c:v>
              </c:pt>
              <c:pt idx="364">
                <c:v>43867</c:v>
              </c:pt>
              <c:pt idx="365">
                <c:v>43866</c:v>
              </c:pt>
              <c:pt idx="366">
                <c:v>43865</c:v>
              </c:pt>
              <c:pt idx="367">
                <c:v>43864</c:v>
              </c:pt>
              <c:pt idx="368">
                <c:v>43861</c:v>
              </c:pt>
              <c:pt idx="369">
                <c:v>43860</c:v>
              </c:pt>
              <c:pt idx="370">
                <c:v>43859</c:v>
              </c:pt>
              <c:pt idx="371">
                <c:v>43858</c:v>
              </c:pt>
              <c:pt idx="372">
                <c:v>43857</c:v>
              </c:pt>
              <c:pt idx="373">
                <c:v>43854</c:v>
              </c:pt>
              <c:pt idx="374">
                <c:v>43853</c:v>
              </c:pt>
              <c:pt idx="375">
                <c:v>43852</c:v>
              </c:pt>
              <c:pt idx="376">
                <c:v>43851</c:v>
              </c:pt>
              <c:pt idx="377">
                <c:v>43850</c:v>
              </c:pt>
              <c:pt idx="378">
                <c:v>43847</c:v>
              </c:pt>
              <c:pt idx="379">
                <c:v>43846</c:v>
              </c:pt>
              <c:pt idx="380">
                <c:v>43845</c:v>
              </c:pt>
              <c:pt idx="381">
                <c:v>43844</c:v>
              </c:pt>
              <c:pt idx="382">
                <c:v>43843</c:v>
              </c:pt>
              <c:pt idx="383">
                <c:v>43840</c:v>
              </c:pt>
              <c:pt idx="384">
                <c:v>43839</c:v>
              </c:pt>
              <c:pt idx="385">
                <c:v>43838</c:v>
              </c:pt>
              <c:pt idx="386">
                <c:v>43837</c:v>
              </c:pt>
              <c:pt idx="387">
                <c:v>43836</c:v>
              </c:pt>
              <c:pt idx="388">
                <c:v>43833</c:v>
              </c:pt>
              <c:pt idx="389">
                <c:v>43832</c:v>
              </c:pt>
              <c:pt idx="390">
                <c:v>43831</c:v>
              </c:pt>
              <c:pt idx="391">
                <c:v>43830</c:v>
              </c:pt>
              <c:pt idx="392">
                <c:v>43829</c:v>
              </c:pt>
              <c:pt idx="393">
                <c:v>43826</c:v>
              </c:pt>
              <c:pt idx="394">
                <c:v>43825</c:v>
              </c:pt>
              <c:pt idx="395">
                <c:v>43824</c:v>
              </c:pt>
              <c:pt idx="396">
                <c:v>43823</c:v>
              </c:pt>
              <c:pt idx="397">
                <c:v>43822</c:v>
              </c:pt>
              <c:pt idx="398">
                <c:v>43819</c:v>
              </c:pt>
              <c:pt idx="399">
                <c:v>43818</c:v>
              </c:pt>
              <c:pt idx="400">
                <c:v>43817</c:v>
              </c:pt>
              <c:pt idx="401">
                <c:v>43816</c:v>
              </c:pt>
              <c:pt idx="402">
                <c:v>43815</c:v>
              </c:pt>
              <c:pt idx="403">
                <c:v>43812</c:v>
              </c:pt>
              <c:pt idx="404">
                <c:v>43811</c:v>
              </c:pt>
              <c:pt idx="405">
                <c:v>43810</c:v>
              </c:pt>
              <c:pt idx="406">
                <c:v>43809</c:v>
              </c:pt>
              <c:pt idx="407">
                <c:v>43808</c:v>
              </c:pt>
              <c:pt idx="408">
                <c:v>43805</c:v>
              </c:pt>
              <c:pt idx="409">
                <c:v>43804</c:v>
              </c:pt>
              <c:pt idx="410">
                <c:v>43803</c:v>
              </c:pt>
              <c:pt idx="411">
                <c:v>43802</c:v>
              </c:pt>
              <c:pt idx="412">
                <c:v>43801</c:v>
              </c:pt>
              <c:pt idx="413">
                <c:v>43798</c:v>
              </c:pt>
              <c:pt idx="414">
                <c:v>43797</c:v>
              </c:pt>
              <c:pt idx="415">
                <c:v>43796</c:v>
              </c:pt>
              <c:pt idx="416">
                <c:v>43795</c:v>
              </c:pt>
              <c:pt idx="417">
                <c:v>43794</c:v>
              </c:pt>
              <c:pt idx="418">
                <c:v>43791</c:v>
              </c:pt>
              <c:pt idx="419">
                <c:v>43790</c:v>
              </c:pt>
              <c:pt idx="420">
                <c:v>43789</c:v>
              </c:pt>
              <c:pt idx="421">
                <c:v>43788</c:v>
              </c:pt>
              <c:pt idx="422">
                <c:v>43787</c:v>
              </c:pt>
              <c:pt idx="423">
                <c:v>43784</c:v>
              </c:pt>
              <c:pt idx="424">
                <c:v>43783</c:v>
              </c:pt>
              <c:pt idx="425">
                <c:v>43782</c:v>
              </c:pt>
              <c:pt idx="426">
                <c:v>43781</c:v>
              </c:pt>
              <c:pt idx="427">
                <c:v>43780</c:v>
              </c:pt>
              <c:pt idx="428">
                <c:v>43777</c:v>
              </c:pt>
              <c:pt idx="429">
                <c:v>43776</c:v>
              </c:pt>
              <c:pt idx="430">
                <c:v>43775</c:v>
              </c:pt>
              <c:pt idx="431">
                <c:v>43774</c:v>
              </c:pt>
              <c:pt idx="432">
                <c:v>43773</c:v>
              </c:pt>
              <c:pt idx="433">
                <c:v>43770</c:v>
              </c:pt>
              <c:pt idx="434">
                <c:v>43769</c:v>
              </c:pt>
              <c:pt idx="435">
                <c:v>43768</c:v>
              </c:pt>
              <c:pt idx="436">
                <c:v>43767</c:v>
              </c:pt>
              <c:pt idx="437">
                <c:v>43766</c:v>
              </c:pt>
              <c:pt idx="438">
                <c:v>43763</c:v>
              </c:pt>
              <c:pt idx="439">
                <c:v>43762</c:v>
              </c:pt>
              <c:pt idx="440">
                <c:v>43761</c:v>
              </c:pt>
              <c:pt idx="441">
                <c:v>43760</c:v>
              </c:pt>
              <c:pt idx="442">
                <c:v>43759</c:v>
              </c:pt>
              <c:pt idx="443">
                <c:v>43756</c:v>
              </c:pt>
              <c:pt idx="444">
                <c:v>43755</c:v>
              </c:pt>
              <c:pt idx="445">
                <c:v>43754</c:v>
              </c:pt>
              <c:pt idx="446">
                <c:v>43753</c:v>
              </c:pt>
              <c:pt idx="447">
                <c:v>43752</c:v>
              </c:pt>
              <c:pt idx="448">
                <c:v>43749</c:v>
              </c:pt>
              <c:pt idx="449">
                <c:v>43748</c:v>
              </c:pt>
              <c:pt idx="450">
                <c:v>43747</c:v>
              </c:pt>
              <c:pt idx="451">
                <c:v>43746</c:v>
              </c:pt>
              <c:pt idx="452">
                <c:v>43745</c:v>
              </c:pt>
              <c:pt idx="453">
                <c:v>43742</c:v>
              </c:pt>
              <c:pt idx="454">
                <c:v>43741</c:v>
              </c:pt>
              <c:pt idx="455">
                <c:v>43740</c:v>
              </c:pt>
              <c:pt idx="456">
                <c:v>43739</c:v>
              </c:pt>
              <c:pt idx="457">
                <c:v>43738</c:v>
              </c:pt>
              <c:pt idx="458">
                <c:v>43735</c:v>
              </c:pt>
              <c:pt idx="459">
                <c:v>43734</c:v>
              </c:pt>
              <c:pt idx="460">
                <c:v>43733</c:v>
              </c:pt>
              <c:pt idx="461">
                <c:v>43732</c:v>
              </c:pt>
              <c:pt idx="462">
                <c:v>43731</c:v>
              </c:pt>
              <c:pt idx="463">
                <c:v>43728</c:v>
              </c:pt>
              <c:pt idx="464">
                <c:v>43727</c:v>
              </c:pt>
              <c:pt idx="465">
                <c:v>43726</c:v>
              </c:pt>
              <c:pt idx="466">
                <c:v>43725</c:v>
              </c:pt>
              <c:pt idx="467">
                <c:v>43724</c:v>
              </c:pt>
              <c:pt idx="468">
                <c:v>43721</c:v>
              </c:pt>
              <c:pt idx="469">
                <c:v>43720</c:v>
              </c:pt>
              <c:pt idx="470">
                <c:v>43719</c:v>
              </c:pt>
              <c:pt idx="471">
                <c:v>43718</c:v>
              </c:pt>
              <c:pt idx="472">
                <c:v>43717</c:v>
              </c:pt>
              <c:pt idx="473">
                <c:v>43714</c:v>
              </c:pt>
              <c:pt idx="474">
                <c:v>43713</c:v>
              </c:pt>
              <c:pt idx="475">
                <c:v>43712</c:v>
              </c:pt>
              <c:pt idx="476">
                <c:v>43711</c:v>
              </c:pt>
              <c:pt idx="477">
                <c:v>43710</c:v>
              </c:pt>
              <c:pt idx="478">
                <c:v>43707</c:v>
              </c:pt>
              <c:pt idx="479">
                <c:v>43706</c:v>
              </c:pt>
              <c:pt idx="480">
                <c:v>43705</c:v>
              </c:pt>
              <c:pt idx="481">
                <c:v>43704</c:v>
              </c:pt>
              <c:pt idx="482">
                <c:v>43703</c:v>
              </c:pt>
              <c:pt idx="483">
                <c:v>43700</c:v>
              </c:pt>
              <c:pt idx="484">
                <c:v>43699</c:v>
              </c:pt>
              <c:pt idx="485">
                <c:v>43698</c:v>
              </c:pt>
              <c:pt idx="486">
                <c:v>43697</c:v>
              </c:pt>
              <c:pt idx="487">
                <c:v>43696</c:v>
              </c:pt>
              <c:pt idx="488">
                <c:v>43693</c:v>
              </c:pt>
              <c:pt idx="489">
                <c:v>43692</c:v>
              </c:pt>
              <c:pt idx="490">
                <c:v>43691</c:v>
              </c:pt>
              <c:pt idx="491">
                <c:v>43690</c:v>
              </c:pt>
              <c:pt idx="492">
                <c:v>43689</c:v>
              </c:pt>
              <c:pt idx="493">
                <c:v>43686</c:v>
              </c:pt>
              <c:pt idx="494">
                <c:v>43685</c:v>
              </c:pt>
              <c:pt idx="495">
                <c:v>43684</c:v>
              </c:pt>
              <c:pt idx="496">
                <c:v>43683</c:v>
              </c:pt>
              <c:pt idx="497">
                <c:v>43682</c:v>
              </c:pt>
              <c:pt idx="498">
                <c:v>43679</c:v>
              </c:pt>
              <c:pt idx="499">
                <c:v>43678</c:v>
              </c:pt>
              <c:pt idx="500">
                <c:v>43677</c:v>
              </c:pt>
              <c:pt idx="501">
                <c:v>43676</c:v>
              </c:pt>
              <c:pt idx="502">
                <c:v>43675</c:v>
              </c:pt>
              <c:pt idx="503">
                <c:v>43672</c:v>
              </c:pt>
              <c:pt idx="504">
                <c:v>43671</c:v>
              </c:pt>
              <c:pt idx="505">
                <c:v>43670</c:v>
              </c:pt>
              <c:pt idx="506">
                <c:v>43669</c:v>
              </c:pt>
              <c:pt idx="507">
                <c:v>43668</c:v>
              </c:pt>
              <c:pt idx="508">
                <c:v>43665</c:v>
              </c:pt>
              <c:pt idx="509">
                <c:v>43664</c:v>
              </c:pt>
              <c:pt idx="510">
                <c:v>43663</c:v>
              </c:pt>
              <c:pt idx="511">
                <c:v>43662</c:v>
              </c:pt>
              <c:pt idx="512">
                <c:v>43661</c:v>
              </c:pt>
              <c:pt idx="513">
                <c:v>43658</c:v>
              </c:pt>
              <c:pt idx="514">
                <c:v>43657</c:v>
              </c:pt>
              <c:pt idx="515">
                <c:v>43656</c:v>
              </c:pt>
              <c:pt idx="516">
                <c:v>43655</c:v>
              </c:pt>
              <c:pt idx="517">
                <c:v>43654</c:v>
              </c:pt>
              <c:pt idx="518">
                <c:v>43651</c:v>
              </c:pt>
              <c:pt idx="519">
                <c:v>43650</c:v>
              </c:pt>
              <c:pt idx="520">
                <c:v>43649</c:v>
              </c:pt>
              <c:pt idx="521">
                <c:v>43648</c:v>
              </c:pt>
              <c:pt idx="522">
                <c:v>43647</c:v>
              </c:pt>
              <c:pt idx="523">
                <c:v>43644</c:v>
              </c:pt>
              <c:pt idx="524">
                <c:v>43643</c:v>
              </c:pt>
              <c:pt idx="525">
                <c:v>43642</c:v>
              </c:pt>
              <c:pt idx="526">
                <c:v>43641</c:v>
              </c:pt>
              <c:pt idx="527">
                <c:v>43640</c:v>
              </c:pt>
              <c:pt idx="528">
                <c:v>43637</c:v>
              </c:pt>
              <c:pt idx="529">
                <c:v>43636</c:v>
              </c:pt>
              <c:pt idx="530">
                <c:v>43635</c:v>
              </c:pt>
              <c:pt idx="531">
                <c:v>43634</c:v>
              </c:pt>
              <c:pt idx="532">
                <c:v>43633</c:v>
              </c:pt>
              <c:pt idx="533">
                <c:v>43630</c:v>
              </c:pt>
              <c:pt idx="534">
                <c:v>43629</c:v>
              </c:pt>
              <c:pt idx="535">
                <c:v>43628</c:v>
              </c:pt>
              <c:pt idx="536">
                <c:v>43627</c:v>
              </c:pt>
              <c:pt idx="537">
                <c:v>43626</c:v>
              </c:pt>
              <c:pt idx="538">
                <c:v>43623</c:v>
              </c:pt>
              <c:pt idx="539">
                <c:v>43622</c:v>
              </c:pt>
              <c:pt idx="540">
                <c:v>43621</c:v>
              </c:pt>
              <c:pt idx="541">
                <c:v>43620</c:v>
              </c:pt>
              <c:pt idx="542">
                <c:v>43619</c:v>
              </c:pt>
              <c:pt idx="543">
                <c:v>43616</c:v>
              </c:pt>
              <c:pt idx="544">
                <c:v>43615</c:v>
              </c:pt>
              <c:pt idx="545">
                <c:v>43614</c:v>
              </c:pt>
              <c:pt idx="546">
                <c:v>43613</c:v>
              </c:pt>
              <c:pt idx="547">
                <c:v>43612</c:v>
              </c:pt>
              <c:pt idx="548">
                <c:v>43609</c:v>
              </c:pt>
              <c:pt idx="549">
                <c:v>43608</c:v>
              </c:pt>
              <c:pt idx="550">
                <c:v>43607</c:v>
              </c:pt>
              <c:pt idx="551">
                <c:v>43606</c:v>
              </c:pt>
              <c:pt idx="552">
                <c:v>43605</c:v>
              </c:pt>
              <c:pt idx="553">
                <c:v>43602</c:v>
              </c:pt>
              <c:pt idx="554">
                <c:v>43601</c:v>
              </c:pt>
              <c:pt idx="555">
                <c:v>43600</c:v>
              </c:pt>
              <c:pt idx="556">
                <c:v>43599</c:v>
              </c:pt>
              <c:pt idx="557">
                <c:v>43598</c:v>
              </c:pt>
              <c:pt idx="558">
                <c:v>43595</c:v>
              </c:pt>
              <c:pt idx="559">
                <c:v>43594</c:v>
              </c:pt>
              <c:pt idx="560">
                <c:v>43593</c:v>
              </c:pt>
              <c:pt idx="561">
                <c:v>43592</c:v>
              </c:pt>
              <c:pt idx="562">
                <c:v>43591</c:v>
              </c:pt>
              <c:pt idx="563">
                <c:v>43588</c:v>
              </c:pt>
              <c:pt idx="564">
                <c:v>43587</c:v>
              </c:pt>
              <c:pt idx="565">
                <c:v>43586</c:v>
              </c:pt>
              <c:pt idx="566">
                <c:v>43585</c:v>
              </c:pt>
              <c:pt idx="567">
                <c:v>43584</c:v>
              </c:pt>
              <c:pt idx="568">
                <c:v>43581</c:v>
              </c:pt>
              <c:pt idx="569">
                <c:v>43580</c:v>
              </c:pt>
              <c:pt idx="570">
                <c:v>43579</c:v>
              </c:pt>
              <c:pt idx="571">
                <c:v>43578</c:v>
              </c:pt>
              <c:pt idx="572">
                <c:v>43577</c:v>
              </c:pt>
              <c:pt idx="573">
                <c:v>43574</c:v>
              </c:pt>
              <c:pt idx="574">
                <c:v>43573</c:v>
              </c:pt>
              <c:pt idx="575">
                <c:v>43572</c:v>
              </c:pt>
              <c:pt idx="576">
                <c:v>43571</c:v>
              </c:pt>
              <c:pt idx="577">
                <c:v>43570</c:v>
              </c:pt>
              <c:pt idx="578">
                <c:v>43567</c:v>
              </c:pt>
              <c:pt idx="579">
                <c:v>43566</c:v>
              </c:pt>
              <c:pt idx="580">
                <c:v>43565</c:v>
              </c:pt>
              <c:pt idx="581">
                <c:v>43564</c:v>
              </c:pt>
              <c:pt idx="582">
                <c:v>43563</c:v>
              </c:pt>
              <c:pt idx="583">
                <c:v>43560</c:v>
              </c:pt>
              <c:pt idx="584">
                <c:v>43559</c:v>
              </c:pt>
              <c:pt idx="585">
                <c:v>43558</c:v>
              </c:pt>
              <c:pt idx="586">
                <c:v>43557</c:v>
              </c:pt>
              <c:pt idx="587">
                <c:v>43556</c:v>
              </c:pt>
              <c:pt idx="588">
                <c:v>43553</c:v>
              </c:pt>
              <c:pt idx="589">
                <c:v>43552</c:v>
              </c:pt>
              <c:pt idx="590">
                <c:v>43551</c:v>
              </c:pt>
              <c:pt idx="591">
                <c:v>43550</c:v>
              </c:pt>
              <c:pt idx="592">
                <c:v>43549</c:v>
              </c:pt>
              <c:pt idx="593">
                <c:v>43546</c:v>
              </c:pt>
              <c:pt idx="594">
                <c:v>43545</c:v>
              </c:pt>
              <c:pt idx="595">
                <c:v>43544</c:v>
              </c:pt>
              <c:pt idx="596">
                <c:v>43543</c:v>
              </c:pt>
              <c:pt idx="597">
                <c:v>43542</c:v>
              </c:pt>
              <c:pt idx="598">
                <c:v>43539</c:v>
              </c:pt>
              <c:pt idx="599">
                <c:v>43538</c:v>
              </c:pt>
              <c:pt idx="600">
                <c:v>43537</c:v>
              </c:pt>
              <c:pt idx="601">
                <c:v>43536</c:v>
              </c:pt>
              <c:pt idx="602">
                <c:v>43535</c:v>
              </c:pt>
              <c:pt idx="603">
                <c:v>43532</c:v>
              </c:pt>
              <c:pt idx="604">
                <c:v>43531</c:v>
              </c:pt>
              <c:pt idx="605">
                <c:v>43530</c:v>
              </c:pt>
              <c:pt idx="606">
                <c:v>43529</c:v>
              </c:pt>
              <c:pt idx="607">
                <c:v>43528</c:v>
              </c:pt>
              <c:pt idx="608">
                <c:v>43525</c:v>
              </c:pt>
              <c:pt idx="609">
                <c:v>43524</c:v>
              </c:pt>
              <c:pt idx="610">
                <c:v>43523</c:v>
              </c:pt>
              <c:pt idx="611">
                <c:v>43522</c:v>
              </c:pt>
              <c:pt idx="612">
                <c:v>43521</c:v>
              </c:pt>
              <c:pt idx="613">
                <c:v>43518</c:v>
              </c:pt>
              <c:pt idx="614">
                <c:v>43517</c:v>
              </c:pt>
              <c:pt idx="615">
                <c:v>43516</c:v>
              </c:pt>
              <c:pt idx="616">
                <c:v>43515</c:v>
              </c:pt>
              <c:pt idx="617">
                <c:v>43514</c:v>
              </c:pt>
              <c:pt idx="618">
                <c:v>43511</c:v>
              </c:pt>
              <c:pt idx="619">
                <c:v>43510</c:v>
              </c:pt>
              <c:pt idx="620">
                <c:v>43509</c:v>
              </c:pt>
              <c:pt idx="621">
                <c:v>43508</c:v>
              </c:pt>
              <c:pt idx="622">
                <c:v>43507</c:v>
              </c:pt>
              <c:pt idx="623">
                <c:v>43504</c:v>
              </c:pt>
              <c:pt idx="624">
                <c:v>43503</c:v>
              </c:pt>
              <c:pt idx="625">
                <c:v>43502</c:v>
              </c:pt>
              <c:pt idx="626">
                <c:v>43501</c:v>
              </c:pt>
              <c:pt idx="627">
                <c:v>43500</c:v>
              </c:pt>
              <c:pt idx="628">
                <c:v>43497</c:v>
              </c:pt>
              <c:pt idx="629">
                <c:v>43496</c:v>
              </c:pt>
              <c:pt idx="630">
                <c:v>43495</c:v>
              </c:pt>
              <c:pt idx="631">
                <c:v>43494</c:v>
              </c:pt>
              <c:pt idx="632">
                <c:v>43493</c:v>
              </c:pt>
              <c:pt idx="633">
                <c:v>43490</c:v>
              </c:pt>
              <c:pt idx="634">
                <c:v>43489</c:v>
              </c:pt>
              <c:pt idx="635">
                <c:v>43488</c:v>
              </c:pt>
              <c:pt idx="636">
                <c:v>43487</c:v>
              </c:pt>
              <c:pt idx="637">
                <c:v>43486</c:v>
              </c:pt>
              <c:pt idx="638">
                <c:v>43483</c:v>
              </c:pt>
              <c:pt idx="639">
                <c:v>43482</c:v>
              </c:pt>
              <c:pt idx="640">
                <c:v>43481</c:v>
              </c:pt>
              <c:pt idx="641">
                <c:v>43480</c:v>
              </c:pt>
              <c:pt idx="642">
                <c:v>43479</c:v>
              </c:pt>
              <c:pt idx="643">
                <c:v>43476</c:v>
              </c:pt>
              <c:pt idx="644">
                <c:v>43475</c:v>
              </c:pt>
              <c:pt idx="645">
                <c:v>43474</c:v>
              </c:pt>
              <c:pt idx="646">
                <c:v>43473</c:v>
              </c:pt>
              <c:pt idx="647">
                <c:v>43472</c:v>
              </c:pt>
              <c:pt idx="648">
                <c:v>43469</c:v>
              </c:pt>
              <c:pt idx="649">
                <c:v>43468</c:v>
              </c:pt>
              <c:pt idx="650">
                <c:v>43467</c:v>
              </c:pt>
              <c:pt idx="651">
                <c:v>43466</c:v>
              </c:pt>
              <c:pt idx="652">
                <c:v>43465</c:v>
              </c:pt>
              <c:pt idx="653">
                <c:v>43462</c:v>
              </c:pt>
              <c:pt idx="654">
                <c:v>43461</c:v>
              </c:pt>
              <c:pt idx="655">
                <c:v>43460</c:v>
              </c:pt>
              <c:pt idx="656">
                <c:v>43459</c:v>
              </c:pt>
              <c:pt idx="657">
                <c:v>43458</c:v>
              </c:pt>
              <c:pt idx="658">
                <c:v>43455</c:v>
              </c:pt>
              <c:pt idx="659">
                <c:v>43454</c:v>
              </c:pt>
              <c:pt idx="660">
                <c:v>43453</c:v>
              </c:pt>
              <c:pt idx="661">
                <c:v>43452</c:v>
              </c:pt>
              <c:pt idx="662">
                <c:v>43451</c:v>
              </c:pt>
              <c:pt idx="663">
                <c:v>43448</c:v>
              </c:pt>
              <c:pt idx="664">
                <c:v>43447</c:v>
              </c:pt>
              <c:pt idx="665">
                <c:v>43446</c:v>
              </c:pt>
              <c:pt idx="666">
                <c:v>43445</c:v>
              </c:pt>
              <c:pt idx="667">
                <c:v>43444</c:v>
              </c:pt>
              <c:pt idx="668">
                <c:v>43441</c:v>
              </c:pt>
              <c:pt idx="669">
                <c:v>43440</c:v>
              </c:pt>
              <c:pt idx="670">
                <c:v>43439</c:v>
              </c:pt>
              <c:pt idx="671">
                <c:v>43438</c:v>
              </c:pt>
              <c:pt idx="672">
                <c:v>43437</c:v>
              </c:pt>
              <c:pt idx="673">
                <c:v>43434</c:v>
              </c:pt>
              <c:pt idx="674">
                <c:v>43433</c:v>
              </c:pt>
              <c:pt idx="675">
                <c:v>43432</c:v>
              </c:pt>
              <c:pt idx="676">
                <c:v>43431</c:v>
              </c:pt>
              <c:pt idx="677">
                <c:v>43430</c:v>
              </c:pt>
              <c:pt idx="678">
                <c:v>43427</c:v>
              </c:pt>
              <c:pt idx="679">
                <c:v>43426</c:v>
              </c:pt>
              <c:pt idx="680">
                <c:v>43425</c:v>
              </c:pt>
              <c:pt idx="681">
                <c:v>43424</c:v>
              </c:pt>
              <c:pt idx="682">
                <c:v>43423</c:v>
              </c:pt>
              <c:pt idx="683">
                <c:v>43420</c:v>
              </c:pt>
              <c:pt idx="684">
                <c:v>43419</c:v>
              </c:pt>
              <c:pt idx="685">
                <c:v>43418</c:v>
              </c:pt>
              <c:pt idx="686">
                <c:v>43417</c:v>
              </c:pt>
              <c:pt idx="687">
                <c:v>43416</c:v>
              </c:pt>
              <c:pt idx="688">
                <c:v>43413</c:v>
              </c:pt>
              <c:pt idx="689">
                <c:v>43412</c:v>
              </c:pt>
              <c:pt idx="690">
                <c:v>43411</c:v>
              </c:pt>
              <c:pt idx="691">
                <c:v>43410</c:v>
              </c:pt>
              <c:pt idx="692">
                <c:v>43409</c:v>
              </c:pt>
              <c:pt idx="693">
                <c:v>43406</c:v>
              </c:pt>
              <c:pt idx="694">
                <c:v>43405</c:v>
              </c:pt>
              <c:pt idx="695">
                <c:v>43404</c:v>
              </c:pt>
              <c:pt idx="696">
                <c:v>43403</c:v>
              </c:pt>
              <c:pt idx="697">
                <c:v>43402</c:v>
              </c:pt>
              <c:pt idx="698">
                <c:v>43399</c:v>
              </c:pt>
              <c:pt idx="699">
                <c:v>43398</c:v>
              </c:pt>
              <c:pt idx="700">
                <c:v>43397</c:v>
              </c:pt>
              <c:pt idx="701">
                <c:v>43396</c:v>
              </c:pt>
              <c:pt idx="702">
                <c:v>43395</c:v>
              </c:pt>
              <c:pt idx="703">
                <c:v>43392</c:v>
              </c:pt>
              <c:pt idx="704">
                <c:v>43391</c:v>
              </c:pt>
              <c:pt idx="705">
                <c:v>43390</c:v>
              </c:pt>
              <c:pt idx="706">
                <c:v>43389</c:v>
              </c:pt>
              <c:pt idx="707">
                <c:v>43388</c:v>
              </c:pt>
              <c:pt idx="708">
                <c:v>43385</c:v>
              </c:pt>
              <c:pt idx="709">
                <c:v>43384</c:v>
              </c:pt>
              <c:pt idx="710">
                <c:v>43383</c:v>
              </c:pt>
              <c:pt idx="711">
                <c:v>43382</c:v>
              </c:pt>
              <c:pt idx="712">
                <c:v>43381</c:v>
              </c:pt>
              <c:pt idx="713">
                <c:v>43378</c:v>
              </c:pt>
              <c:pt idx="714">
                <c:v>43377</c:v>
              </c:pt>
              <c:pt idx="715">
                <c:v>43376</c:v>
              </c:pt>
              <c:pt idx="716">
                <c:v>43375</c:v>
              </c:pt>
              <c:pt idx="717">
                <c:v>43374</c:v>
              </c:pt>
              <c:pt idx="718">
                <c:v>43371</c:v>
              </c:pt>
              <c:pt idx="719">
                <c:v>43370</c:v>
              </c:pt>
              <c:pt idx="720">
                <c:v>43369</c:v>
              </c:pt>
              <c:pt idx="721">
                <c:v>43368</c:v>
              </c:pt>
              <c:pt idx="722">
                <c:v>43367</c:v>
              </c:pt>
              <c:pt idx="723">
                <c:v>43364</c:v>
              </c:pt>
              <c:pt idx="724">
                <c:v>43363</c:v>
              </c:pt>
              <c:pt idx="725">
                <c:v>43362</c:v>
              </c:pt>
              <c:pt idx="726">
                <c:v>43361</c:v>
              </c:pt>
              <c:pt idx="727">
                <c:v>43360</c:v>
              </c:pt>
              <c:pt idx="728">
                <c:v>43357</c:v>
              </c:pt>
              <c:pt idx="729">
                <c:v>43356</c:v>
              </c:pt>
              <c:pt idx="730">
                <c:v>43355</c:v>
              </c:pt>
              <c:pt idx="731">
                <c:v>43354</c:v>
              </c:pt>
              <c:pt idx="732">
                <c:v>43353</c:v>
              </c:pt>
              <c:pt idx="733">
                <c:v>43350</c:v>
              </c:pt>
              <c:pt idx="734">
                <c:v>43349</c:v>
              </c:pt>
              <c:pt idx="735">
                <c:v>43348</c:v>
              </c:pt>
              <c:pt idx="736">
                <c:v>43347</c:v>
              </c:pt>
              <c:pt idx="737">
                <c:v>43346</c:v>
              </c:pt>
              <c:pt idx="738">
                <c:v>43343</c:v>
              </c:pt>
              <c:pt idx="739">
                <c:v>43342</c:v>
              </c:pt>
              <c:pt idx="740">
                <c:v>43341</c:v>
              </c:pt>
              <c:pt idx="741">
                <c:v>43340</c:v>
              </c:pt>
              <c:pt idx="742">
                <c:v>43339</c:v>
              </c:pt>
              <c:pt idx="743">
                <c:v>43336</c:v>
              </c:pt>
              <c:pt idx="744">
                <c:v>43335</c:v>
              </c:pt>
              <c:pt idx="745">
                <c:v>43334</c:v>
              </c:pt>
              <c:pt idx="746">
                <c:v>43333</c:v>
              </c:pt>
              <c:pt idx="747">
                <c:v>43332</c:v>
              </c:pt>
              <c:pt idx="748">
                <c:v>43329</c:v>
              </c:pt>
              <c:pt idx="749">
                <c:v>43328</c:v>
              </c:pt>
              <c:pt idx="750">
                <c:v>43327</c:v>
              </c:pt>
              <c:pt idx="751">
                <c:v>43326</c:v>
              </c:pt>
              <c:pt idx="752">
                <c:v>43325</c:v>
              </c:pt>
              <c:pt idx="753">
                <c:v>43322</c:v>
              </c:pt>
              <c:pt idx="754">
                <c:v>43321</c:v>
              </c:pt>
              <c:pt idx="755">
                <c:v>43320</c:v>
              </c:pt>
              <c:pt idx="756">
                <c:v>43319</c:v>
              </c:pt>
              <c:pt idx="757">
                <c:v>43318</c:v>
              </c:pt>
              <c:pt idx="758">
                <c:v>43315</c:v>
              </c:pt>
              <c:pt idx="759">
                <c:v>43314</c:v>
              </c:pt>
              <c:pt idx="760">
                <c:v>43313</c:v>
              </c:pt>
              <c:pt idx="761">
                <c:v>43312</c:v>
              </c:pt>
              <c:pt idx="762">
                <c:v>43311</c:v>
              </c:pt>
              <c:pt idx="763">
                <c:v>43308</c:v>
              </c:pt>
              <c:pt idx="764">
                <c:v>43307</c:v>
              </c:pt>
              <c:pt idx="765">
                <c:v>43306</c:v>
              </c:pt>
              <c:pt idx="766">
                <c:v>43305</c:v>
              </c:pt>
              <c:pt idx="767">
                <c:v>43304</c:v>
              </c:pt>
              <c:pt idx="768">
                <c:v>43301</c:v>
              </c:pt>
              <c:pt idx="769">
                <c:v>43300</c:v>
              </c:pt>
              <c:pt idx="770">
                <c:v>43299</c:v>
              </c:pt>
              <c:pt idx="771">
                <c:v>43298</c:v>
              </c:pt>
              <c:pt idx="772">
                <c:v>43297</c:v>
              </c:pt>
              <c:pt idx="773">
                <c:v>43294</c:v>
              </c:pt>
              <c:pt idx="774">
                <c:v>43293</c:v>
              </c:pt>
              <c:pt idx="775">
                <c:v>43292</c:v>
              </c:pt>
              <c:pt idx="776">
                <c:v>43291</c:v>
              </c:pt>
              <c:pt idx="777">
                <c:v>43290</c:v>
              </c:pt>
              <c:pt idx="778">
                <c:v>43287</c:v>
              </c:pt>
              <c:pt idx="779">
                <c:v>43286</c:v>
              </c:pt>
              <c:pt idx="780">
                <c:v>43285</c:v>
              </c:pt>
              <c:pt idx="781">
                <c:v>43284</c:v>
              </c:pt>
              <c:pt idx="782">
                <c:v>43283</c:v>
              </c:pt>
              <c:pt idx="783">
                <c:v>43280</c:v>
              </c:pt>
              <c:pt idx="784">
                <c:v>43279</c:v>
              </c:pt>
              <c:pt idx="785">
                <c:v>43278</c:v>
              </c:pt>
              <c:pt idx="786">
                <c:v>43277</c:v>
              </c:pt>
              <c:pt idx="787">
                <c:v>43276</c:v>
              </c:pt>
              <c:pt idx="788">
                <c:v>43273</c:v>
              </c:pt>
              <c:pt idx="789">
                <c:v>43272</c:v>
              </c:pt>
              <c:pt idx="790">
                <c:v>43271</c:v>
              </c:pt>
              <c:pt idx="791">
                <c:v>43270</c:v>
              </c:pt>
              <c:pt idx="792">
                <c:v>43269</c:v>
              </c:pt>
              <c:pt idx="793">
                <c:v>43266</c:v>
              </c:pt>
              <c:pt idx="794">
                <c:v>43265</c:v>
              </c:pt>
              <c:pt idx="795">
                <c:v>43264</c:v>
              </c:pt>
              <c:pt idx="796">
                <c:v>43263</c:v>
              </c:pt>
              <c:pt idx="797">
                <c:v>43262</c:v>
              </c:pt>
              <c:pt idx="798">
                <c:v>43259</c:v>
              </c:pt>
              <c:pt idx="799">
                <c:v>43258</c:v>
              </c:pt>
              <c:pt idx="800">
                <c:v>43257</c:v>
              </c:pt>
              <c:pt idx="801">
                <c:v>43256</c:v>
              </c:pt>
              <c:pt idx="802">
                <c:v>43255</c:v>
              </c:pt>
              <c:pt idx="803">
                <c:v>43252</c:v>
              </c:pt>
              <c:pt idx="804">
                <c:v>43251</c:v>
              </c:pt>
              <c:pt idx="805">
                <c:v>43250</c:v>
              </c:pt>
              <c:pt idx="806">
                <c:v>43249</c:v>
              </c:pt>
              <c:pt idx="807">
                <c:v>43248</c:v>
              </c:pt>
              <c:pt idx="808">
                <c:v>43245</c:v>
              </c:pt>
              <c:pt idx="809">
                <c:v>43244</c:v>
              </c:pt>
              <c:pt idx="810">
                <c:v>43243</c:v>
              </c:pt>
              <c:pt idx="811">
                <c:v>43242</c:v>
              </c:pt>
              <c:pt idx="812">
                <c:v>43241</c:v>
              </c:pt>
              <c:pt idx="813">
                <c:v>43238</c:v>
              </c:pt>
              <c:pt idx="814">
                <c:v>43237</c:v>
              </c:pt>
              <c:pt idx="815">
                <c:v>43236</c:v>
              </c:pt>
              <c:pt idx="816">
                <c:v>43235</c:v>
              </c:pt>
              <c:pt idx="817">
                <c:v>43234</c:v>
              </c:pt>
              <c:pt idx="818">
                <c:v>43231</c:v>
              </c:pt>
              <c:pt idx="819">
                <c:v>43230</c:v>
              </c:pt>
              <c:pt idx="820">
                <c:v>43229</c:v>
              </c:pt>
              <c:pt idx="821">
                <c:v>43228</c:v>
              </c:pt>
              <c:pt idx="822">
                <c:v>43227</c:v>
              </c:pt>
              <c:pt idx="823">
                <c:v>43224</c:v>
              </c:pt>
              <c:pt idx="824">
                <c:v>43223</c:v>
              </c:pt>
              <c:pt idx="825">
                <c:v>43222</c:v>
              </c:pt>
              <c:pt idx="826">
                <c:v>43221</c:v>
              </c:pt>
              <c:pt idx="827">
                <c:v>43220</c:v>
              </c:pt>
              <c:pt idx="828">
                <c:v>43217</c:v>
              </c:pt>
              <c:pt idx="829">
                <c:v>43216</c:v>
              </c:pt>
              <c:pt idx="830">
                <c:v>43215</c:v>
              </c:pt>
              <c:pt idx="831">
                <c:v>43214</c:v>
              </c:pt>
              <c:pt idx="832">
                <c:v>43213</c:v>
              </c:pt>
              <c:pt idx="833">
                <c:v>43210</c:v>
              </c:pt>
              <c:pt idx="834">
                <c:v>43209</c:v>
              </c:pt>
              <c:pt idx="835">
                <c:v>43208</c:v>
              </c:pt>
              <c:pt idx="836">
                <c:v>43207</c:v>
              </c:pt>
              <c:pt idx="837">
                <c:v>43206</c:v>
              </c:pt>
              <c:pt idx="838">
                <c:v>43203</c:v>
              </c:pt>
              <c:pt idx="839">
                <c:v>43202</c:v>
              </c:pt>
              <c:pt idx="840">
                <c:v>43201</c:v>
              </c:pt>
              <c:pt idx="841">
                <c:v>43200</c:v>
              </c:pt>
              <c:pt idx="842">
                <c:v>43199</c:v>
              </c:pt>
              <c:pt idx="843">
                <c:v>43196</c:v>
              </c:pt>
              <c:pt idx="844">
                <c:v>43195</c:v>
              </c:pt>
              <c:pt idx="845">
                <c:v>43194</c:v>
              </c:pt>
              <c:pt idx="846">
                <c:v>43193</c:v>
              </c:pt>
              <c:pt idx="847">
                <c:v>43192</c:v>
              </c:pt>
              <c:pt idx="848">
                <c:v>43189</c:v>
              </c:pt>
              <c:pt idx="849">
                <c:v>43188</c:v>
              </c:pt>
              <c:pt idx="850">
                <c:v>43187</c:v>
              </c:pt>
              <c:pt idx="851">
                <c:v>43186</c:v>
              </c:pt>
              <c:pt idx="852">
                <c:v>43185</c:v>
              </c:pt>
              <c:pt idx="853">
                <c:v>43182</c:v>
              </c:pt>
              <c:pt idx="854">
                <c:v>43181</c:v>
              </c:pt>
              <c:pt idx="855">
                <c:v>43180</c:v>
              </c:pt>
              <c:pt idx="856">
                <c:v>43179</c:v>
              </c:pt>
              <c:pt idx="857">
                <c:v>43178</c:v>
              </c:pt>
              <c:pt idx="858">
                <c:v>43175</c:v>
              </c:pt>
              <c:pt idx="859">
                <c:v>43174</c:v>
              </c:pt>
              <c:pt idx="860">
                <c:v>43173</c:v>
              </c:pt>
              <c:pt idx="861">
                <c:v>43172</c:v>
              </c:pt>
              <c:pt idx="862">
                <c:v>43171</c:v>
              </c:pt>
              <c:pt idx="863">
                <c:v>43168</c:v>
              </c:pt>
              <c:pt idx="864">
                <c:v>43167</c:v>
              </c:pt>
              <c:pt idx="865">
                <c:v>43166</c:v>
              </c:pt>
              <c:pt idx="866">
                <c:v>43165</c:v>
              </c:pt>
              <c:pt idx="867">
                <c:v>43164</c:v>
              </c:pt>
              <c:pt idx="868">
                <c:v>43161</c:v>
              </c:pt>
              <c:pt idx="869">
                <c:v>43160</c:v>
              </c:pt>
              <c:pt idx="870">
                <c:v>43159</c:v>
              </c:pt>
              <c:pt idx="871">
                <c:v>43158</c:v>
              </c:pt>
              <c:pt idx="872">
                <c:v>43157</c:v>
              </c:pt>
              <c:pt idx="873">
                <c:v>43154</c:v>
              </c:pt>
              <c:pt idx="874">
                <c:v>43153</c:v>
              </c:pt>
              <c:pt idx="875">
                <c:v>43152</c:v>
              </c:pt>
              <c:pt idx="876">
                <c:v>43151</c:v>
              </c:pt>
              <c:pt idx="877">
                <c:v>43150</c:v>
              </c:pt>
              <c:pt idx="878">
                <c:v>43147</c:v>
              </c:pt>
              <c:pt idx="879">
                <c:v>43146</c:v>
              </c:pt>
              <c:pt idx="880">
                <c:v>43145</c:v>
              </c:pt>
              <c:pt idx="881">
                <c:v>43144</c:v>
              </c:pt>
              <c:pt idx="882">
                <c:v>43143</c:v>
              </c:pt>
              <c:pt idx="883">
                <c:v>43140</c:v>
              </c:pt>
              <c:pt idx="884">
                <c:v>43139</c:v>
              </c:pt>
              <c:pt idx="885">
                <c:v>43138</c:v>
              </c:pt>
              <c:pt idx="886">
                <c:v>43137</c:v>
              </c:pt>
              <c:pt idx="887">
                <c:v>43136</c:v>
              </c:pt>
              <c:pt idx="888">
                <c:v>43133</c:v>
              </c:pt>
              <c:pt idx="889">
                <c:v>43132</c:v>
              </c:pt>
              <c:pt idx="890">
                <c:v>43131</c:v>
              </c:pt>
              <c:pt idx="891">
                <c:v>43130</c:v>
              </c:pt>
              <c:pt idx="892">
                <c:v>43129</c:v>
              </c:pt>
              <c:pt idx="893">
                <c:v>43126</c:v>
              </c:pt>
              <c:pt idx="894">
                <c:v>43125</c:v>
              </c:pt>
              <c:pt idx="895">
                <c:v>43124</c:v>
              </c:pt>
              <c:pt idx="896">
                <c:v>43123</c:v>
              </c:pt>
              <c:pt idx="897">
                <c:v>43122</c:v>
              </c:pt>
              <c:pt idx="898">
                <c:v>43119</c:v>
              </c:pt>
              <c:pt idx="899">
                <c:v>43118</c:v>
              </c:pt>
              <c:pt idx="900">
                <c:v>43117</c:v>
              </c:pt>
              <c:pt idx="901">
                <c:v>43116</c:v>
              </c:pt>
              <c:pt idx="902">
                <c:v>43115</c:v>
              </c:pt>
              <c:pt idx="903">
                <c:v>43112</c:v>
              </c:pt>
              <c:pt idx="904">
                <c:v>43111</c:v>
              </c:pt>
              <c:pt idx="905">
                <c:v>43110</c:v>
              </c:pt>
              <c:pt idx="906">
                <c:v>43109</c:v>
              </c:pt>
              <c:pt idx="907">
                <c:v>43108</c:v>
              </c:pt>
              <c:pt idx="908">
                <c:v>43105</c:v>
              </c:pt>
              <c:pt idx="909">
                <c:v>43104</c:v>
              </c:pt>
              <c:pt idx="910">
                <c:v>43103</c:v>
              </c:pt>
              <c:pt idx="911">
                <c:v>43102</c:v>
              </c:pt>
              <c:pt idx="912">
                <c:v>43101</c:v>
              </c:pt>
              <c:pt idx="913">
                <c:v>43098</c:v>
              </c:pt>
              <c:pt idx="914">
                <c:v>43097</c:v>
              </c:pt>
              <c:pt idx="915">
                <c:v>43096</c:v>
              </c:pt>
              <c:pt idx="916">
                <c:v>43095</c:v>
              </c:pt>
              <c:pt idx="917">
                <c:v>43094</c:v>
              </c:pt>
              <c:pt idx="918">
                <c:v>43091</c:v>
              </c:pt>
              <c:pt idx="919">
                <c:v>43090</c:v>
              </c:pt>
              <c:pt idx="920">
                <c:v>43089</c:v>
              </c:pt>
              <c:pt idx="921">
                <c:v>43088</c:v>
              </c:pt>
              <c:pt idx="922">
                <c:v>43087</c:v>
              </c:pt>
              <c:pt idx="923">
                <c:v>43084</c:v>
              </c:pt>
              <c:pt idx="924">
                <c:v>43083</c:v>
              </c:pt>
              <c:pt idx="925">
                <c:v>43082</c:v>
              </c:pt>
              <c:pt idx="926">
                <c:v>43081</c:v>
              </c:pt>
              <c:pt idx="927">
                <c:v>43080</c:v>
              </c:pt>
              <c:pt idx="928">
                <c:v>43077</c:v>
              </c:pt>
              <c:pt idx="929">
                <c:v>43076</c:v>
              </c:pt>
              <c:pt idx="930">
                <c:v>43075</c:v>
              </c:pt>
              <c:pt idx="931">
                <c:v>43074</c:v>
              </c:pt>
              <c:pt idx="932">
                <c:v>43073</c:v>
              </c:pt>
              <c:pt idx="933">
                <c:v>43070</c:v>
              </c:pt>
              <c:pt idx="934">
                <c:v>43069</c:v>
              </c:pt>
              <c:pt idx="935">
                <c:v>43068</c:v>
              </c:pt>
              <c:pt idx="936">
                <c:v>43067</c:v>
              </c:pt>
              <c:pt idx="937">
                <c:v>43066</c:v>
              </c:pt>
              <c:pt idx="938">
                <c:v>43063</c:v>
              </c:pt>
              <c:pt idx="939">
                <c:v>43062</c:v>
              </c:pt>
              <c:pt idx="940">
                <c:v>43061</c:v>
              </c:pt>
              <c:pt idx="941">
                <c:v>43060</c:v>
              </c:pt>
              <c:pt idx="942">
                <c:v>43059</c:v>
              </c:pt>
              <c:pt idx="943">
                <c:v>43056</c:v>
              </c:pt>
              <c:pt idx="944">
                <c:v>43055</c:v>
              </c:pt>
              <c:pt idx="945">
                <c:v>43054</c:v>
              </c:pt>
              <c:pt idx="946">
                <c:v>43053</c:v>
              </c:pt>
              <c:pt idx="947">
                <c:v>43052</c:v>
              </c:pt>
              <c:pt idx="948">
                <c:v>43049</c:v>
              </c:pt>
              <c:pt idx="949">
                <c:v>43048</c:v>
              </c:pt>
              <c:pt idx="950">
                <c:v>43047</c:v>
              </c:pt>
              <c:pt idx="951">
                <c:v>43046</c:v>
              </c:pt>
              <c:pt idx="952">
                <c:v>43045</c:v>
              </c:pt>
              <c:pt idx="953">
                <c:v>43042</c:v>
              </c:pt>
              <c:pt idx="954">
                <c:v>43041</c:v>
              </c:pt>
              <c:pt idx="955">
                <c:v>43040</c:v>
              </c:pt>
              <c:pt idx="956">
                <c:v>43039</c:v>
              </c:pt>
              <c:pt idx="957">
                <c:v>43038</c:v>
              </c:pt>
              <c:pt idx="958">
                <c:v>43035</c:v>
              </c:pt>
              <c:pt idx="959">
                <c:v>43034</c:v>
              </c:pt>
              <c:pt idx="960">
                <c:v>43033</c:v>
              </c:pt>
              <c:pt idx="961">
                <c:v>43032</c:v>
              </c:pt>
              <c:pt idx="962">
                <c:v>43031</c:v>
              </c:pt>
              <c:pt idx="963">
                <c:v>43028</c:v>
              </c:pt>
              <c:pt idx="964">
                <c:v>43027</c:v>
              </c:pt>
              <c:pt idx="965">
                <c:v>43026</c:v>
              </c:pt>
              <c:pt idx="966">
                <c:v>43025</c:v>
              </c:pt>
              <c:pt idx="967">
                <c:v>43024</c:v>
              </c:pt>
              <c:pt idx="968">
                <c:v>43021</c:v>
              </c:pt>
              <c:pt idx="969">
                <c:v>43020</c:v>
              </c:pt>
              <c:pt idx="970">
                <c:v>43019</c:v>
              </c:pt>
              <c:pt idx="971">
                <c:v>43018</c:v>
              </c:pt>
              <c:pt idx="972">
                <c:v>43017</c:v>
              </c:pt>
              <c:pt idx="973">
                <c:v>43014</c:v>
              </c:pt>
              <c:pt idx="974">
                <c:v>43013</c:v>
              </c:pt>
              <c:pt idx="975">
                <c:v>43012</c:v>
              </c:pt>
              <c:pt idx="976">
                <c:v>43011</c:v>
              </c:pt>
              <c:pt idx="977">
                <c:v>43010</c:v>
              </c:pt>
              <c:pt idx="978">
                <c:v>43007</c:v>
              </c:pt>
              <c:pt idx="979">
                <c:v>43006</c:v>
              </c:pt>
              <c:pt idx="980">
                <c:v>43005</c:v>
              </c:pt>
              <c:pt idx="981">
                <c:v>43004</c:v>
              </c:pt>
              <c:pt idx="982">
                <c:v>43003</c:v>
              </c:pt>
              <c:pt idx="983">
                <c:v>43000</c:v>
              </c:pt>
              <c:pt idx="984">
                <c:v>42999</c:v>
              </c:pt>
              <c:pt idx="985">
                <c:v>42998</c:v>
              </c:pt>
              <c:pt idx="986">
                <c:v>42997</c:v>
              </c:pt>
              <c:pt idx="987">
                <c:v>42996</c:v>
              </c:pt>
              <c:pt idx="988">
                <c:v>42993</c:v>
              </c:pt>
              <c:pt idx="989">
                <c:v>42992</c:v>
              </c:pt>
              <c:pt idx="990">
                <c:v>42991</c:v>
              </c:pt>
              <c:pt idx="991">
                <c:v>42990</c:v>
              </c:pt>
              <c:pt idx="992">
                <c:v>42989</c:v>
              </c:pt>
              <c:pt idx="993">
                <c:v>42986</c:v>
              </c:pt>
              <c:pt idx="994">
                <c:v>42985</c:v>
              </c:pt>
              <c:pt idx="995">
                <c:v>42984</c:v>
              </c:pt>
              <c:pt idx="996">
                <c:v>42983</c:v>
              </c:pt>
              <c:pt idx="997">
                <c:v>42982</c:v>
              </c:pt>
              <c:pt idx="998">
                <c:v>42979</c:v>
              </c:pt>
              <c:pt idx="999">
                <c:v>42978</c:v>
              </c:pt>
              <c:pt idx="1000">
                <c:v>42977</c:v>
              </c:pt>
              <c:pt idx="1001">
                <c:v>42976</c:v>
              </c:pt>
              <c:pt idx="1002">
                <c:v>42975</c:v>
              </c:pt>
              <c:pt idx="1003">
                <c:v>42972</c:v>
              </c:pt>
              <c:pt idx="1004">
                <c:v>42971</c:v>
              </c:pt>
              <c:pt idx="1005">
                <c:v>42970</c:v>
              </c:pt>
              <c:pt idx="1006">
                <c:v>42969</c:v>
              </c:pt>
              <c:pt idx="1007">
                <c:v>42968</c:v>
              </c:pt>
              <c:pt idx="1008">
                <c:v>42965</c:v>
              </c:pt>
              <c:pt idx="1009">
                <c:v>42964</c:v>
              </c:pt>
              <c:pt idx="1010">
                <c:v>42963</c:v>
              </c:pt>
              <c:pt idx="1011">
                <c:v>42962</c:v>
              </c:pt>
              <c:pt idx="1012">
                <c:v>42961</c:v>
              </c:pt>
              <c:pt idx="1013">
                <c:v>42958</c:v>
              </c:pt>
              <c:pt idx="1014">
                <c:v>42957</c:v>
              </c:pt>
              <c:pt idx="1015">
                <c:v>42956</c:v>
              </c:pt>
              <c:pt idx="1016">
                <c:v>42955</c:v>
              </c:pt>
              <c:pt idx="1017">
                <c:v>42954</c:v>
              </c:pt>
              <c:pt idx="1018">
                <c:v>42951</c:v>
              </c:pt>
              <c:pt idx="1019">
                <c:v>42950</c:v>
              </c:pt>
              <c:pt idx="1020">
                <c:v>42949</c:v>
              </c:pt>
              <c:pt idx="1021">
                <c:v>42948</c:v>
              </c:pt>
              <c:pt idx="1022">
                <c:v>42947</c:v>
              </c:pt>
              <c:pt idx="1023">
                <c:v>42944</c:v>
              </c:pt>
              <c:pt idx="1024">
                <c:v>42943</c:v>
              </c:pt>
              <c:pt idx="1025">
                <c:v>42942</c:v>
              </c:pt>
              <c:pt idx="1026">
                <c:v>42941</c:v>
              </c:pt>
              <c:pt idx="1027">
                <c:v>42940</c:v>
              </c:pt>
              <c:pt idx="1028">
                <c:v>42937</c:v>
              </c:pt>
              <c:pt idx="1029">
                <c:v>42936</c:v>
              </c:pt>
              <c:pt idx="1030">
                <c:v>42935</c:v>
              </c:pt>
              <c:pt idx="1031">
                <c:v>42934</c:v>
              </c:pt>
              <c:pt idx="1032">
                <c:v>42933</c:v>
              </c:pt>
              <c:pt idx="1033">
                <c:v>42930</c:v>
              </c:pt>
              <c:pt idx="1034">
                <c:v>42929</c:v>
              </c:pt>
              <c:pt idx="1035">
                <c:v>42928</c:v>
              </c:pt>
              <c:pt idx="1036">
                <c:v>42927</c:v>
              </c:pt>
              <c:pt idx="1037">
                <c:v>42926</c:v>
              </c:pt>
              <c:pt idx="1038">
                <c:v>42923</c:v>
              </c:pt>
              <c:pt idx="1039">
                <c:v>42922</c:v>
              </c:pt>
              <c:pt idx="1040">
                <c:v>42921</c:v>
              </c:pt>
              <c:pt idx="1041">
                <c:v>42920</c:v>
              </c:pt>
              <c:pt idx="1042">
                <c:v>42919</c:v>
              </c:pt>
              <c:pt idx="1043">
                <c:v>42916</c:v>
              </c:pt>
              <c:pt idx="1044">
                <c:v>42915</c:v>
              </c:pt>
              <c:pt idx="1045">
                <c:v>42914</c:v>
              </c:pt>
              <c:pt idx="1046">
                <c:v>42913</c:v>
              </c:pt>
              <c:pt idx="1047">
                <c:v>42912</c:v>
              </c:pt>
              <c:pt idx="1048">
                <c:v>42909</c:v>
              </c:pt>
              <c:pt idx="1049">
                <c:v>42908</c:v>
              </c:pt>
              <c:pt idx="1050">
                <c:v>42907</c:v>
              </c:pt>
              <c:pt idx="1051">
                <c:v>42906</c:v>
              </c:pt>
              <c:pt idx="1052">
                <c:v>42905</c:v>
              </c:pt>
              <c:pt idx="1053">
                <c:v>42902</c:v>
              </c:pt>
              <c:pt idx="1054">
                <c:v>42901</c:v>
              </c:pt>
              <c:pt idx="1055">
                <c:v>42900</c:v>
              </c:pt>
              <c:pt idx="1056">
                <c:v>42899</c:v>
              </c:pt>
              <c:pt idx="1057">
                <c:v>42898</c:v>
              </c:pt>
              <c:pt idx="1058">
                <c:v>42895</c:v>
              </c:pt>
              <c:pt idx="1059">
                <c:v>42894</c:v>
              </c:pt>
              <c:pt idx="1060">
                <c:v>42893</c:v>
              </c:pt>
              <c:pt idx="1061">
                <c:v>42892</c:v>
              </c:pt>
              <c:pt idx="1062">
                <c:v>42891</c:v>
              </c:pt>
              <c:pt idx="1063">
                <c:v>42888</c:v>
              </c:pt>
              <c:pt idx="1064">
                <c:v>42887</c:v>
              </c:pt>
              <c:pt idx="1065">
                <c:v>42886</c:v>
              </c:pt>
              <c:pt idx="1066">
                <c:v>42885</c:v>
              </c:pt>
              <c:pt idx="1067">
                <c:v>42884</c:v>
              </c:pt>
              <c:pt idx="1068">
                <c:v>42881</c:v>
              </c:pt>
              <c:pt idx="1069">
                <c:v>42880</c:v>
              </c:pt>
              <c:pt idx="1070">
                <c:v>42879</c:v>
              </c:pt>
              <c:pt idx="1071">
                <c:v>42878</c:v>
              </c:pt>
              <c:pt idx="1072">
                <c:v>42877</c:v>
              </c:pt>
              <c:pt idx="1073">
                <c:v>42874</c:v>
              </c:pt>
              <c:pt idx="1074">
                <c:v>42873</c:v>
              </c:pt>
              <c:pt idx="1075">
                <c:v>42872</c:v>
              </c:pt>
              <c:pt idx="1076">
                <c:v>42871</c:v>
              </c:pt>
              <c:pt idx="1077">
                <c:v>42870</c:v>
              </c:pt>
              <c:pt idx="1078">
                <c:v>42867</c:v>
              </c:pt>
              <c:pt idx="1079">
                <c:v>42866</c:v>
              </c:pt>
              <c:pt idx="1080">
                <c:v>42865</c:v>
              </c:pt>
              <c:pt idx="1081">
                <c:v>42864</c:v>
              </c:pt>
              <c:pt idx="1082">
                <c:v>42863</c:v>
              </c:pt>
              <c:pt idx="1083">
                <c:v>42860</c:v>
              </c:pt>
              <c:pt idx="1084">
                <c:v>42859</c:v>
              </c:pt>
              <c:pt idx="1085">
                <c:v>42858</c:v>
              </c:pt>
              <c:pt idx="1086">
                <c:v>42857</c:v>
              </c:pt>
              <c:pt idx="1087">
                <c:v>42856</c:v>
              </c:pt>
              <c:pt idx="1088">
                <c:v>42853</c:v>
              </c:pt>
              <c:pt idx="1089">
                <c:v>42852</c:v>
              </c:pt>
              <c:pt idx="1090">
                <c:v>42851</c:v>
              </c:pt>
              <c:pt idx="1091">
                <c:v>42850</c:v>
              </c:pt>
              <c:pt idx="1092">
                <c:v>42849</c:v>
              </c:pt>
              <c:pt idx="1093">
                <c:v>42846</c:v>
              </c:pt>
              <c:pt idx="1094">
                <c:v>42845</c:v>
              </c:pt>
              <c:pt idx="1095">
                <c:v>42844</c:v>
              </c:pt>
              <c:pt idx="1096">
                <c:v>42843</c:v>
              </c:pt>
              <c:pt idx="1097">
                <c:v>42842</c:v>
              </c:pt>
              <c:pt idx="1098">
                <c:v>42839</c:v>
              </c:pt>
              <c:pt idx="1099">
                <c:v>42838</c:v>
              </c:pt>
              <c:pt idx="1100">
                <c:v>42837</c:v>
              </c:pt>
              <c:pt idx="1101">
                <c:v>42836</c:v>
              </c:pt>
              <c:pt idx="1102">
                <c:v>42835</c:v>
              </c:pt>
              <c:pt idx="1103">
                <c:v>42832</c:v>
              </c:pt>
              <c:pt idx="1104">
                <c:v>42831</c:v>
              </c:pt>
              <c:pt idx="1105">
                <c:v>42830</c:v>
              </c:pt>
              <c:pt idx="1106">
                <c:v>42829</c:v>
              </c:pt>
              <c:pt idx="1107">
                <c:v>42828</c:v>
              </c:pt>
              <c:pt idx="1108">
                <c:v>42825</c:v>
              </c:pt>
              <c:pt idx="1109">
                <c:v>42824</c:v>
              </c:pt>
              <c:pt idx="1110">
                <c:v>42823</c:v>
              </c:pt>
              <c:pt idx="1111">
                <c:v>42822</c:v>
              </c:pt>
              <c:pt idx="1112">
                <c:v>42821</c:v>
              </c:pt>
              <c:pt idx="1113">
                <c:v>42818</c:v>
              </c:pt>
              <c:pt idx="1114">
                <c:v>42817</c:v>
              </c:pt>
              <c:pt idx="1115">
                <c:v>42816</c:v>
              </c:pt>
              <c:pt idx="1116">
                <c:v>42815</c:v>
              </c:pt>
              <c:pt idx="1117">
                <c:v>42814</c:v>
              </c:pt>
              <c:pt idx="1118">
                <c:v>42811</c:v>
              </c:pt>
              <c:pt idx="1119">
                <c:v>42810</c:v>
              </c:pt>
              <c:pt idx="1120">
                <c:v>42809</c:v>
              </c:pt>
              <c:pt idx="1121">
                <c:v>42808</c:v>
              </c:pt>
              <c:pt idx="1122">
                <c:v>42807</c:v>
              </c:pt>
              <c:pt idx="1123">
                <c:v>42804</c:v>
              </c:pt>
              <c:pt idx="1124">
                <c:v>42803</c:v>
              </c:pt>
              <c:pt idx="1125">
                <c:v>42802</c:v>
              </c:pt>
              <c:pt idx="1126">
                <c:v>42801</c:v>
              </c:pt>
              <c:pt idx="1127">
                <c:v>42800</c:v>
              </c:pt>
              <c:pt idx="1128">
                <c:v>42797</c:v>
              </c:pt>
              <c:pt idx="1129">
                <c:v>42796</c:v>
              </c:pt>
              <c:pt idx="1130">
                <c:v>42795</c:v>
              </c:pt>
              <c:pt idx="1131">
                <c:v>42794</c:v>
              </c:pt>
              <c:pt idx="1132">
                <c:v>42793</c:v>
              </c:pt>
              <c:pt idx="1133">
                <c:v>42790</c:v>
              </c:pt>
              <c:pt idx="1134">
                <c:v>42789</c:v>
              </c:pt>
              <c:pt idx="1135">
                <c:v>42788</c:v>
              </c:pt>
              <c:pt idx="1136">
                <c:v>42787</c:v>
              </c:pt>
              <c:pt idx="1137">
                <c:v>42786</c:v>
              </c:pt>
              <c:pt idx="1138">
                <c:v>42783</c:v>
              </c:pt>
              <c:pt idx="1139">
                <c:v>42782</c:v>
              </c:pt>
              <c:pt idx="1140">
                <c:v>42781</c:v>
              </c:pt>
              <c:pt idx="1141">
                <c:v>42780</c:v>
              </c:pt>
              <c:pt idx="1142">
                <c:v>42779</c:v>
              </c:pt>
              <c:pt idx="1143">
                <c:v>42776</c:v>
              </c:pt>
              <c:pt idx="1144">
                <c:v>42775</c:v>
              </c:pt>
              <c:pt idx="1145">
                <c:v>42774</c:v>
              </c:pt>
              <c:pt idx="1146">
                <c:v>42773</c:v>
              </c:pt>
              <c:pt idx="1147">
                <c:v>42772</c:v>
              </c:pt>
              <c:pt idx="1148">
                <c:v>42769</c:v>
              </c:pt>
              <c:pt idx="1149">
                <c:v>42768</c:v>
              </c:pt>
              <c:pt idx="1150">
                <c:v>42767</c:v>
              </c:pt>
              <c:pt idx="1151">
                <c:v>42766</c:v>
              </c:pt>
              <c:pt idx="1152">
                <c:v>42765</c:v>
              </c:pt>
              <c:pt idx="1153">
                <c:v>42762</c:v>
              </c:pt>
              <c:pt idx="1154">
                <c:v>42761</c:v>
              </c:pt>
              <c:pt idx="1155">
                <c:v>42760</c:v>
              </c:pt>
              <c:pt idx="1156">
                <c:v>42759</c:v>
              </c:pt>
              <c:pt idx="1157">
                <c:v>42758</c:v>
              </c:pt>
              <c:pt idx="1158">
                <c:v>42755</c:v>
              </c:pt>
              <c:pt idx="1159">
                <c:v>42754</c:v>
              </c:pt>
              <c:pt idx="1160">
                <c:v>42753</c:v>
              </c:pt>
              <c:pt idx="1161">
                <c:v>42752</c:v>
              </c:pt>
              <c:pt idx="1162">
                <c:v>42751</c:v>
              </c:pt>
              <c:pt idx="1163">
                <c:v>42748</c:v>
              </c:pt>
              <c:pt idx="1164">
                <c:v>42747</c:v>
              </c:pt>
              <c:pt idx="1165">
                <c:v>42746</c:v>
              </c:pt>
              <c:pt idx="1166">
                <c:v>42745</c:v>
              </c:pt>
              <c:pt idx="1167">
                <c:v>42744</c:v>
              </c:pt>
              <c:pt idx="1168">
                <c:v>42741</c:v>
              </c:pt>
              <c:pt idx="1169">
                <c:v>42740</c:v>
              </c:pt>
              <c:pt idx="1170">
                <c:v>42739</c:v>
              </c:pt>
              <c:pt idx="1171">
                <c:v>42738</c:v>
              </c:pt>
              <c:pt idx="1172">
                <c:v>42737</c:v>
              </c:pt>
              <c:pt idx="1173">
                <c:v>42734</c:v>
              </c:pt>
              <c:pt idx="1174">
                <c:v>42733</c:v>
              </c:pt>
              <c:pt idx="1175">
                <c:v>42732</c:v>
              </c:pt>
              <c:pt idx="1176">
                <c:v>42731</c:v>
              </c:pt>
              <c:pt idx="1177">
                <c:v>42730</c:v>
              </c:pt>
              <c:pt idx="1178">
                <c:v>42727</c:v>
              </c:pt>
              <c:pt idx="1179">
                <c:v>42726</c:v>
              </c:pt>
              <c:pt idx="1180">
                <c:v>42725</c:v>
              </c:pt>
              <c:pt idx="1181">
                <c:v>42724</c:v>
              </c:pt>
              <c:pt idx="1182">
                <c:v>42723</c:v>
              </c:pt>
              <c:pt idx="1183">
                <c:v>42720</c:v>
              </c:pt>
              <c:pt idx="1184">
                <c:v>42719</c:v>
              </c:pt>
              <c:pt idx="1185">
                <c:v>42718</c:v>
              </c:pt>
              <c:pt idx="1186">
                <c:v>42717</c:v>
              </c:pt>
              <c:pt idx="1187">
                <c:v>42716</c:v>
              </c:pt>
              <c:pt idx="1188">
                <c:v>42713</c:v>
              </c:pt>
              <c:pt idx="1189">
                <c:v>42712</c:v>
              </c:pt>
              <c:pt idx="1190">
                <c:v>42711</c:v>
              </c:pt>
              <c:pt idx="1191">
                <c:v>42710</c:v>
              </c:pt>
              <c:pt idx="1192">
                <c:v>42709</c:v>
              </c:pt>
              <c:pt idx="1193">
                <c:v>42706</c:v>
              </c:pt>
              <c:pt idx="1194">
                <c:v>42705</c:v>
              </c:pt>
              <c:pt idx="1195">
                <c:v>42704</c:v>
              </c:pt>
              <c:pt idx="1196">
                <c:v>42703</c:v>
              </c:pt>
              <c:pt idx="1197">
                <c:v>42702</c:v>
              </c:pt>
              <c:pt idx="1198">
                <c:v>42699</c:v>
              </c:pt>
              <c:pt idx="1199">
                <c:v>42698</c:v>
              </c:pt>
              <c:pt idx="1200">
                <c:v>42697</c:v>
              </c:pt>
              <c:pt idx="1201">
                <c:v>42696</c:v>
              </c:pt>
              <c:pt idx="1202">
                <c:v>42695</c:v>
              </c:pt>
              <c:pt idx="1203">
                <c:v>42692</c:v>
              </c:pt>
              <c:pt idx="1204">
                <c:v>42691</c:v>
              </c:pt>
              <c:pt idx="1205">
                <c:v>42690</c:v>
              </c:pt>
              <c:pt idx="1206">
                <c:v>42689</c:v>
              </c:pt>
              <c:pt idx="1207">
                <c:v>42688</c:v>
              </c:pt>
              <c:pt idx="1208">
                <c:v>42685</c:v>
              </c:pt>
              <c:pt idx="1209">
                <c:v>42684</c:v>
              </c:pt>
              <c:pt idx="1210">
                <c:v>42683</c:v>
              </c:pt>
              <c:pt idx="1211">
                <c:v>42682</c:v>
              </c:pt>
              <c:pt idx="1212">
                <c:v>42681</c:v>
              </c:pt>
              <c:pt idx="1213">
                <c:v>42678</c:v>
              </c:pt>
              <c:pt idx="1214">
                <c:v>42677</c:v>
              </c:pt>
              <c:pt idx="1215">
                <c:v>42676</c:v>
              </c:pt>
              <c:pt idx="1216">
                <c:v>42675</c:v>
              </c:pt>
              <c:pt idx="1217">
                <c:v>42674</c:v>
              </c:pt>
              <c:pt idx="1218">
                <c:v>42671</c:v>
              </c:pt>
              <c:pt idx="1219">
                <c:v>42670</c:v>
              </c:pt>
              <c:pt idx="1220">
                <c:v>42669</c:v>
              </c:pt>
              <c:pt idx="1221">
                <c:v>42668</c:v>
              </c:pt>
              <c:pt idx="1222">
                <c:v>42667</c:v>
              </c:pt>
              <c:pt idx="1223">
                <c:v>42664</c:v>
              </c:pt>
              <c:pt idx="1224">
                <c:v>42663</c:v>
              </c:pt>
              <c:pt idx="1225">
                <c:v>42662</c:v>
              </c:pt>
              <c:pt idx="1226">
                <c:v>42661</c:v>
              </c:pt>
              <c:pt idx="1227">
                <c:v>42660</c:v>
              </c:pt>
              <c:pt idx="1228">
                <c:v>42657</c:v>
              </c:pt>
              <c:pt idx="1229">
                <c:v>42656</c:v>
              </c:pt>
              <c:pt idx="1230">
                <c:v>42655</c:v>
              </c:pt>
              <c:pt idx="1231">
                <c:v>42654</c:v>
              </c:pt>
              <c:pt idx="1232">
                <c:v>42653</c:v>
              </c:pt>
              <c:pt idx="1233">
                <c:v>42650</c:v>
              </c:pt>
              <c:pt idx="1234">
                <c:v>42649</c:v>
              </c:pt>
              <c:pt idx="1235">
                <c:v>42648</c:v>
              </c:pt>
              <c:pt idx="1236">
                <c:v>42647</c:v>
              </c:pt>
              <c:pt idx="1237">
                <c:v>42646</c:v>
              </c:pt>
              <c:pt idx="1238">
                <c:v>42643</c:v>
              </c:pt>
              <c:pt idx="1239">
                <c:v>42642</c:v>
              </c:pt>
              <c:pt idx="1240">
                <c:v>42641</c:v>
              </c:pt>
              <c:pt idx="1241">
                <c:v>42640</c:v>
              </c:pt>
              <c:pt idx="1242">
                <c:v>42639</c:v>
              </c:pt>
              <c:pt idx="1243">
                <c:v>42636</c:v>
              </c:pt>
              <c:pt idx="1244">
                <c:v>42635</c:v>
              </c:pt>
              <c:pt idx="1245">
                <c:v>42634</c:v>
              </c:pt>
              <c:pt idx="1246">
                <c:v>42633</c:v>
              </c:pt>
              <c:pt idx="1247">
                <c:v>42632</c:v>
              </c:pt>
              <c:pt idx="1248">
                <c:v>42629</c:v>
              </c:pt>
              <c:pt idx="1249">
                <c:v>42628</c:v>
              </c:pt>
              <c:pt idx="1250">
                <c:v>42627</c:v>
              </c:pt>
              <c:pt idx="1251">
                <c:v>42626</c:v>
              </c:pt>
              <c:pt idx="1252">
                <c:v>42625</c:v>
              </c:pt>
              <c:pt idx="1253">
                <c:v>42622</c:v>
              </c:pt>
              <c:pt idx="1254">
                <c:v>42621</c:v>
              </c:pt>
              <c:pt idx="1255">
                <c:v>42620</c:v>
              </c:pt>
              <c:pt idx="1256">
                <c:v>42619</c:v>
              </c:pt>
              <c:pt idx="1257">
                <c:v>42618</c:v>
              </c:pt>
              <c:pt idx="1258">
                <c:v>42615</c:v>
              </c:pt>
              <c:pt idx="1259">
                <c:v>42614</c:v>
              </c:pt>
              <c:pt idx="1260">
                <c:v>42613</c:v>
              </c:pt>
              <c:pt idx="1261">
                <c:v>42612</c:v>
              </c:pt>
              <c:pt idx="1262">
                <c:v>42611</c:v>
              </c:pt>
              <c:pt idx="1263">
                <c:v>42608</c:v>
              </c:pt>
              <c:pt idx="1264">
                <c:v>42607</c:v>
              </c:pt>
              <c:pt idx="1265">
                <c:v>42606</c:v>
              </c:pt>
              <c:pt idx="1266">
                <c:v>42605</c:v>
              </c:pt>
              <c:pt idx="1267">
                <c:v>42604</c:v>
              </c:pt>
              <c:pt idx="1268">
                <c:v>42601</c:v>
              </c:pt>
              <c:pt idx="1269">
                <c:v>42600</c:v>
              </c:pt>
              <c:pt idx="1270">
                <c:v>42599</c:v>
              </c:pt>
              <c:pt idx="1271">
                <c:v>42598</c:v>
              </c:pt>
              <c:pt idx="1272">
                <c:v>42597</c:v>
              </c:pt>
              <c:pt idx="1273">
                <c:v>42594</c:v>
              </c:pt>
              <c:pt idx="1274">
                <c:v>42593</c:v>
              </c:pt>
              <c:pt idx="1275">
                <c:v>42592</c:v>
              </c:pt>
              <c:pt idx="1276">
                <c:v>42591</c:v>
              </c:pt>
              <c:pt idx="1277">
                <c:v>42590</c:v>
              </c:pt>
              <c:pt idx="1278">
                <c:v>42587</c:v>
              </c:pt>
              <c:pt idx="1279">
                <c:v>42586</c:v>
              </c:pt>
              <c:pt idx="1280">
                <c:v>42585</c:v>
              </c:pt>
              <c:pt idx="1281">
                <c:v>42584</c:v>
              </c:pt>
              <c:pt idx="1282">
                <c:v>42583</c:v>
              </c:pt>
              <c:pt idx="1283">
                <c:v>42580</c:v>
              </c:pt>
              <c:pt idx="1284">
                <c:v>42579</c:v>
              </c:pt>
              <c:pt idx="1285">
                <c:v>42578</c:v>
              </c:pt>
              <c:pt idx="1286">
                <c:v>42577</c:v>
              </c:pt>
              <c:pt idx="1287">
                <c:v>42576</c:v>
              </c:pt>
              <c:pt idx="1288">
                <c:v>42573</c:v>
              </c:pt>
              <c:pt idx="1289">
                <c:v>42572</c:v>
              </c:pt>
              <c:pt idx="1290">
                <c:v>42571</c:v>
              </c:pt>
              <c:pt idx="1291">
                <c:v>42570</c:v>
              </c:pt>
              <c:pt idx="1292">
                <c:v>42569</c:v>
              </c:pt>
              <c:pt idx="1293">
                <c:v>42566</c:v>
              </c:pt>
              <c:pt idx="1294">
                <c:v>42565</c:v>
              </c:pt>
              <c:pt idx="1295">
                <c:v>42564</c:v>
              </c:pt>
              <c:pt idx="1296">
                <c:v>42563</c:v>
              </c:pt>
              <c:pt idx="1297">
                <c:v>42562</c:v>
              </c:pt>
              <c:pt idx="1298">
                <c:v>42559</c:v>
              </c:pt>
              <c:pt idx="1299">
                <c:v>42558</c:v>
              </c:pt>
              <c:pt idx="1300">
                <c:v>42557</c:v>
              </c:pt>
              <c:pt idx="1301">
                <c:v>42556</c:v>
              </c:pt>
              <c:pt idx="1302">
                <c:v>42555</c:v>
              </c:pt>
              <c:pt idx="1303">
                <c:v>42552</c:v>
              </c:pt>
              <c:pt idx="1304">
                <c:v>42551</c:v>
              </c:pt>
              <c:pt idx="1305">
                <c:v>42550</c:v>
              </c:pt>
              <c:pt idx="1306">
                <c:v>42549</c:v>
              </c:pt>
              <c:pt idx="1307">
                <c:v>42548</c:v>
              </c:pt>
              <c:pt idx="1308">
                <c:v>42545</c:v>
              </c:pt>
              <c:pt idx="1309">
                <c:v>42544</c:v>
              </c:pt>
              <c:pt idx="1310">
                <c:v>42543</c:v>
              </c:pt>
              <c:pt idx="1311">
                <c:v>42542</c:v>
              </c:pt>
              <c:pt idx="1312">
                <c:v>42541</c:v>
              </c:pt>
              <c:pt idx="1313">
                <c:v>42538</c:v>
              </c:pt>
              <c:pt idx="1314">
                <c:v>42537</c:v>
              </c:pt>
              <c:pt idx="1315">
                <c:v>42536</c:v>
              </c:pt>
              <c:pt idx="1316">
                <c:v>42535</c:v>
              </c:pt>
              <c:pt idx="1317">
                <c:v>42534</c:v>
              </c:pt>
              <c:pt idx="1318">
                <c:v>42531</c:v>
              </c:pt>
              <c:pt idx="1319">
                <c:v>42530</c:v>
              </c:pt>
              <c:pt idx="1320">
                <c:v>42529</c:v>
              </c:pt>
              <c:pt idx="1321">
                <c:v>42528</c:v>
              </c:pt>
              <c:pt idx="1322">
                <c:v>42527</c:v>
              </c:pt>
              <c:pt idx="1323">
                <c:v>42524</c:v>
              </c:pt>
              <c:pt idx="1324">
                <c:v>42523</c:v>
              </c:pt>
              <c:pt idx="1325">
                <c:v>42522</c:v>
              </c:pt>
              <c:pt idx="1326">
                <c:v>42521</c:v>
              </c:pt>
              <c:pt idx="1327">
                <c:v>42520</c:v>
              </c:pt>
              <c:pt idx="1328">
                <c:v>42517</c:v>
              </c:pt>
              <c:pt idx="1329">
                <c:v>42516</c:v>
              </c:pt>
              <c:pt idx="1330">
                <c:v>42515</c:v>
              </c:pt>
              <c:pt idx="1331">
                <c:v>42514</c:v>
              </c:pt>
              <c:pt idx="1332">
                <c:v>42513</c:v>
              </c:pt>
              <c:pt idx="1333">
                <c:v>42510</c:v>
              </c:pt>
              <c:pt idx="1334">
                <c:v>42509</c:v>
              </c:pt>
              <c:pt idx="1335">
                <c:v>42508</c:v>
              </c:pt>
              <c:pt idx="1336">
                <c:v>42507</c:v>
              </c:pt>
              <c:pt idx="1337">
                <c:v>42506</c:v>
              </c:pt>
              <c:pt idx="1338">
                <c:v>42503</c:v>
              </c:pt>
              <c:pt idx="1339">
                <c:v>42502</c:v>
              </c:pt>
              <c:pt idx="1340">
                <c:v>42501</c:v>
              </c:pt>
              <c:pt idx="1341">
                <c:v>42500</c:v>
              </c:pt>
              <c:pt idx="1342">
                <c:v>42499</c:v>
              </c:pt>
              <c:pt idx="1343">
                <c:v>42496</c:v>
              </c:pt>
              <c:pt idx="1344">
                <c:v>42495</c:v>
              </c:pt>
              <c:pt idx="1345">
                <c:v>42494</c:v>
              </c:pt>
              <c:pt idx="1346">
                <c:v>42493</c:v>
              </c:pt>
              <c:pt idx="1347">
                <c:v>42492</c:v>
              </c:pt>
              <c:pt idx="1348">
                <c:v>42489</c:v>
              </c:pt>
              <c:pt idx="1349">
                <c:v>42488</c:v>
              </c:pt>
              <c:pt idx="1350">
                <c:v>42487</c:v>
              </c:pt>
              <c:pt idx="1351">
                <c:v>42486</c:v>
              </c:pt>
              <c:pt idx="1352">
                <c:v>42485</c:v>
              </c:pt>
              <c:pt idx="1353">
                <c:v>42482</c:v>
              </c:pt>
              <c:pt idx="1354">
                <c:v>42481</c:v>
              </c:pt>
              <c:pt idx="1355">
                <c:v>42480</c:v>
              </c:pt>
              <c:pt idx="1356">
                <c:v>42479</c:v>
              </c:pt>
              <c:pt idx="1357">
                <c:v>42478</c:v>
              </c:pt>
              <c:pt idx="1358">
                <c:v>42475</c:v>
              </c:pt>
              <c:pt idx="1359">
                <c:v>42474</c:v>
              </c:pt>
              <c:pt idx="1360">
                <c:v>42473</c:v>
              </c:pt>
              <c:pt idx="1361">
                <c:v>42472</c:v>
              </c:pt>
              <c:pt idx="1362">
                <c:v>42471</c:v>
              </c:pt>
              <c:pt idx="1363">
                <c:v>42468</c:v>
              </c:pt>
              <c:pt idx="1364">
                <c:v>42467</c:v>
              </c:pt>
              <c:pt idx="1365">
                <c:v>42466</c:v>
              </c:pt>
              <c:pt idx="1366">
                <c:v>42465</c:v>
              </c:pt>
              <c:pt idx="1367">
                <c:v>42464</c:v>
              </c:pt>
              <c:pt idx="1368">
                <c:v>42461</c:v>
              </c:pt>
              <c:pt idx="1369">
                <c:v>42460</c:v>
              </c:pt>
              <c:pt idx="1370">
                <c:v>42459</c:v>
              </c:pt>
              <c:pt idx="1371">
                <c:v>42458</c:v>
              </c:pt>
              <c:pt idx="1372">
                <c:v>42457</c:v>
              </c:pt>
              <c:pt idx="1373">
                <c:v>42454</c:v>
              </c:pt>
              <c:pt idx="1374">
                <c:v>42453</c:v>
              </c:pt>
              <c:pt idx="1375">
                <c:v>42452</c:v>
              </c:pt>
              <c:pt idx="1376">
                <c:v>42451</c:v>
              </c:pt>
              <c:pt idx="1377">
                <c:v>42450</c:v>
              </c:pt>
              <c:pt idx="1378">
                <c:v>42447</c:v>
              </c:pt>
              <c:pt idx="1379">
                <c:v>42446</c:v>
              </c:pt>
              <c:pt idx="1380">
                <c:v>42445</c:v>
              </c:pt>
              <c:pt idx="1381">
                <c:v>42444</c:v>
              </c:pt>
              <c:pt idx="1382">
                <c:v>42443</c:v>
              </c:pt>
              <c:pt idx="1383">
                <c:v>42440</c:v>
              </c:pt>
              <c:pt idx="1384">
                <c:v>42439</c:v>
              </c:pt>
              <c:pt idx="1385">
                <c:v>42438</c:v>
              </c:pt>
              <c:pt idx="1386">
                <c:v>42437</c:v>
              </c:pt>
              <c:pt idx="1387">
                <c:v>42436</c:v>
              </c:pt>
              <c:pt idx="1388">
                <c:v>42433</c:v>
              </c:pt>
              <c:pt idx="1389">
                <c:v>42432</c:v>
              </c:pt>
              <c:pt idx="1390">
                <c:v>42431</c:v>
              </c:pt>
              <c:pt idx="1391">
                <c:v>42430</c:v>
              </c:pt>
              <c:pt idx="1392">
                <c:v>42429</c:v>
              </c:pt>
              <c:pt idx="1393">
                <c:v>42426</c:v>
              </c:pt>
              <c:pt idx="1394">
                <c:v>42425</c:v>
              </c:pt>
              <c:pt idx="1395">
                <c:v>42424</c:v>
              </c:pt>
              <c:pt idx="1396">
                <c:v>42423</c:v>
              </c:pt>
              <c:pt idx="1397">
                <c:v>42422</c:v>
              </c:pt>
              <c:pt idx="1398">
                <c:v>42419</c:v>
              </c:pt>
              <c:pt idx="1399">
                <c:v>42418</c:v>
              </c:pt>
              <c:pt idx="1400">
                <c:v>42417</c:v>
              </c:pt>
              <c:pt idx="1401">
                <c:v>42416</c:v>
              </c:pt>
              <c:pt idx="1402">
                <c:v>42415</c:v>
              </c:pt>
              <c:pt idx="1403">
                <c:v>42412</c:v>
              </c:pt>
              <c:pt idx="1404">
                <c:v>42411</c:v>
              </c:pt>
              <c:pt idx="1405">
                <c:v>42410</c:v>
              </c:pt>
              <c:pt idx="1406">
                <c:v>42409</c:v>
              </c:pt>
              <c:pt idx="1407">
                <c:v>42408</c:v>
              </c:pt>
              <c:pt idx="1408">
                <c:v>42405</c:v>
              </c:pt>
              <c:pt idx="1409">
                <c:v>42404</c:v>
              </c:pt>
              <c:pt idx="1410">
                <c:v>42403</c:v>
              </c:pt>
              <c:pt idx="1411">
                <c:v>42402</c:v>
              </c:pt>
              <c:pt idx="1412">
                <c:v>42401</c:v>
              </c:pt>
              <c:pt idx="1413">
                <c:v>42398</c:v>
              </c:pt>
              <c:pt idx="1414">
                <c:v>42397</c:v>
              </c:pt>
              <c:pt idx="1415">
                <c:v>42396</c:v>
              </c:pt>
              <c:pt idx="1416">
                <c:v>42395</c:v>
              </c:pt>
              <c:pt idx="1417">
                <c:v>42394</c:v>
              </c:pt>
              <c:pt idx="1418">
                <c:v>42391</c:v>
              </c:pt>
              <c:pt idx="1419">
                <c:v>42390</c:v>
              </c:pt>
              <c:pt idx="1420">
                <c:v>42389</c:v>
              </c:pt>
              <c:pt idx="1421">
                <c:v>42388</c:v>
              </c:pt>
              <c:pt idx="1422">
                <c:v>42387</c:v>
              </c:pt>
              <c:pt idx="1423">
                <c:v>42384</c:v>
              </c:pt>
              <c:pt idx="1424">
                <c:v>42383</c:v>
              </c:pt>
              <c:pt idx="1425">
                <c:v>42382</c:v>
              </c:pt>
              <c:pt idx="1426">
                <c:v>42381</c:v>
              </c:pt>
              <c:pt idx="1427">
                <c:v>42380</c:v>
              </c:pt>
              <c:pt idx="1428">
                <c:v>42377</c:v>
              </c:pt>
              <c:pt idx="1429">
                <c:v>42376</c:v>
              </c:pt>
              <c:pt idx="1430">
                <c:v>42375</c:v>
              </c:pt>
              <c:pt idx="1431">
                <c:v>42374</c:v>
              </c:pt>
              <c:pt idx="1432">
                <c:v>42373</c:v>
              </c:pt>
              <c:pt idx="1433">
                <c:v>42370</c:v>
              </c:pt>
              <c:pt idx="1434">
                <c:v>42369</c:v>
              </c:pt>
              <c:pt idx="1435">
                <c:v>42368</c:v>
              </c:pt>
              <c:pt idx="1436">
                <c:v>42367</c:v>
              </c:pt>
              <c:pt idx="1437">
                <c:v>42366</c:v>
              </c:pt>
              <c:pt idx="1438">
                <c:v>42363</c:v>
              </c:pt>
              <c:pt idx="1439">
                <c:v>42362</c:v>
              </c:pt>
              <c:pt idx="1440">
                <c:v>42361</c:v>
              </c:pt>
              <c:pt idx="1441">
                <c:v>42360</c:v>
              </c:pt>
              <c:pt idx="1442">
                <c:v>42359</c:v>
              </c:pt>
              <c:pt idx="1443">
                <c:v>42356</c:v>
              </c:pt>
              <c:pt idx="1444">
                <c:v>42355</c:v>
              </c:pt>
              <c:pt idx="1445">
                <c:v>42354</c:v>
              </c:pt>
              <c:pt idx="1446">
                <c:v>42353</c:v>
              </c:pt>
              <c:pt idx="1447">
                <c:v>42352</c:v>
              </c:pt>
              <c:pt idx="1448">
                <c:v>42349</c:v>
              </c:pt>
              <c:pt idx="1449">
                <c:v>42348</c:v>
              </c:pt>
              <c:pt idx="1450">
                <c:v>42347</c:v>
              </c:pt>
              <c:pt idx="1451">
                <c:v>42346</c:v>
              </c:pt>
              <c:pt idx="1452">
                <c:v>42345</c:v>
              </c:pt>
              <c:pt idx="1453">
                <c:v>42342</c:v>
              </c:pt>
              <c:pt idx="1454">
                <c:v>42341</c:v>
              </c:pt>
              <c:pt idx="1455">
                <c:v>42340</c:v>
              </c:pt>
              <c:pt idx="1456">
                <c:v>42339</c:v>
              </c:pt>
              <c:pt idx="1457">
                <c:v>42338</c:v>
              </c:pt>
              <c:pt idx="1458">
                <c:v>42335</c:v>
              </c:pt>
              <c:pt idx="1459">
                <c:v>42334</c:v>
              </c:pt>
              <c:pt idx="1460">
                <c:v>42333</c:v>
              </c:pt>
              <c:pt idx="1461">
                <c:v>42332</c:v>
              </c:pt>
              <c:pt idx="1462">
                <c:v>42331</c:v>
              </c:pt>
              <c:pt idx="1463">
                <c:v>42328</c:v>
              </c:pt>
              <c:pt idx="1464">
                <c:v>42327</c:v>
              </c:pt>
              <c:pt idx="1465">
                <c:v>42326</c:v>
              </c:pt>
              <c:pt idx="1466">
                <c:v>42325</c:v>
              </c:pt>
              <c:pt idx="1467">
                <c:v>42324</c:v>
              </c:pt>
              <c:pt idx="1468">
                <c:v>42321</c:v>
              </c:pt>
              <c:pt idx="1469">
                <c:v>42320</c:v>
              </c:pt>
              <c:pt idx="1470">
                <c:v>42319</c:v>
              </c:pt>
              <c:pt idx="1471">
                <c:v>42318</c:v>
              </c:pt>
              <c:pt idx="1472">
                <c:v>42317</c:v>
              </c:pt>
              <c:pt idx="1473">
                <c:v>42314</c:v>
              </c:pt>
              <c:pt idx="1474">
                <c:v>42313</c:v>
              </c:pt>
              <c:pt idx="1475">
                <c:v>42312</c:v>
              </c:pt>
              <c:pt idx="1476">
                <c:v>42311</c:v>
              </c:pt>
              <c:pt idx="1477">
                <c:v>42310</c:v>
              </c:pt>
              <c:pt idx="1478">
                <c:v>42307</c:v>
              </c:pt>
              <c:pt idx="1479">
                <c:v>42306</c:v>
              </c:pt>
              <c:pt idx="1480">
                <c:v>42305</c:v>
              </c:pt>
              <c:pt idx="1481">
                <c:v>42304</c:v>
              </c:pt>
              <c:pt idx="1482">
                <c:v>42303</c:v>
              </c:pt>
              <c:pt idx="1483">
                <c:v>42300</c:v>
              </c:pt>
              <c:pt idx="1484">
                <c:v>42299</c:v>
              </c:pt>
              <c:pt idx="1485">
                <c:v>42298</c:v>
              </c:pt>
              <c:pt idx="1486">
                <c:v>42297</c:v>
              </c:pt>
              <c:pt idx="1487">
                <c:v>42296</c:v>
              </c:pt>
              <c:pt idx="1488">
                <c:v>42293</c:v>
              </c:pt>
              <c:pt idx="1489">
                <c:v>42292</c:v>
              </c:pt>
              <c:pt idx="1490">
                <c:v>42291</c:v>
              </c:pt>
              <c:pt idx="1491">
                <c:v>42290</c:v>
              </c:pt>
              <c:pt idx="1492">
                <c:v>42289</c:v>
              </c:pt>
              <c:pt idx="1493">
                <c:v>42286</c:v>
              </c:pt>
              <c:pt idx="1494">
                <c:v>42285</c:v>
              </c:pt>
              <c:pt idx="1495">
                <c:v>42284</c:v>
              </c:pt>
              <c:pt idx="1496">
                <c:v>42283</c:v>
              </c:pt>
              <c:pt idx="1497">
                <c:v>42282</c:v>
              </c:pt>
              <c:pt idx="1498">
                <c:v>42279</c:v>
              </c:pt>
              <c:pt idx="1499">
                <c:v>42278</c:v>
              </c:pt>
              <c:pt idx="1500">
                <c:v>42277</c:v>
              </c:pt>
              <c:pt idx="1501">
                <c:v>42276</c:v>
              </c:pt>
              <c:pt idx="1502">
                <c:v>42275</c:v>
              </c:pt>
              <c:pt idx="1503">
                <c:v>42272</c:v>
              </c:pt>
              <c:pt idx="1504">
                <c:v>42271</c:v>
              </c:pt>
              <c:pt idx="1505">
                <c:v>42270</c:v>
              </c:pt>
              <c:pt idx="1506">
                <c:v>42269</c:v>
              </c:pt>
              <c:pt idx="1507">
                <c:v>42268</c:v>
              </c:pt>
              <c:pt idx="1508">
                <c:v>42265</c:v>
              </c:pt>
              <c:pt idx="1509">
                <c:v>42264</c:v>
              </c:pt>
              <c:pt idx="1510">
                <c:v>42263</c:v>
              </c:pt>
              <c:pt idx="1511">
                <c:v>42262</c:v>
              </c:pt>
              <c:pt idx="1512">
                <c:v>42261</c:v>
              </c:pt>
              <c:pt idx="1513">
                <c:v>42258</c:v>
              </c:pt>
              <c:pt idx="1514">
                <c:v>42257</c:v>
              </c:pt>
              <c:pt idx="1515">
                <c:v>42256</c:v>
              </c:pt>
              <c:pt idx="1516">
                <c:v>42255</c:v>
              </c:pt>
              <c:pt idx="1517">
                <c:v>42254</c:v>
              </c:pt>
              <c:pt idx="1518">
                <c:v>42251</c:v>
              </c:pt>
              <c:pt idx="1519">
                <c:v>42250</c:v>
              </c:pt>
              <c:pt idx="1520">
                <c:v>42249</c:v>
              </c:pt>
              <c:pt idx="1521">
                <c:v>42248</c:v>
              </c:pt>
              <c:pt idx="1522">
                <c:v>42247</c:v>
              </c:pt>
              <c:pt idx="1523">
                <c:v>42244</c:v>
              </c:pt>
              <c:pt idx="1524">
                <c:v>42243</c:v>
              </c:pt>
              <c:pt idx="1525">
                <c:v>42242</c:v>
              </c:pt>
              <c:pt idx="1526">
                <c:v>42241</c:v>
              </c:pt>
              <c:pt idx="1527">
                <c:v>42240</c:v>
              </c:pt>
              <c:pt idx="1528">
                <c:v>42237</c:v>
              </c:pt>
              <c:pt idx="1529">
                <c:v>42236</c:v>
              </c:pt>
              <c:pt idx="1530">
                <c:v>42235</c:v>
              </c:pt>
              <c:pt idx="1531">
                <c:v>42234</c:v>
              </c:pt>
              <c:pt idx="1532">
                <c:v>42233</c:v>
              </c:pt>
              <c:pt idx="1533">
                <c:v>42230</c:v>
              </c:pt>
              <c:pt idx="1534">
                <c:v>42229</c:v>
              </c:pt>
              <c:pt idx="1535">
                <c:v>42228</c:v>
              </c:pt>
              <c:pt idx="1536">
                <c:v>42227</c:v>
              </c:pt>
              <c:pt idx="1537">
                <c:v>42226</c:v>
              </c:pt>
              <c:pt idx="1538">
                <c:v>42223</c:v>
              </c:pt>
              <c:pt idx="1539">
                <c:v>42222</c:v>
              </c:pt>
              <c:pt idx="1540">
                <c:v>42221</c:v>
              </c:pt>
              <c:pt idx="1541">
                <c:v>42220</c:v>
              </c:pt>
              <c:pt idx="1542">
                <c:v>42219</c:v>
              </c:pt>
              <c:pt idx="1543">
                <c:v>42216</c:v>
              </c:pt>
              <c:pt idx="1544">
                <c:v>42215</c:v>
              </c:pt>
              <c:pt idx="1545">
                <c:v>42214</c:v>
              </c:pt>
              <c:pt idx="1546">
                <c:v>42213</c:v>
              </c:pt>
              <c:pt idx="1547">
                <c:v>42212</c:v>
              </c:pt>
              <c:pt idx="1548">
                <c:v>42209</c:v>
              </c:pt>
              <c:pt idx="1549">
                <c:v>42208</c:v>
              </c:pt>
              <c:pt idx="1550">
                <c:v>42207</c:v>
              </c:pt>
              <c:pt idx="1551">
                <c:v>42206</c:v>
              </c:pt>
              <c:pt idx="1552">
                <c:v>42205</c:v>
              </c:pt>
              <c:pt idx="1553">
                <c:v>42202</c:v>
              </c:pt>
              <c:pt idx="1554">
                <c:v>42201</c:v>
              </c:pt>
              <c:pt idx="1555">
                <c:v>42200</c:v>
              </c:pt>
              <c:pt idx="1556">
                <c:v>42199</c:v>
              </c:pt>
              <c:pt idx="1557">
                <c:v>42198</c:v>
              </c:pt>
              <c:pt idx="1558">
                <c:v>42195</c:v>
              </c:pt>
              <c:pt idx="1559">
                <c:v>42194</c:v>
              </c:pt>
              <c:pt idx="1560">
                <c:v>42193</c:v>
              </c:pt>
              <c:pt idx="1561">
                <c:v>42192</c:v>
              </c:pt>
              <c:pt idx="1562">
                <c:v>42191</c:v>
              </c:pt>
              <c:pt idx="1563">
                <c:v>42188</c:v>
              </c:pt>
              <c:pt idx="1564">
                <c:v>42187</c:v>
              </c:pt>
              <c:pt idx="1565">
                <c:v>42186</c:v>
              </c:pt>
              <c:pt idx="1566">
                <c:v>42185</c:v>
              </c:pt>
              <c:pt idx="1567">
                <c:v>42184</c:v>
              </c:pt>
              <c:pt idx="1568">
                <c:v>42181</c:v>
              </c:pt>
              <c:pt idx="1569">
                <c:v>42180</c:v>
              </c:pt>
              <c:pt idx="1570">
                <c:v>42179</c:v>
              </c:pt>
              <c:pt idx="1571">
                <c:v>42178</c:v>
              </c:pt>
              <c:pt idx="1572">
                <c:v>42177</c:v>
              </c:pt>
              <c:pt idx="1573">
                <c:v>42174</c:v>
              </c:pt>
              <c:pt idx="1574">
                <c:v>42173</c:v>
              </c:pt>
              <c:pt idx="1575">
                <c:v>42172</c:v>
              </c:pt>
              <c:pt idx="1576">
                <c:v>42171</c:v>
              </c:pt>
              <c:pt idx="1577">
                <c:v>42170</c:v>
              </c:pt>
              <c:pt idx="1578">
                <c:v>42167</c:v>
              </c:pt>
              <c:pt idx="1579">
                <c:v>42166</c:v>
              </c:pt>
              <c:pt idx="1580">
                <c:v>42165</c:v>
              </c:pt>
              <c:pt idx="1581">
                <c:v>42164</c:v>
              </c:pt>
              <c:pt idx="1582">
                <c:v>42163</c:v>
              </c:pt>
              <c:pt idx="1583">
                <c:v>42160</c:v>
              </c:pt>
              <c:pt idx="1584">
                <c:v>42159</c:v>
              </c:pt>
              <c:pt idx="1585">
                <c:v>42158</c:v>
              </c:pt>
              <c:pt idx="1586">
                <c:v>42157</c:v>
              </c:pt>
              <c:pt idx="1587">
                <c:v>42156</c:v>
              </c:pt>
              <c:pt idx="1588">
                <c:v>42153</c:v>
              </c:pt>
              <c:pt idx="1589">
                <c:v>42152</c:v>
              </c:pt>
              <c:pt idx="1590">
                <c:v>42151</c:v>
              </c:pt>
              <c:pt idx="1591">
                <c:v>42150</c:v>
              </c:pt>
              <c:pt idx="1592">
                <c:v>42149</c:v>
              </c:pt>
              <c:pt idx="1593">
                <c:v>42146</c:v>
              </c:pt>
              <c:pt idx="1594">
                <c:v>42145</c:v>
              </c:pt>
              <c:pt idx="1595">
                <c:v>42144</c:v>
              </c:pt>
              <c:pt idx="1596">
                <c:v>42143</c:v>
              </c:pt>
              <c:pt idx="1597">
                <c:v>42142</c:v>
              </c:pt>
              <c:pt idx="1598">
                <c:v>42139</c:v>
              </c:pt>
              <c:pt idx="1599">
                <c:v>42138</c:v>
              </c:pt>
              <c:pt idx="1600">
                <c:v>42137</c:v>
              </c:pt>
              <c:pt idx="1601">
                <c:v>42136</c:v>
              </c:pt>
              <c:pt idx="1602">
                <c:v>42135</c:v>
              </c:pt>
              <c:pt idx="1603">
                <c:v>42132</c:v>
              </c:pt>
              <c:pt idx="1604">
                <c:v>42131</c:v>
              </c:pt>
              <c:pt idx="1605">
                <c:v>42130</c:v>
              </c:pt>
              <c:pt idx="1606">
                <c:v>42129</c:v>
              </c:pt>
              <c:pt idx="1607">
                <c:v>42128</c:v>
              </c:pt>
              <c:pt idx="1608">
                <c:v>42125</c:v>
              </c:pt>
              <c:pt idx="1609">
                <c:v>42124</c:v>
              </c:pt>
              <c:pt idx="1610">
                <c:v>42123</c:v>
              </c:pt>
              <c:pt idx="1611">
                <c:v>42122</c:v>
              </c:pt>
              <c:pt idx="1612">
                <c:v>42121</c:v>
              </c:pt>
              <c:pt idx="1613">
                <c:v>42118</c:v>
              </c:pt>
              <c:pt idx="1614">
                <c:v>42117</c:v>
              </c:pt>
              <c:pt idx="1615">
                <c:v>42116</c:v>
              </c:pt>
              <c:pt idx="1616">
                <c:v>42115</c:v>
              </c:pt>
              <c:pt idx="1617">
                <c:v>42114</c:v>
              </c:pt>
              <c:pt idx="1618">
                <c:v>42111</c:v>
              </c:pt>
              <c:pt idx="1619">
                <c:v>42110</c:v>
              </c:pt>
              <c:pt idx="1620">
                <c:v>42109</c:v>
              </c:pt>
              <c:pt idx="1621">
                <c:v>42108</c:v>
              </c:pt>
              <c:pt idx="1622">
                <c:v>42107</c:v>
              </c:pt>
              <c:pt idx="1623">
                <c:v>42104</c:v>
              </c:pt>
              <c:pt idx="1624">
                <c:v>42103</c:v>
              </c:pt>
              <c:pt idx="1625">
                <c:v>42102</c:v>
              </c:pt>
              <c:pt idx="1626">
                <c:v>42101</c:v>
              </c:pt>
              <c:pt idx="1627">
                <c:v>42100</c:v>
              </c:pt>
              <c:pt idx="1628">
                <c:v>42097</c:v>
              </c:pt>
              <c:pt idx="1629">
                <c:v>42096</c:v>
              </c:pt>
              <c:pt idx="1630">
                <c:v>42095</c:v>
              </c:pt>
              <c:pt idx="1631">
                <c:v>42094</c:v>
              </c:pt>
              <c:pt idx="1632">
                <c:v>42093</c:v>
              </c:pt>
              <c:pt idx="1633">
                <c:v>42090</c:v>
              </c:pt>
              <c:pt idx="1634">
                <c:v>42089</c:v>
              </c:pt>
              <c:pt idx="1635">
                <c:v>42088</c:v>
              </c:pt>
              <c:pt idx="1636">
                <c:v>42087</c:v>
              </c:pt>
              <c:pt idx="1637">
                <c:v>42086</c:v>
              </c:pt>
              <c:pt idx="1638">
                <c:v>42083</c:v>
              </c:pt>
              <c:pt idx="1639">
                <c:v>42082</c:v>
              </c:pt>
              <c:pt idx="1640">
                <c:v>42081</c:v>
              </c:pt>
              <c:pt idx="1641">
                <c:v>42080</c:v>
              </c:pt>
              <c:pt idx="1642">
                <c:v>42079</c:v>
              </c:pt>
              <c:pt idx="1643">
                <c:v>42076</c:v>
              </c:pt>
              <c:pt idx="1644">
                <c:v>42075</c:v>
              </c:pt>
              <c:pt idx="1645">
                <c:v>42074</c:v>
              </c:pt>
              <c:pt idx="1646">
                <c:v>42073</c:v>
              </c:pt>
              <c:pt idx="1647">
                <c:v>42072</c:v>
              </c:pt>
              <c:pt idx="1648">
                <c:v>42069</c:v>
              </c:pt>
              <c:pt idx="1649">
                <c:v>42068</c:v>
              </c:pt>
              <c:pt idx="1650">
                <c:v>42067</c:v>
              </c:pt>
              <c:pt idx="1651">
                <c:v>42066</c:v>
              </c:pt>
              <c:pt idx="1652">
                <c:v>42065</c:v>
              </c:pt>
              <c:pt idx="1653">
                <c:v>42062</c:v>
              </c:pt>
              <c:pt idx="1654">
                <c:v>42061</c:v>
              </c:pt>
              <c:pt idx="1655">
                <c:v>42060</c:v>
              </c:pt>
              <c:pt idx="1656">
                <c:v>42059</c:v>
              </c:pt>
              <c:pt idx="1657">
                <c:v>42058</c:v>
              </c:pt>
              <c:pt idx="1658">
                <c:v>42055</c:v>
              </c:pt>
              <c:pt idx="1659">
                <c:v>42054</c:v>
              </c:pt>
              <c:pt idx="1660">
                <c:v>42053</c:v>
              </c:pt>
              <c:pt idx="1661">
                <c:v>42052</c:v>
              </c:pt>
              <c:pt idx="1662">
                <c:v>42051</c:v>
              </c:pt>
              <c:pt idx="1663">
                <c:v>42048</c:v>
              </c:pt>
              <c:pt idx="1664">
                <c:v>42047</c:v>
              </c:pt>
              <c:pt idx="1665">
                <c:v>42046</c:v>
              </c:pt>
              <c:pt idx="1666">
                <c:v>42045</c:v>
              </c:pt>
              <c:pt idx="1667">
                <c:v>42044</c:v>
              </c:pt>
              <c:pt idx="1668">
                <c:v>42041</c:v>
              </c:pt>
              <c:pt idx="1669">
                <c:v>42040</c:v>
              </c:pt>
              <c:pt idx="1670">
                <c:v>42039</c:v>
              </c:pt>
              <c:pt idx="1671">
                <c:v>42038</c:v>
              </c:pt>
              <c:pt idx="1672">
                <c:v>42037</c:v>
              </c:pt>
              <c:pt idx="1673">
                <c:v>42034</c:v>
              </c:pt>
              <c:pt idx="1674">
                <c:v>42033</c:v>
              </c:pt>
              <c:pt idx="1675">
                <c:v>42032</c:v>
              </c:pt>
              <c:pt idx="1676">
                <c:v>42031</c:v>
              </c:pt>
              <c:pt idx="1677">
                <c:v>42030</c:v>
              </c:pt>
              <c:pt idx="1678">
                <c:v>42027</c:v>
              </c:pt>
              <c:pt idx="1679">
                <c:v>42026</c:v>
              </c:pt>
              <c:pt idx="1680">
                <c:v>42025</c:v>
              </c:pt>
              <c:pt idx="1681">
                <c:v>42024</c:v>
              </c:pt>
              <c:pt idx="1682">
                <c:v>42023</c:v>
              </c:pt>
              <c:pt idx="1683">
                <c:v>42020</c:v>
              </c:pt>
              <c:pt idx="1684">
                <c:v>42019</c:v>
              </c:pt>
              <c:pt idx="1685">
                <c:v>42018</c:v>
              </c:pt>
              <c:pt idx="1686">
                <c:v>42017</c:v>
              </c:pt>
              <c:pt idx="1687">
                <c:v>42016</c:v>
              </c:pt>
              <c:pt idx="1688">
                <c:v>42013</c:v>
              </c:pt>
              <c:pt idx="1689">
                <c:v>42012</c:v>
              </c:pt>
              <c:pt idx="1690">
                <c:v>42011</c:v>
              </c:pt>
              <c:pt idx="1691">
                <c:v>42010</c:v>
              </c:pt>
              <c:pt idx="1692">
                <c:v>42009</c:v>
              </c:pt>
              <c:pt idx="1693">
                <c:v>42006</c:v>
              </c:pt>
              <c:pt idx="1694">
                <c:v>42005</c:v>
              </c:pt>
              <c:pt idx="1695">
                <c:v>42004</c:v>
              </c:pt>
              <c:pt idx="1696">
                <c:v>42003</c:v>
              </c:pt>
              <c:pt idx="1697">
                <c:v>42002</c:v>
              </c:pt>
              <c:pt idx="1698">
                <c:v>41999</c:v>
              </c:pt>
              <c:pt idx="1699">
                <c:v>41998</c:v>
              </c:pt>
              <c:pt idx="1700">
                <c:v>41997</c:v>
              </c:pt>
              <c:pt idx="1701">
                <c:v>41996</c:v>
              </c:pt>
              <c:pt idx="1702">
                <c:v>41995</c:v>
              </c:pt>
              <c:pt idx="1703">
                <c:v>41992</c:v>
              </c:pt>
              <c:pt idx="1704">
                <c:v>41991</c:v>
              </c:pt>
              <c:pt idx="1705">
                <c:v>41990</c:v>
              </c:pt>
              <c:pt idx="1706">
                <c:v>41989</c:v>
              </c:pt>
              <c:pt idx="1707">
                <c:v>41988</c:v>
              </c:pt>
              <c:pt idx="1708">
                <c:v>41985</c:v>
              </c:pt>
              <c:pt idx="1709">
                <c:v>41984</c:v>
              </c:pt>
              <c:pt idx="1710">
                <c:v>41983</c:v>
              </c:pt>
              <c:pt idx="1711">
                <c:v>41982</c:v>
              </c:pt>
              <c:pt idx="1712">
                <c:v>41981</c:v>
              </c:pt>
              <c:pt idx="1713">
                <c:v>41978</c:v>
              </c:pt>
              <c:pt idx="1714">
                <c:v>41977</c:v>
              </c:pt>
              <c:pt idx="1715">
                <c:v>41976</c:v>
              </c:pt>
              <c:pt idx="1716">
                <c:v>41975</c:v>
              </c:pt>
              <c:pt idx="1717">
                <c:v>41974</c:v>
              </c:pt>
              <c:pt idx="1718">
                <c:v>41971</c:v>
              </c:pt>
              <c:pt idx="1719">
                <c:v>41970</c:v>
              </c:pt>
              <c:pt idx="1720">
                <c:v>41969</c:v>
              </c:pt>
              <c:pt idx="1721">
                <c:v>41968</c:v>
              </c:pt>
              <c:pt idx="1722">
                <c:v>41967</c:v>
              </c:pt>
              <c:pt idx="1723">
                <c:v>41964</c:v>
              </c:pt>
              <c:pt idx="1724">
                <c:v>41963</c:v>
              </c:pt>
              <c:pt idx="1725">
                <c:v>41962</c:v>
              </c:pt>
              <c:pt idx="1726">
                <c:v>41961</c:v>
              </c:pt>
              <c:pt idx="1727">
                <c:v>41960</c:v>
              </c:pt>
              <c:pt idx="1728">
                <c:v>41957</c:v>
              </c:pt>
              <c:pt idx="1729">
                <c:v>41956</c:v>
              </c:pt>
              <c:pt idx="1730">
                <c:v>41955</c:v>
              </c:pt>
              <c:pt idx="1731">
                <c:v>41954</c:v>
              </c:pt>
              <c:pt idx="1732">
                <c:v>41953</c:v>
              </c:pt>
              <c:pt idx="1733">
                <c:v>41950</c:v>
              </c:pt>
              <c:pt idx="1734">
                <c:v>41949</c:v>
              </c:pt>
              <c:pt idx="1735">
                <c:v>41948</c:v>
              </c:pt>
              <c:pt idx="1736">
                <c:v>41947</c:v>
              </c:pt>
              <c:pt idx="1737">
                <c:v>41946</c:v>
              </c:pt>
              <c:pt idx="1738">
                <c:v>41943</c:v>
              </c:pt>
              <c:pt idx="1739">
                <c:v>41942</c:v>
              </c:pt>
              <c:pt idx="1740">
                <c:v>41941</c:v>
              </c:pt>
              <c:pt idx="1741">
                <c:v>41940</c:v>
              </c:pt>
              <c:pt idx="1742">
                <c:v>41939</c:v>
              </c:pt>
              <c:pt idx="1743">
                <c:v>41936</c:v>
              </c:pt>
              <c:pt idx="1744">
                <c:v>41935</c:v>
              </c:pt>
              <c:pt idx="1745">
                <c:v>41934</c:v>
              </c:pt>
              <c:pt idx="1746">
                <c:v>41933</c:v>
              </c:pt>
              <c:pt idx="1747">
                <c:v>41932</c:v>
              </c:pt>
              <c:pt idx="1748">
                <c:v>41929</c:v>
              </c:pt>
              <c:pt idx="1749">
                <c:v>41928</c:v>
              </c:pt>
              <c:pt idx="1750">
                <c:v>41927</c:v>
              </c:pt>
              <c:pt idx="1751">
                <c:v>41926</c:v>
              </c:pt>
              <c:pt idx="1752">
                <c:v>41925</c:v>
              </c:pt>
              <c:pt idx="1753">
                <c:v>41922</c:v>
              </c:pt>
              <c:pt idx="1754">
                <c:v>41921</c:v>
              </c:pt>
              <c:pt idx="1755">
                <c:v>41920</c:v>
              </c:pt>
              <c:pt idx="1756">
                <c:v>41919</c:v>
              </c:pt>
              <c:pt idx="1757">
                <c:v>41918</c:v>
              </c:pt>
              <c:pt idx="1758">
                <c:v>41915</c:v>
              </c:pt>
              <c:pt idx="1759">
                <c:v>41914</c:v>
              </c:pt>
              <c:pt idx="1760">
                <c:v>41913</c:v>
              </c:pt>
              <c:pt idx="1761">
                <c:v>41912</c:v>
              </c:pt>
              <c:pt idx="1762">
                <c:v>41911</c:v>
              </c:pt>
              <c:pt idx="1763">
                <c:v>41908</c:v>
              </c:pt>
              <c:pt idx="1764">
                <c:v>41907</c:v>
              </c:pt>
              <c:pt idx="1765">
                <c:v>41906</c:v>
              </c:pt>
              <c:pt idx="1766">
                <c:v>41905</c:v>
              </c:pt>
              <c:pt idx="1767">
                <c:v>41904</c:v>
              </c:pt>
              <c:pt idx="1768">
                <c:v>41901</c:v>
              </c:pt>
              <c:pt idx="1769">
                <c:v>41900</c:v>
              </c:pt>
              <c:pt idx="1770">
                <c:v>41899</c:v>
              </c:pt>
              <c:pt idx="1771">
                <c:v>41898</c:v>
              </c:pt>
              <c:pt idx="1772">
                <c:v>41897</c:v>
              </c:pt>
              <c:pt idx="1773">
                <c:v>41894</c:v>
              </c:pt>
              <c:pt idx="1774">
                <c:v>41893</c:v>
              </c:pt>
              <c:pt idx="1775">
                <c:v>41892</c:v>
              </c:pt>
              <c:pt idx="1776">
                <c:v>41891</c:v>
              </c:pt>
              <c:pt idx="1777">
                <c:v>41890</c:v>
              </c:pt>
              <c:pt idx="1778">
                <c:v>41887</c:v>
              </c:pt>
              <c:pt idx="1779">
                <c:v>41886</c:v>
              </c:pt>
              <c:pt idx="1780">
                <c:v>41885</c:v>
              </c:pt>
              <c:pt idx="1781">
                <c:v>41884</c:v>
              </c:pt>
              <c:pt idx="1782">
                <c:v>41883</c:v>
              </c:pt>
              <c:pt idx="1783">
                <c:v>41880</c:v>
              </c:pt>
              <c:pt idx="1784">
                <c:v>41879</c:v>
              </c:pt>
              <c:pt idx="1785">
                <c:v>41878</c:v>
              </c:pt>
              <c:pt idx="1786">
                <c:v>41877</c:v>
              </c:pt>
              <c:pt idx="1787">
                <c:v>41876</c:v>
              </c:pt>
              <c:pt idx="1788">
                <c:v>41873</c:v>
              </c:pt>
              <c:pt idx="1789">
                <c:v>41872</c:v>
              </c:pt>
              <c:pt idx="1790">
                <c:v>41871</c:v>
              </c:pt>
              <c:pt idx="1791">
                <c:v>41870</c:v>
              </c:pt>
              <c:pt idx="1792">
                <c:v>41869</c:v>
              </c:pt>
              <c:pt idx="1793">
                <c:v>41866</c:v>
              </c:pt>
              <c:pt idx="1794">
                <c:v>41865</c:v>
              </c:pt>
              <c:pt idx="1795">
                <c:v>41864</c:v>
              </c:pt>
              <c:pt idx="1796">
                <c:v>41863</c:v>
              </c:pt>
              <c:pt idx="1797">
                <c:v>41862</c:v>
              </c:pt>
              <c:pt idx="1798">
                <c:v>41859</c:v>
              </c:pt>
              <c:pt idx="1799">
                <c:v>41858</c:v>
              </c:pt>
              <c:pt idx="1800">
                <c:v>41857</c:v>
              </c:pt>
              <c:pt idx="1801">
                <c:v>41856</c:v>
              </c:pt>
              <c:pt idx="1802">
                <c:v>41855</c:v>
              </c:pt>
              <c:pt idx="1803">
                <c:v>41852</c:v>
              </c:pt>
              <c:pt idx="1804">
                <c:v>41851</c:v>
              </c:pt>
              <c:pt idx="1805">
                <c:v>41850</c:v>
              </c:pt>
              <c:pt idx="1806">
                <c:v>41849</c:v>
              </c:pt>
              <c:pt idx="1807">
                <c:v>41848</c:v>
              </c:pt>
              <c:pt idx="1808">
                <c:v>41845</c:v>
              </c:pt>
              <c:pt idx="1809">
                <c:v>41844</c:v>
              </c:pt>
              <c:pt idx="1810">
                <c:v>41843</c:v>
              </c:pt>
              <c:pt idx="1811">
                <c:v>41842</c:v>
              </c:pt>
              <c:pt idx="1812">
                <c:v>41841</c:v>
              </c:pt>
              <c:pt idx="1813">
                <c:v>41838</c:v>
              </c:pt>
              <c:pt idx="1814">
                <c:v>41837</c:v>
              </c:pt>
              <c:pt idx="1815">
                <c:v>41836</c:v>
              </c:pt>
              <c:pt idx="1816">
                <c:v>41835</c:v>
              </c:pt>
              <c:pt idx="1817">
                <c:v>41834</c:v>
              </c:pt>
              <c:pt idx="1818">
                <c:v>41831</c:v>
              </c:pt>
              <c:pt idx="1819">
                <c:v>41830</c:v>
              </c:pt>
              <c:pt idx="1820">
                <c:v>41829</c:v>
              </c:pt>
              <c:pt idx="1821">
                <c:v>41828</c:v>
              </c:pt>
              <c:pt idx="1822">
                <c:v>41827</c:v>
              </c:pt>
              <c:pt idx="1823">
                <c:v>41824</c:v>
              </c:pt>
              <c:pt idx="1824">
                <c:v>41823</c:v>
              </c:pt>
              <c:pt idx="1825">
                <c:v>41822</c:v>
              </c:pt>
              <c:pt idx="1826">
                <c:v>41821</c:v>
              </c:pt>
              <c:pt idx="1827">
                <c:v>41820</c:v>
              </c:pt>
              <c:pt idx="1828">
                <c:v>41817</c:v>
              </c:pt>
              <c:pt idx="1829">
                <c:v>41816</c:v>
              </c:pt>
              <c:pt idx="1830">
                <c:v>41815</c:v>
              </c:pt>
              <c:pt idx="1831">
                <c:v>41814</c:v>
              </c:pt>
              <c:pt idx="1832">
                <c:v>41813</c:v>
              </c:pt>
              <c:pt idx="1833">
                <c:v>41810</c:v>
              </c:pt>
              <c:pt idx="1834">
                <c:v>41809</c:v>
              </c:pt>
              <c:pt idx="1835">
                <c:v>41808</c:v>
              </c:pt>
              <c:pt idx="1836">
                <c:v>41807</c:v>
              </c:pt>
              <c:pt idx="1837">
                <c:v>41806</c:v>
              </c:pt>
              <c:pt idx="1838">
                <c:v>41803</c:v>
              </c:pt>
              <c:pt idx="1839">
                <c:v>41802</c:v>
              </c:pt>
              <c:pt idx="1840">
                <c:v>41801</c:v>
              </c:pt>
              <c:pt idx="1841">
                <c:v>41800</c:v>
              </c:pt>
              <c:pt idx="1842">
                <c:v>41799</c:v>
              </c:pt>
              <c:pt idx="1843">
                <c:v>41796</c:v>
              </c:pt>
              <c:pt idx="1844">
                <c:v>41795</c:v>
              </c:pt>
              <c:pt idx="1845">
                <c:v>41794</c:v>
              </c:pt>
              <c:pt idx="1846">
                <c:v>41793</c:v>
              </c:pt>
              <c:pt idx="1847">
                <c:v>41792</c:v>
              </c:pt>
              <c:pt idx="1848">
                <c:v>41789</c:v>
              </c:pt>
              <c:pt idx="1849">
                <c:v>41788</c:v>
              </c:pt>
              <c:pt idx="1850">
                <c:v>41787</c:v>
              </c:pt>
              <c:pt idx="1851">
                <c:v>41786</c:v>
              </c:pt>
              <c:pt idx="1852">
                <c:v>41785</c:v>
              </c:pt>
              <c:pt idx="1853">
                <c:v>41782</c:v>
              </c:pt>
              <c:pt idx="1854">
                <c:v>41781</c:v>
              </c:pt>
              <c:pt idx="1855">
                <c:v>41780</c:v>
              </c:pt>
              <c:pt idx="1856">
                <c:v>41779</c:v>
              </c:pt>
              <c:pt idx="1857">
                <c:v>41778</c:v>
              </c:pt>
              <c:pt idx="1858">
                <c:v>41775</c:v>
              </c:pt>
              <c:pt idx="1859">
                <c:v>41774</c:v>
              </c:pt>
              <c:pt idx="1860">
                <c:v>41773</c:v>
              </c:pt>
              <c:pt idx="1861">
                <c:v>41772</c:v>
              </c:pt>
              <c:pt idx="1862">
                <c:v>41771</c:v>
              </c:pt>
              <c:pt idx="1863">
                <c:v>41768</c:v>
              </c:pt>
              <c:pt idx="1864">
                <c:v>41767</c:v>
              </c:pt>
              <c:pt idx="1865">
                <c:v>41766</c:v>
              </c:pt>
              <c:pt idx="1866">
                <c:v>41765</c:v>
              </c:pt>
              <c:pt idx="1867">
                <c:v>41764</c:v>
              </c:pt>
              <c:pt idx="1868">
                <c:v>41761</c:v>
              </c:pt>
              <c:pt idx="1869">
                <c:v>41760</c:v>
              </c:pt>
              <c:pt idx="1870">
                <c:v>41759</c:v>
              </c:pt>
              <c:pt idx="1871">
                <c:v>41758</c:v>
              </c:pt>
              <c:pt idx="1872">
                <c:v>41757</c:v>
              </c:pt>
              <c:pt idx="1873">
                <c:v>41754</c:v>
              </c:pt>
              <c:pt idx="1874">
                <c:v>41753</c:v>
              </c:pt>
              <c:pt idx="1875">
                <c:v>41752</c:v>
              </c:pt>
              <c:pt idx="1876">
                <c:v>41751</c:v>
              </c:pt>
              <c:pt idx="1877">
                <c:v>41750</c:v>
              </c:pt>
              <c:pt idx="1878">
                <c:v>41747</c:v>
              </c:pt>
              <c:pt idx="1879">
                <c:v>41746</c:v>
              </c:pt>
              <c:pt idx="1880">
                <c:v>41745</c:v>
              </c:pt>
              <c:pt idx="1881">
                <c:v>41744</c:v>
              </c:pt>
              <c:pt idx="1882">
                <c:v>41743</c:v>
              </c:pt>
              <c:pt idx="1883">
                <c:v>41740</c:v>
              </c:pt>
              <c:pt idx="1884">
                <c:v>41739</c:v>
              </c:pt>
              <c:pt idx="1885">
                <c:v>41738</c:v>
              </c:pt>
              <c:pt idx="1886">
                <c:v>41737</c:v>
              </c:pt>
              <c:pt idx="1887">
                <c:v>41736</c:v>
              </c:pt>
              <c:pt idx="1888">
                <c:v>41733</c:v>
              </c:pt>
              <c:pt idx="1889">
                <c:v>41732</c:v>
              </c:pt>
              <c:pt idx="1890">
                <c:v>41731</c:v>
              </c:pt>
              <c:pt idx="1891">
                <c:v>41730</c:v>
              </c:pt>
              <c:pt idx="1892">
                <c:v>41729</c:v>
              </c:pt>
              <c:pt idx="1893">
                <c:v>41726</c:v>
              </c:pt>
              <c:pt idx="1894">
                <c:v>41725</c:v>
              </c:pt>
              <c:pt idx="1895">
                <c:v>41724</c:v>
              </c:pt>
              <c:pt idx="1896">
                <c:v>41723</c:v>
              </c:pt>
              <c:pt idx="1897">
                <c:v>41722</c:v>
              </c:pt>
              <c:pt idx="1898">
                <c:v>41719</c:v>
              </c:pt>
              <c:pt idx="1899">
                <c:v>41718</c:v>
              </c:pt>
              <c:pt idx="1900">
                <c:v>41717</c:v>
              </c:pt>
              <c:pt idx="1901">
                <c:v>41716</c:v>
              </c:pt>
              <c:pt idx="1902">
                <c:v>41715</c:v>
              </c:pt>
              <c:pt idx="1903">
                <c:v>41712</c:v>
              </c:pt>
              <c:pt idx="1904">
                <c:v>41711</c:v>
              </c:pt>
              <c:pt idx="1905">
                <c:v>41710</c:v>
              </c:pt>
              <c:pt idx="1906">
                <c:v>41709</c:v>
              </c:pt>
              <c:pt idx="1907">
                <c:v>41708</c:v>
              </c:pt>
              <c:pt idx="1908">
                <c:v>41705</c:v>
              </c:pt>
              <c:pt idx="1909">
                <c:v>41704</c:v>
              </c:pt>
              <c:pt idx="1910">
                <c:v>41703</c:v>
              </c:pt>
              <c:pt idx="1911">
                <c:v>41702</c:v>
              </c:pt>
              <c:pt idx="1912">
                <c:v>41701</c:v>
              </c:pt>
              <c:pt idx="1913">
                <c:v>41698</c:v>
              </c:pt>
              <c:pt idx="1914">
                <c:v>41697</c:v>
              </c:pt>
              <c:pt idx="1915">
                <c:v>41696</c:v>
              </c:pt>
              <c:pt idx="1916">
                <c:v>41695</c:v>
              </c:pt>
              <c:pt idx="1917">
                <c:v>41694</c:v>
              </c:pt>
              <c:pt idx="1918">
                <c:v>41691</c:v>
              </c:pt>
              <c:pt idx="1919">
                <c:v>41690</c:v>
              </c:pt>
              <c:pt idx="1920">
                <c:v>41689</c:v>
              </c:pt>
              <c:pt idx="1921">
                <c:v>41688</c:v>
              </c:pt>
              <c:pt idx="1922">
                <c:v>41687</c:v>
              </c:pt>
              <c:pt idx="1923">
                <c:v>41684</c:v>
              </c:pt>
              <c:pt idx="1924">
                <c:v>41683</c:v>
              </c:pt>
              <c:pt idx="1925">
                <c:v>41682</c:v>
              </c:pt>
              <c:pt idx="1926">
                <c:v>41681</c:v>
              </c:pt>
              <c:pt idx="1927">
                <c:v>41680</c:v>
              </c:pt>
              <c:pt idx="1928">
                <c:v>41677</c:v>
              </c:pt>
              <c:pt idx="1929">
                <c:v>41676</c:v>
              </c:pt>
              <c:pt idx="1930">
                <c:v>41675</c:v>
              </c:pt>
              <c:pt idx="1931">
                <c:v>41674</c:v>
              </c:pt>
              <c:pt idx="1932">
                <c:v>41673</c:v>
              </c:pt>
              <c:pt idx="1933">
                <c:v>41670</c:v>
              </c:pt>
              <c:pt idx="1934">
                <c:v>41669</c:v>
              </c:pt>
              <c:pt idx="1935">
                <c:v>41668</c:v>
              </c:pt>
              <c:pt idx="1936">
                <c:v>41667</c:v>
              </c:pt>
              <c:pt idx="1937">
                <c:v>41666</c:v>
              </c:pt>
              <c:pt idx="1938">
                <c:v>41663</c:v>
              </c:pt>
              <c:pt idx="1939">
                <c:v>41662</c:v>
              </c:pt>
              <c:pt idx="1940">
                <c:v>41661</c:v>
              </c:pt>
              <c:pt idx="1941">
                <c:v>41660</c:v>
              </c:pt>
              <c:pt idx="1942">
                <c:v>41659</c:v>
              </c:pt>
              <c:pt idx="1943">
                <c:v>41656</c:v>
              </c:pt>
              <c:pt idx="1944">
                <c:v>41655</c:v>
              </c:pt>
              <c:pt idx="1945">
                <c:v>41654</c:v>
              </c:pt>
              <c:pt idx="1946">
                <c:v>41653</c:v>
              </c:pt>
              <c:pt idx="1947">
                <c:v>41652</c:v>
              </c:pt>
              <c:pt idx="1948">
                <c:v>41649</c:v>
              </c:pt>
              <c:pt idx="1949">
                <c:v>41648</c:v>
              </c:pt>
              <c:pt idx="1950">
                <c:v>41647</c:v>
              </c:pt>
              <c:pt idx="1951">
                <c:v>41646</c:v>
              </c:pt>
              <c:pt idx="1952">
                <c:v>41645</c:v>
              </c:pt>
              <c:pt idx="1953">
                <c:v>41642</c:v>
              </c:pt>
              <c:pt idx="1954">
                <c:v>41641</c:v>
              </c:pt>
              <c:pt idx="1955">
                <c:v>41640</c:v>
              </c:pt>
              <c:pt idx="1956">
                <c:v>41639</c:v>
              </c:pt>
              <c:pt idx="1957">
                <c:v>41638</c:v>
              </c:pt>
              <c:pt idx="1958">
                <c:v>41635</c:v>
              </c:pt>
              <c:pt idx="1959">
                <c:v>41634</c:v>
              </c:pt>
              <c:pt idx="1960">
                <c:v>41633</c:v>
              </c:pt>
              <c:pt idx="1961">
                <c:v>41632</c:v>
              </c:pt>
              <c:pt idx="1962">
                <c:v>41631</c:v>
              </c:pt>
              <c:pt idx="1963">
                <c:v>41628</c:v>
              </c:pt>
              <c:pt idx="1964">
                <c:v>41627</c:v>
              </c:pt>
              <c:pt idx="1965">
                <c:v>41626</c:v>
              </c:pt>
              <c:pt idx="1966">
                <c:v>41625</c:v>
              </c:pt>
              <c:pt idx="1967">
                <c:v>41624</c:v>
              </c:pt>
              <c:pt idx="1968">
                <c:v>41621</c:v>
              </c:pt>
              <c:pt idx="1969">
                <c:v>41620</c:v>
              </c:pt>
              <c:pt idx="1970">
                <c:v>41619</c:v>
              </c:pt>
              <c:pt idx="1971">
                <c:v>41618</c:v>
              </c:pt>
              <c:pt idx="1972">
                <c:v>41617</c:v>
              </c:pt>
              <c:pt idx="1973">
                <c:v>41614</c:v>
              </c:pt>
              <c:pt idx="1974">
                <c:v>41613</c:v>
              </c:pt>
              <c:pt idx="1975">
                <c:v>41612</c:v>
              </c:pt>
              <c:pt idx="1976">
                <c:v>41611</c:v>
              </c:pt>
              <c:pt idx="1977">
                <c:v>41610</c:v>
              </c:pt>
              <c:pt idx="1978">
                <c:v>41607</c:v>
              </c:pt>
              <c:pt idx="1979">
                <c:v>41606</c:v>
              </c:pt>
              <c:pt idx="1980">
                <c:v>41605</c:v>
              </c:pt>
              <c:pt idx="1981">
                <c:v>41604</c:v>
              </c:pt>
              <c:pt idx="1982">
                <c:v>41603</c:v>
              </c:pt>
              <c:pt idx="1983">
                <c:v>41600</c:v>
              </c:pt>
              <c:pt idx="1984">
                <c:v>41599</c:v>
              </c:pt>
              <c:pt idx="1985">
                <c:v>41598</c:v>
              </c:pt>
              <c:pt idx="1986">
                <c:v>41597</c:v>
              </c:pt>
              <c:pt idx="1987">
                <c:v>41596</c:v>
              </c:pt>
              <c:pt idx="1988">
                <c:v>41593</c:v>
              </c:pt>
              <c:pt idx="1989">
                <c:v>41592</c:v>
              </c:pt>
              <c:pt idx="1990">
                <c:v>41591</c:v>
              </c:pt>
              <c:pt idx="1991">
                <c:v>41590</c:v>
              </c:pt>
              <c:pt idx="1992">
                <c:v>41589</c:v>
              </c:pt>
              <c:pt idx="1993">
                <c:v>41586</c:v>
              </c:pt>
              <c:pt idx="1994">
                <c:v>41585</c:v>
              </c:pt>
              <c:pt idx="1995">
                <c:v>41584</c:v>
              </c:pt>
              <c:pt idx="1996">
                <c:v>41583</c:v>
              </c:pt>
              <c:pt idx="1997">
                <c:v>41582</c:v>
              </c:pt>
              <c:pt idx="1998">
                <c:v>41579</c:v>
              </c:pt>
              <c:pt idx="1999">
                <c:v>41578</c:v>
              </c:pt>
              <c:pt idx="2000">
                <c:v>41577</c:v>
              </c:pt>
              <c:pt idx="2001">
                <c:v>41576</c:v>
              </c:pt>
              <c:pt idx="2002">
                <c:v>41575</c:v>
              </c:pt>
              <c:pt idx="2003">
                <c:v>41572</c:v>
              </c:pt>
              <c:pt idx="2004">
                <c:v>41571</c:v>
              </c:pt>
              <c:pt idx="2005">
                <c:v>41570</c:v>
              </c:pt>
              <c:pt idx="2006">
                <c:v>41569</c:v>
              </c:pt>
              <c:pt idx="2007">
                <c:v>41568</c:v>
              </c:pt>
              <c:pt idx="2008">
                <c:v>41565</c:v>
              </c:pt>
              <c:pt idx="2009">
                <c:v>41564</c:v>
              </c:pt>
              <c:pt idx="2010">
                <c:v>41563</c:v>
              </c:pt>
              <c:pt idx="2011">
                <c:v>41562</c:v>
              </c:pt>
              <c:pt idx="2012">
                <c:v>41561</c:v>
              </c:pt>
              <c:pt idx="2013">
                <c:v>41558</c:v>
              </c:pt>
              <c:pt idx="2014">
                <c:v>41557</c:v>
              </c:pt>
              <c:pt idx="2015">
                <c:v>41556</c:v>
              </c:pt>
              <c:pt idx="2016">
                <c:v>41555</c:v>
              </c:pt>
              <c:pt idx="2017">
                <c:v>41554</c:v>
              </c:pt>
              <c:pt idx="2018">
                <c:v>41551</c:v>
              </c:pt>
              <c:pt idx="2019">
                <c:v>41550</c:v>
              </c:pt>
              <c:pt idx="2020">
                <c:v>41549</c:v>
              </c:pt>
              <c:pt idx="2021">
                <c:v>41548</c:v>
              </c:pt>
              <c:pt idx="2022">
                <c:v>41547</c:v>
              </c:pt>
              <c:pt idx="2023">
                <c:v>41544</c:v>
              </c:pt>
              <c:pt idx="2024">
                <c:v>41543</c:v>
              </c:pt>
              <c:pt idx="2025">
                <c:v>41542</c:v>
              </c:pt>
              <c:pt idx="2026">
                <c:v>41541</c:v>
              </c:pt>
              <c:pt idx="2027">
                <c:v>41540</c:v>
              </c:pt>
              <c:pt idx="2028">
                <c:v>41537</c:v>
              </c:pt>
              <c:pt idx="2029">
                <c:v>41536</c:v>
              </c:pt>
              <c:pt idx="2030">
                <c:v>41535</c:v>
              </c:pt>
              <c:pt idx="2031">
                <c:v>41534</c:v>
              </c:pt>
              <c:pt idx="2032">
                <c:v>41533</c:v>
              </c:pt>
              <c:pt idx="2033">
                <c:v>41530</c:v>
              </c:pt>
              <c:pt idx="2034">
                <c:v>41529</c:v>
              </c:pt>
              <c:pt idx="2035">
                <c:v>41528</c:v>
              </c:pt>
              <c:pt idx="2036">
                <c:v>41527</c:v>
              </c:pt>
              <c:pt idx="2037">
                <c:v>41526</c:v>
              </c:pt>
              <c:pt idx="2038">
                <c:v>41523</c:v>
              </c:pt>
              <c:pt idx="2039">
                <c:v>41522</c:v>
              </c:pt>
              <c:pt idx="2040">
                <c:v>41521</c:v>
              </c:pt>
              <c:pt idx="2041">
                <c:v>41520</c:v>
              </c:pt>
              <c:pt idx="2042">
                <c:v>41519</c:v>
              </c:pt>
              <c:pt idx="2043">
                <c:v>41516</c:v>
              </c:pt>
              <c:pt idx="2044">
                <c:v>41515</c:v>
              </c:pt>
              <c:pt idx="2045">
                <c:v>41514</c:v>
              </c:pt>
              <c:pt idx="2046">
                <c:v>41513</c:v>
              </c:pt>
              <c:pt idx="2047">
                <c:v>41512</c:v>
              </c:pt>
              <c:pt idx="2048">
                <c:v>41509</c:v>
              </c:pt>
              <c:pt idx="2049">
                <c:v>41508</c:v>
              </c:pt>
              <c:pt idx="2050">
                <c:v>41507</c:v>
              </c:pt>
              <c:pt idx="2051">
                <c:v>41506</c:v>
              </c:pt>
              <c:pt idx="2052">
                <c:v>41505</c:v>
              </c:pt>
              <c:pt idx="2053">
                <c:v>41502</c:v>
              </c:pt>
              <c:pt idx="2054">
                <c:v>41501</c:v>
              </c:pt>
              <c:pt idx="2055">
                <c:v>41500</c:v>
              </c:pt>
              <c:pt idx="2056">
                <c:v>41499</c:v>
              </c:pt>
              <c:pt idx="2057">
                <c:v>41498</c:v>
              </c:pt>
              <c:pt idx="2058">
                <c:v>41495</c:v>
              </c:pt>
              <c:pt idx="2059">
                <c:v>41494</c:v>
              </c:pt>
              <c:pt idx="2060">
                <c:v>41493</c:v>
              </c:pt>
              <c:pt idx="2061">
                <c:v>41492</c:v>
              </c:pt>
              <c:pt idx="2062">
                <c:v>41491</c:v>
              </c:pt>
              <c:pt idx="2063">
                <c:v>41488</c:v>
              </c:pt>
              <c:pt idx="2064">
                <c:v>41487</c:v>
              </c:pt>
              <c:pt idx="2065">
                <c:v>41486</c:v>
              </c:pt>
              <c:pt idx="2066">
                <c:v>41485</c:v>
              </c:pt>
              <c:pt idx="2067">
                <c:v>41484</c:v>
              </c:pt>
              <c:pt idx="2068">
                <c:v>41481</c:v>
              </c:pt>
              <c:pt idx="2069">
                <c:v>41480</c:v>
              </c:pt>
              <c:pt idx="2070">
                <c:v>41479</c:v>
              </c:pt>
              <c:pt idx="2071">
                <c:v>41478</c:v>
              </c:pt>
              <c:pt idx="2072">
                <c:v>41477</c:v>
              </c:pt>
              <c:pt idx="2073">
                <c:v>41474</c:v>
              </c:pt>
              <c:pt idx="2074">
                <c:v>41473</c:v>
              </c:pt>
              <c:pt idx="2075">
                <c:v>41472</c:v>
              </c:pt>
              <c:pt idx="2076">
                <c:v>41471</c:v>
              </c:pt>
              <c:pt idx="2077">
                <c:v>41470</c:v>
              </c:pt>
              <c:pt idx="2078">
                <c:v>41467</c:v>
              </c:pt>
              <c:pt idx="2079">
                <c:v>41466</c:v>
              </c:pt>
              <c:pt idx="2080">
                <c:v>41465</c:v>
              </c:pt>
              <c:pt idx="2081">
                <c:v>41464</c:v>
              </c:pt>
              <c:pt idx="2082">
                <c:v>41463</c:v>
              </c:pt>
              <c:pt idx="2083">
                <c:v>41460</c:v>
              </c:pt>
              <c:pt idx="2084">
                <c:v>41459</c:v>
              </c:pt>
              <c:pt idx="2085">
                <c:v>41458</c:v>
              </c:pt>
              <c:pt idx="2086">
                <c:v>41457</c:v>
              </c:pt>
              <c:pt idx="2087">
                <c:v>41456</c:v>
              </c:pt>
              <c:pt idx="2088">
                <c:v>41453</c:v>
              </c:pt>
              <c:pt idx="2089">
                <c:v>41452</c:v>
              </c:pt>
              <c:pt idx="2090">
                <c:v>41451</c:v>
              </c:pt>
              <c:pt idx="2091">
                <c:v>41450</c:v>
              </c:pt>
              <c:pt idx="2092">
                <c:v>41449</c:v>
              </c:pt>
              <c:pt idx="2093">
                <c:v>41446</c:v>
              </c:pt>
              <c:pt idx="2094">
                <c:v>41445</c:v>
              </c:pt>
              <c:pt idx="2095">
                <c:v>41444</c:v>
              </c:pt>
              <c:pt idx="2096">
                <c:v>41443</c:v>
              </c:pt>
              <c:pt idx="2097">
                <c:v>41442</c:v>
              </c:pt>
              <c:pt idx="2098">
                <c:v>41439</c:v>
              </c:pt>
              <c:pt idx="2099">
                <c:v>41438</c:v>
              </c:pt>
              <c:pt idx="2100">
                <c:v>41437</c:v>
              </c:pt>
              <c:pt idx="2101">
                <c:v>41436</c:v>
              </c:pt>
              <c:pt idx="2102">
                <c:v>41435</c:v>
              </c:pt>
              <c:pt idx="2103">
                <c:v>41432</c:v>
              </c:pt>
              <c:pt idx="2104">
                <c:v>41431</c:v>
              </c:pt>
              <c:pt idx="2105">
                <c:v>41430</c:v>
              </c:pt>
              <c:pt idx="2106">
                <c:v>41429</c:v>
              </c:pt>
              <c:pt idx="2107">
                <c:v>41428</c:v>
              </c:pt>
              <c:pt idx="2108">
                <c:v>41425</c:v>
              </c:pt>
              <c:pt idx="2109">
                <c:v>41424</c:v>
              </c:pt>
              <c:pt idx="2110">
                <c:v>41423</c:v>
              </c:pt>
              <c:pt idx="2111">
                <c:v>41422</c:v>
              </c:pt>
              <c:pt idx="2112">
                <c:v>41421</c:v>
              </c:pt>
              <c:pt idx="2113">
                <c:v>41418</c:v>
              </c:pt>
              <c:pt idx="2114">
                <c:v>41417</c:v>
              </c:pt>
              <c:pt idx="2115">
                <c:v>41416</c:v>
              </c:pt>
              <c:pt idx="2116">
                <c:v>41415</c:v>
              </c:pt>
              <c:pt idx="2117">
                <c:v>41414</c:v>
              </c:pt>
              <c:pt idx="2118">
                <c:v>41411</c:v>
              </c:pt>
              <c:pt idx="2119">
                <c:v>41410</c:v>
              </c:pt>
              <c:pt idx="2120">
                <c:v>41409</c:v>
              </c:pt>
              <c:pt idx="2121">
                <c:v>41408</c:v>
              </c:pt>
              <c:pt idx="2122">
                <c:v>41407</c:v>
              </c:pt>
              <c:pt idx="2123">
                <c:v>41404</c:v>
              </c:pt>
              <c:pt idx="2124">
                <c:v>41403</c:v>
              </c:pt>
              <c:pt idx="2125">
                <c:v>41402</c:v>
              </c:pt>
              <c:pt idx="2126">
                <c:v>41401</c:v>
              </c:pt>
              <c:pt idx="2127">
                <c:v>41400</c:v>
              </c:pt>
              <c:pt idx="2128">
                <c:v>41397</c:v>
              </c:pt>
              <c:pt idx="2129">
                <c:v>41396</c:v>
              </c:pt>
              <c:pt idx="2130">
                <c:v>41395</c:v>
              </c:pt>
              <c:pt idx="2131">
                <c:v>41394</c:v>
              </c:pt>
              <c:pt idx="2132">
                <c:v>41393</c:v>
              </c:pt>
              <c:pt idx="2133">
                <c:v>41390</c:v>
              </c:pt>
              <c:pt idx="2134">
                <c:v>41389</c:v>
              </c:pt>
              <c:pt idx="2135">
                <c:v>41388</c:v>
              </c:pt>
              <c:pt idx="2136">
                <c:v>41387</c:v>
              </c:pt>
              <c:pt idx="2137">
                <c:v>41386</c:v>
              </c:pt>
              <c:pt idx="2138">
                <c:v>41383</c:v>
              </c:pt>
              <c:pt idx="2139">
                <c:v>41382</c:v>
              </c:pt>
              <c:pt idx="2140">
                <c:v>41381</c:v>
              </c:pt>
              <c:pt idx="2141">
                <c:v>41380</c:v>
              </c:pt>
              <c:pt idx="2142">
                <c:v>41379</c:v>
              </c:pt>
              <c:pt idx="2143">
                <c:v>41376</c:v>
              </c:pt>
              <c:pt idx="2144">
                <c:v>41375</c:v>
              </c:pt>
              <c:pt idx="2145">
                <c:v>41374</c:v>
              </c:pt>
              <c:pt idx="2146">
                <c:v>41373</c:v>
              </c:pt>
              <c:pt idx="2147">
                <c:v>41372</c:v>
              </c:pt>
              <c:pt idx="2148">
                <c:v>41369</c:v>
              </c:pt>
              <c:pt idx="2149">
                <c:v>41368</c:v>
              </c:pt>
              <c:pt idx="2150">
                <c:v>41367</c:v>
              </c:pt>
              <c:pt idx="2151">
                <c:v>41366</c:v>
              </c:pt>
              <c:pt idx="2152">
                <c:v>41365</c:v>
              </c:pt>
              <c:pt idx="2153">
                <c:v>41362</c:v>
              </c:pt>
              <c:pt idx="2154">
                <c:v>41361</c:v>
              </c:pt>
              <c:pt idx="2155">
                <c:v>41360</c:v>
              </c:pt>
              <c:pt idx="2156">
                <c:v>41359</c:v>
              </c:pt>
              <c:pt idx="2157">
                <c:v>41358</c:v>
              </c:pt>
              <c:pt idx="2158">
                <c:v>41355</c:v>
              </c:pt>
              <c:pt idx="2159">
                <c:v>41354</c:v>
              </c:pt>
              <c:pt idx="2160">
                <c:v>41353</c:v>
              </c:pt>
              <c:pt idx="2161">
                <c:v>41352</c:v>
              </c:pt>
              <c:pt idx="2162">
                <c:v>41351</c:v>
              </c:pt>
              <c:pt idx="2163">
                <c:v>41348</c:v>
              </c:pt>
              <c:pt idx="2164">
                <c:v>41347</c:v>
              </c:pt>
              <c:pt idx="2165">
                <c:v>41346</c:v>
              </c:pt>
              <c:pt idx="2166">
                <c:v>41345</c:v>
              </c:pt>
              <c:pt idx="2167">
                <c:v>41344</c:v>
              </c:pt>
              <c:pt idx="2168">
                <c:v>41341</c:v>
              </c:pt>
              <c:pt idx="2169">
                <c:v>41340</c:v>
              </c:pt>
              <c:pt idx="2170">
                <c:v>41339</c:v>
              </c:pt>
              <c:pt idx="2171">
                <c:v>41338</c:v>
              </c:pt>
              <c:pt idx="2172">
                <c:v>41337</c:v>
              </c:pt>
              <c:pt idx="2173">
                <c:v>41334</c:v>
              </c:pt>
              <c:pt idx="2174">
                <c:v>41333</c:v>
              </c:pt>
              <c:pt idx="2175">
                <c:v>41332</c:v>
              </c:pt>
              <c:pt idx="2176">
                <c:v>41331</c:v>
              </c:pt>
              <c:pt idx="2177">
                <c:v>41330</c:v>
              </c:pt>
              <c:pt idx="2178">
                <c:v>41327</c:v>
              </c:pt>
              <c:pt idx="2179">
                <c:v>41326</c:v>
              </c:pt>
              <c:pt idx="2180">
                <c:v>41325</c:v>
              </c:pt>
              <c:pt idx="2181">
                <c:v>41324</c:v>
              </c:pt>
              <c:pt idx="2182">
                <c:v>41323</c:v>
              </c:pt>
              <c:pt idx="2183">
                <c:v>41320</c:v>
              </c:pt>
              <c:pt idx="2184">
                <c:v>41319</c:v>
              </c:pt>
              <c:pt idx="2185">
                <c:v>41318</c:v>
              </c:pt>
              <c:pt idx="2186">
                <c:v>41317</c:v>
              </c:pt>
              <c:pt idx="2187">
                <c:v>41316</c:v>
              </c:pt>
              <c:pt idx="2188">
                <c:v>41313</c:v>
              </c:pt>
              <c:pt idx="2189">
                <c:v>41312</c:v>
              </c:pt>
              <c:pt idx="2190">
                <c:v>41311</c:v>
              </c:pt>
              <c:pt idx="2191">
                <c:v>41310</c:v>
              </c:pt>
              <c:pt idx="2192">
                <c:v>41309</c:v>
              </c:pt>
              <c:pt idx="2193">
                <c:v>41306</c:v>
              </c:pt>
              <c:pt idx="2194">
                <c:v>41305</c:v>
              </c:pt>
              <c:pt idx="2195">
                <c:v>41304</c:v>
              </c:pt>
              <c:pt idx="2196">
                <c:v>41303</c:v>
              </c:pt>
              <c:pt idx="2197">
                <c:v>41302</c:v>
              </c:pt>
              <c:pt idx="2198">
                <c:v>41299</c:v>
              </c:pt>
              <c:pt idx="2199">
                <c:v>41298</c:v>
              </c:pt>
              <c:pt idx="2200">
                <c:v>41297</c:v>
              </c:pt>
              <c:pt idx="2201">
                <c:v>41296</c:v>
              </c:pt>
              <c:pt idx="2202">
                <c:v>41295</c:v>
              </c:pt>
              <c:pt idx="2203">
                <c:v>41292</c:v>
              </c:pt>
              <c:pt idx="2204">
                <c:v>41291</c:v>
              </c:pt>
              <c:pt idx="2205">
                <c:v>41290</c:v>
              </c:pt>
              <c:pt idx="2206">
                <c:v>41289</c:v>
              </c:pt>
              <c:pt idx="2207">
                <c:v>41288</c:v>
              </c:pt>
              <c:pt idx="2208">
                <c:v>41285</c:v>
              </c:pt>
              <c:pt idx="2209">
                <c:v>41284</c:v>
              </c:pt>
              <c:pt idx="2210">
                <c:v>41283</c:v>
              </c:pt>
              <c:pt idx="2211">
                <c:v>41282</c:v>
              </c:pt>
              <c:pt idx="2212">
                <c:v>41281</c:v>
              </c:pt>
              <c:pt idx="2213">
                <c:v>41278</c:v>
              </c:pt>
              <c:pt idx="2214">
                <c:v>41277</c:v>
              </c:pt>
              <c:pt idx="2215">
                <c:v>41276</c:v>
              </c:pt>
              <c:pt idx="2216">
                <c:v>41275</c:v>
              </c:pt>
              <c:pt idx="2217">
                <c:v>41274</c:v>
              </c:pt>
              <c:pt idx="2218">
                <c:v>41271</c:v>
              </c:pt>
              <c:pt idx="2219">
                <c:v>41270</c:v>
              </c:pt>
              <c:pt idx="2220">
                <c:v>41269</c:v>
              </c:pt>
              <c:pt idx="2221">
                <c:v>41268</c:v>
              </c:pt>
              <c:pt idx="2222">
                <c:v>41267</c:v>
              </c:pt>
              <c:pt idx="2223">
                <c:v>41264</c:v>
              </c:pt>
              <c:pt idx="2224">
                <c:v>41263</c:v>
              </c:pt>
              <c:pt idx="2225">
                <c:v>41262</c:v>
              </c:pt>
              <c:pt idx="2226">
                <c:v>41261</c:v>
              </c:pt>
              <c:pt idx="2227">
                <c:v>41260</c:v>
              </c:pt>
              <c:pt idx="2228">
                <c:v>41257</c:v>
              </c:pt>
              <c:pt idx="2229">
                <c:v>41256</c:v>
              </c:pt>
              <c:pt idx="2230">
                <c:v>41255</c:v>
              </c:pt>
              <c:pt idx="2231">
                <c:v>41254</c:v>
              </c:pt>
              <c:pt idx="2232">
                <c:v>41253</c:v>
              </c:pt>
              <c:pt idx="2233">
                <c:v>41250</c:v>
              </c:pt>
              <c:pt idx="2234">
                <c:v>41249</c:v>
              </c:pt>
              <c:pt idx="2235">
                <c:v>41248</c:v>
              </c:pt>
              <c:pt idx="2236">
                <c:v>41247</c:v>
              </c:pt>
              <c:pt idx="2237">
                <c:v>41246</c:v>
              </c:pt>
              <c:pt idx="2238">
                <c:v>41243</c:v>
              </c:pt>
              <c:pt idx="2239">
                <c:v>41242</c:v>
              </c:pt>
              <c:pt idx="2240">
                <c:v>41241</c:v>
              </c:pt>
              <c:pt idx="2241">
                <c:v>41240</c:v>
              </c:pt>
              <c:pt idx="2242">
                <c:v>41239</c:v>
              </c:pt>
              <c:pt idx="2243">
                <c:v>41236</c:v>
              </c:pt>
              <c:pt idx="2244">
                <c:v>41235</c:v>
              </c:pt>
              <c:pt idx="2245">
                <c:v>41234</c:v>
              </c:pt>
              <c:pt idx="2246">
                <c:v>41233</c:v>
              </c:pt>
              <c:pt idx="2247">
                <c:v>41232</c:v>
              </c:pt>
              <c:pt idx="2248">
                <c:v>41229</c:v>
              </c:pt>
              <c:pt idx="2249">
                <c:v>41228</c:v>
              </c:pt>
              <c:pt idx="2250">
                <c:v>41227</c:v>
              </c:pt>
              <c:pt idx="2251">
                <c:v>41226</c:v>
              </c:pt>
              <c:pt idx="2252">
                <c:v>41225</c:v>
              </c:pt>
              <c:pt idx="2253">
                <c:v>41222</c:v>
              </c:pt>
              <c:pt idx="2254">
                <c:v>41221</c:v>
              </c:pt>
              <c:pt idx="2255">
                <c:v>41220</c:v>
              </c:pt>
              <c:pt idx="2256">
                <c:v>41219</c:v>
              </c:pt>
              <c:pt idx="2257">
                <c:v>41218</c:v>
              </c:pt>
              <c:pt idx="2258">
                <c:v>41215</c:v>
              </c:pt>
              <c:pt idx="2259">
                <c:v>41214</c:v>
              </c:pt>
              <c:pt idx="2260">
                <c:v>41213</c:v>
              </c:pt>
              <c:pt idx="2261">
                <c:v>41212</c:v>
              </c:pt>
              <c:pt idx="2262">
                <c:v>41211</c:v>
              </c:pt>
              <c:pt idx="2263">
                <c:v>41208</c:v>
              </c:pt>
              <c:pt idx="2264">
                <c:v>41207</c:v>
              </c:pt>
              <c:pt idx="2265">
                <c:v>41206</c:v>
              </c:pt>
              <c:pt idx="2266">
                <c:v>41205</c:v>
              </c:pt>
              <c:pt idx="2267">
                <c:v>41204</c:v>
              </c:pt>
              <c:pt idx="2268">
                <c:v>41201</c:v>
              </c:pt>
              <c:pt idx="2269">
                <c:v>41200</c:v>
              </c:pt>
              <c:pt idx="2270">
                <c:v>41199</c:v>
              </c:pt>
              <c:pt idx="2271">
                <c:v>41198</c:v>
              </c:pt>
              <c:pt idx="2272">
                <c:v>41197</c:v>
              </c:pt>
              <c:pt idx="2273">
                <c:v>41194</c:v>
              </c:pt>
              <c:pt idx="2274">
                <c:v>41193</c:v>
              </c:pt>
              <c:pt idx="2275">
                <c:v>41192</c:v>
              </c:pt>
              <c:pt idx="2276">
                <c:v>41191</c:v>
              </c:pt>
              <c:pt idx="2277">
                <c:v>41190</c:v>
              </c:pt>
              <c:pt idx="2278">
                <c:v>41187</c:v>
              </c:pt>
              <c:pt idx="2279">
                <c:v>41186</c:v>
              </c:pt>
              <c:pt idx="2280">
                <c:v>41185</c:v>
              </c:pt>
              <c:pt idx="2281">
                <c:v>41184</c:v>
              </c:pt>
              <c:pt idx="2282">
                <c:v>41183</c:v>
              </c:pt>
              <c:pt idx="2283">
                <c:v>41180</c:v>
              </c:pt>
              <c:pt idx="2284">
                <c:v>41179</c:v>
              </c:pt>
              <c:pt idx="2285">
                <c:v>41178</c:v>
              </c:pt>
              <c:pt idx="2286">
                <c:v>41177</c:v>
              </c:pt>
              <c:pt idx="2287">
                <c:v>41176</c:v>
              </c:pt>
              <c:pt idx="2288">
                <c:v>41173</c:v>
              </c:pt>
              <c:pt idx="2289">
                <c:v>41172</c:v>
              </c:pt>
              <c:pt idx="2290">
                <c:v>41171</c:v>
              </c:pt>
              <c:pt idx="2291">
                <c:v>41170</c:v>
              </c:pt>
              <c:pt idx="2292">
                <c:v>41169</c:v>
              </c:pt>
              <c:pt idx="2293">
                <c:v>41166</c:v>
              </c:pt>
              <c:pt idx="2294">
                <c:v>41165</c:v>
              </c:pt>
              <c:pt idx="2295">
                <c:v>41164</c:v>
              </c:pt>
              <c:pt idx="2296">
                <c:v>41163</c:v>
              </c:pt>
              <c:pt idx="2297">
                <c:v>41162</c:v>
              </c:pt>
              <c:pt idx="2298">
                <c:v>41159</c:v>
              </c:pt>
              <c:pt idx="2299">
                <c:v>41158</c:v>
              </c:pt>
              <c:pt idx="2300">
                <c:v>41157</c:v>
              </c:pt>
              <c:pt idx="2301">
                <c:v>41156</c:v>
              </c:pt>
              <c:pt idx="2302">
                <c:v>41155</c:v>
              </c:pt>
              <c:pt idx="2303">
                <c:v>41152</c:v>
              </c:pt>
              <c:pt idx="2304">
                <c:v>41151</c:v>
              </c:pt>
              <c:pt idx="2305">
                <c:v>41150</c:v>
              </c:pt>
              <c:pt idx="2306">
                <c:v>41149</c:v>
              </c:pt>
              <c:pt idx="2307">
                <c:v>41148</c:v>
              </c:pt>
              <c:pt idx="2308">
                <c:v>41145</c:v>
              </c:pt>
              <c:pt idx="2309">
                <c:v>41144</c:v>
              </c:pt>
              <c:pt idx="2310">
                <c:v>41143</c:v>
              </c:pt>
              <c:pt idx="2311">
                <c:v>41142</c:v>
              </c:pt>
              <c:pt idx="2312">
                <c:v>41141</c:v>
              </c:pt>
              <c:pt idx="2313">
                <c:v>41138</c:v>
              </c:pt>
              <c:pt idx="2314">
                <c:v>41137</c:v>
              </c:pt>
              <c:pt idx="2315">
                <c:v>41136</c:v>
              </c:pt>
              <c:pt idx="2316">
                <c:v>41135</c:v>
              </c:pt>
              <c:pt idx="2317">
                <c:v>41134</c:v>
              </c:pt>
              <c:pt idx="2318">
                <c:v>41131</c:v>
              </c:pt>
              <c:pt idx="2319">
                <c:v>41130</c:v>
              </c:pt>
              <c:pt idx="2320">
                <c:v>41129</c:v>
              </c:pt>
              <c:pt idx="2321">
                <c:v>41128</c:v>
              </c:pt>
              <c:pt idx="2322">
                <c:v>41127</c:v>
              </c:pt>
              <c:pt idx="2323">
                <c:v>41124</c:v>
              </c:pt>
              <c:pt idx="2324">
                <c:v>41123</c:v>
              </c:pt>
              <c:pt idx="2325">
                <c:v>41122</c:v>
              </c:pt>
              <c:pt idx="2326">
                <c:v>41121</c:v>
              </c:pt>
              <c:pt idx="2327">
                <c:v>41120</c:v>
              </c:pt>
              <c:pt idx="2328">
                <c:v>41117</c:v>
              </c:pt>
              <c:pt idx="2329">
                <c:v>41116</c:v>
              </c:pt>
              <c:pt idx="2330">
                <c:v>41115</c:v>
              </c:pt>
              <c:pt idx="2331">
                <c:v>41114</c:v>
              </c:pt>
              <c:pt idx="2332">
                <c:v>41113</c:v>
              </c:pt>
              <c:pt idx="2333">
                <c:v>41110</c:v>
              </c:pt>
              <c:pt idx="2334">
                <c:v>41109</c:v>
              </c:pt>
              <c:pt idx="2335">
                <c:v>41108</c:v>
              </c:pt>
              <c:pt idx="2336">
                <c:v>41107</c:v>
              </c:pt>
              <c:pt idx="2337">
                <c:v>41106</c:v>
              </c:pt>
              <c:pt idx="2338">
                <c:v>41103</c:v>
              </c:pt>
              <c:pt idx="2339">
                <c:v>41102</c:v>
              </c:pt>
              <c:pt idx="2340">
                <c:v>41101</c:v>
              </c:pt>
              <c:pt idx="2341">
                <c:v>41100</c:v>
              </c:pt>
              <c:pt idx="2342">
                <c:v>41099</c:v>
              </c:pt>
              <c:pt idx="2343">
                <c:v>41096</c:v>
              </c:pt>
              <c:pt idx="2344">
                <c:v>41095</c:v>
              </c:pt>
              <c:pt idx="2345">
                <c:v>41094</c:v>
              </c:pt>
              <c:pt idx="2346">
                <c:v>41093</c:v>
              </c:pt>
              <c:pt idx="2347">
                <c:v>41092</c:v>
              </c:pt>
              <c:pt idx="2348">
                <c:v>41089</c:v>
              </c:pt>
              <c:pt idx="2349">
                <c:v>41088</c:v>
              </c:pt>
              <c:pt idx="2350">
                <c:v>41087</c:v>
              </c:pt>
              <c:pt idx="2351">
                <c:v>41086</c:v>
              </c:pt>
              <c:pt idx="2352">
                <c:v>41085</c:v>
              </c:pt>
              <c:pt idx="2353">
                <c:v>41082</c:v>
              </c:pt>
              <c:pt idx="2354">
                <c:v>41081</c:v>
              </c:pt>
              <c:pt idx="2355">
                <c:v>41080</c:v>
              </c:pt>
              <c:pt idx="2356">
                <c:v>41079</c:v>
              </c:pt>
              <c:pt idx="2357">
                <c:v>41078</c:v>
              </c:pt>
              <c:pt idx="2358">
                <c:v>41075</c:v>
              </c:pt>
              <c:pt idx="2359">
                <c:v>41074</c:v>
              </c:pt>
              <c:pt idx="2360">
                <c:v>41073</c:v>
              </c:pt>
              <c:pt idx="2361">
                <c:v>41072</c:v>
              </c:pt>
              <c:pt idx="2362">
                <c:v>41071</c:v>
              </c:pt>
              <c:pt idx="2363">
                <c:v>41068</c:v>
              </c:pt>
              <c:pt idx="2364">
                <c:v>41067</c:v>
              </c:pt>
              <c:pt idx="2365">
                <c:v>41066</c:v>
              </c:pt>
              <c:pt idx="2366">
                <c:v>41065</c:v>
              </c:pt>
              <c:pt idx="2367">
                <c:v>41064</c:v>
              </c:pt>
              <c:pt idx="2368">
                <c:v>41061</c:v>
              </c:pt>
              <c:pt idx="2369">
                <c:v>41060</c:v>
              </c:pt>
              <c:pt idx="2370">
                <c:v>41059</c:v>
              </c:pt>
              <c:pt idx="2371">
                <c:v>41058</c:v>
              </c:pt>
              <c:pt idx="2372">
                <c:v>41057</c:v>
              </c:pt>
              <c:pt idx="2373">
                <c:v>41054</c:v>
              </c:pt>
              <c:pt idx="2374">
                <c:v>41053</c:v>
              </c:pt>
              <c:pt idx="2375">
                <c:v>41052</c:v>
              </c:pt>
              <c:pt idx="2376">
                <c:v>41051</c:v>
              </c:pt>
              <c:pt idx="2377">
                <c:v>41050</c:v>
              </c:pt>
              <c:pt idx="2378">
                <c:v>41047</c:v>
              </c:pt>
              <c:pt idx="2379">
                <c:v>41046</c:v>
              </c:pt>
              <c:pt idx="2380">
                <c:v>41045</c:v>
              </c:pt>
              <c:pt idx="2381">
                <c:v>41044</c:v>
              </c:pt>
              <c:pt idx="2382">
                <c:v>41043</c:v>
              </c:pt>
              <c:pt idx="2383">
                <c:v>41040</c:v>
              </c:pt>
              <c:pt idx="2384">
                <c:v>41039</c:v>
              </c:pt>
              <c:pt idx="2385">
                <c:v>41038</c:v>
              </c:pt>
              <c:pt idx="2386">
                <c:v>41037</c:v>
              </c:pt>
              <c:pt idx="2387">
                <c:v>41036</c:v>
              </c:pt>
              <c:pt idx="2388">
                <c:v>41033</c:v>
              </c:pt>
              <c:pt idx="2389">
                <c:v>41032</c:v>
              </c:pt>
              <c:pt idx="2390">
                <c:v>41031</c:v>
              </c:pt>
              <c:pt idx="2391">
                <c:v>41030</c:v>
              </c:pt>
              <c:pt idx="2392">
                <c:v>41029</c:v>
              </c:pt>
              <c:pt idx="2393">
                <c:v>41026</c:v>
              </c:pt>
              <c:pt idx="2394">
                <c:v>41025</c:v>
              </c:pt>
              <c:pt idx="2395">
                <c:v>41024</c:v>
              </c:pt>
              <c:pt idx="2396">
                <c:v>41023</c:v>
              </c:pt>
              <c:pt idx="2397">
                <c:v>41022</c:v>
              </c:pt>
              <c:pt idx="2398">
                <c:v>41019</c:v>
              </c:pt>
              <c:pt idx="2399">
                <c:v>41018</c:v>
              </c:pt>
              <c:pt idx="2400">
                <c:v>41017</c:v>
              </c:pt>
              <c:pt idx="2401">
                <c:v>41016</c:v>
              </c:pt>
              <c:pt idx="2402">
                <c:v>41015</c:v>
              </c:pt>
              <c:pt idx="2403">
                <c:v>41012</c:v>
              </c:pt>
              <c:pt idx="2404">
                <c:v>41011</c:v>
              </c:pt>
              <c:pt idx="2405">
                <c:v>41010</c:v>
              </c:pt>
              <c:pt idx="2406">
                <c:v>41009</c:v>
              </c:pt>
              <c:pt idx="2407">
                <c:v>41008</c:v>
              </c:pt>
              <c:pt idx="2408">
                <c:v>41005</c:v>
              </c:pt>
              <c:pt idx="2409">
                <c:v>41004</c:v>
              </c:pt>
              <c:pt idx="2410">
                <c:v>41003</c:v>
              </c:pt>
              <c:pt idx="2411">
                <c:v>41002</c:v>
              </c:pt>
              <c:pt idx="2412">
                <c:v>41001</c:v>
              </c:pt>
              <c:pt idx="2413">
                <c:v>40998</c:v>
              </c:pt>
              <c:pt idx="2414">
                <c:v>40997</c:v>
              </c:pt>
              <c:pt idx="2415">
                <c:v>40996</c:v>
              </c:pt>
              <c:pt idx="2416">
                <c:v>40995</c:v>
              </c:pt>
              <c:pt idx="2417">
                <c:v>40994</c:v>
              </c:pt>
              <c:pt idx="2418">
                <c:v>40991</c:v>
              </c:pt>
              <c:pt idx="2419">
                <c:v>40990</c:v>
              </c:pt>
              <c:pt idx="2420">
                <c:v>40989</c:v>
              </c:pt>
              <c:pt idx="2421">
                <c:v>40988</c:v>
              </c:pt>
              <c:pt idx="2422">
                <c:v>40987</c:v>
              </c:pt>
              <c:pt idx="2423">
                <c:v>40984</c:v>
              </c:pt>
              <c:pt idx="2424">
                <c:v>40983</c:v>
              </c:pt>
              <c:pt idx="2425">
                <c:v>40982</c:v>
              </c:pt>
              <c:pt idx="2426">
                <c:v>40981</c:v>
              </c:pt>
              <c:pt idx="2427">
                <c:v>40980</c:v>
              </c:pt>
              <c:pt idx="2428">
                <c:v>40977</c:v>
              </c:pt>
              <c:pt idx="2429">
                <c:v>40976</c:v>
              </c:pt>
              <c:pt idx="2430">
                <c:v>40975</c:v>
              </c:pt>
              <c:pt idx="2431">
                <c:v>40974</c:v>
              </c:pt>
              <c:pt idx="2432">
                <c:v>40973</c:v>
              </c:pt>
              <c:pt idx="2433">
                <c:v>40970</c:v>
              </c:pt>
              <c:pt idx="2434">
                <c:v>40969</c:v>
              </c:pt>
              <c:pt idx="2435">
                <c:v>40968</c:v>
              </c:pt>
              <c:pt idx="2436">
                <c:v>40967</c:v>
              </c:pt>
              <c:pt idx="2437">
                <c:v>40966</c:v>
              </c:pt>
              <c:pt idx="2438">
                <c:v>40963</c:v>
              </c:pt>
              <c:pt idx="2439">
                <c:v>40962</c:v>
              </c:pt>
              <c:pt idx="2440">
                <c:v>40961</c:v>
              </c:pt>
              <c:pt idx="2441">
                <c:v>40960</c:v>
              </c:pt>
              <c:pt idx="2442">
                <c:v>40959</c:v>
              </c:pt>
              <c:pt idx="2443">
                <c:v>40956</c:v>
              </c:pt>
              <c:pt idx="2444">
                <c:v>40955</c:v>
              </c:pt>
              <c:pt idx="2445">
                <c:v>40954</c:v>
              </c:pt>
              <c:pt idx="2446">
                <c:v>40953</c:v>
              </c:pt>
              <c:pt idx="2447">
                <c:v>40952</c:v>
              </c:pt>
              <c:pt idx="2448">
                <c:v>40949</c:v>
              </c:pt>
              <c:pt idx="2449">
                <c:v>40948</c:v>
              </c:pt>
              <c:pt idx="2450">
                <c:v>40947</c:v>
              </c:pt>
              <c:pt idx="2451">
                <c:v>40946</c:v>
              </c:pt>
              <c:pt idx="2452">
                <c:v>40945</c:v>
              </c:pt>
              <c:pt idx="2453">
                <c:v>40942</c:v>
              </c:pt>
              <c:pt idx="2454">
                <c:v>40941</c:v>
              </c:pt>
              <c:pt idx="2455">
                <c:v>40940</c:v>
              </c:pt>
              <c:pt idx="2456">
                <c:v>40939</c:v>
              </c:pt>
              <c:pt idx="2457">
                <c:v>40938</c:v>
              </c:pt>
              <c:pt idx="2458">
                <c:v>40935</c:v>
              </c:pt>
              <c:pt idx="2459">
                <c:v>40934</c:v>
              </c:pt>
              <c:pt idx="2460">
                <c:v>40933</c:v>
              </c:pt>
              <c:pt idx="2461">
                <c:v>40932</c:v>
              </c:pt>
              <c:pt idx="2462">
                <c:v>40931</c:v>
              </c:pt>
              <c:pt idx="2463">
                <c:v>40928</c:v>
              </c:pt>
              <c:pt idx="2464">
                <c:v>40927</c:v>
              </c:pt>
              <c:pt idx="2465">
                <c:v>40926</c:v>
              </c:pt>
              <c:pt idx="2466">
                <c:v>40925</c:v>
              </c:pt>
              <c:pt idx="2467">
                <c:v>40924</c:v>
              </c:pt>
              <c:pt idx="2468">
                <c:v>40921</c:v>
              </c:pt>
              <c:pt idx="2469">
                <c:v>40920</c:v>
              </c:pt>
              <c:pt idx="2470">
                <c:v>40919</c:v>
              </c:pt>
              <c:pt idx="2471">
                <c:v>40918</c:v>
              </c:pt>
              <c:pt idx="2472">
                <c:v>40917</c:v>
              </c:pt>
              <c:pt idx="2473">
                <c:v>40914</c:v>
              </c:pt>
              <c:pt idx="2474">
                <c:v>40913</c:v>
              </c:pt>
              <c:pt idx="2475">
                <c:v>40912</c:v>
              </c:pt>
              <c:pt idx="2476">
                <c:v>40911</c:v>
              </c:pt>
              <c:pt idx="2477">
                <c:v>40910</c:v>
              </c:pt>
              <c:pt idx="2478">
                <c:v>40907</c:v>
              </c:pt>
              <c:pt idx="2479">
                <c:v>40906</c:v>
              </c:pt>
              <c:pt idx="2480">
                <c:v>40905</c:v>
              </c:pt>
              <c:pt idx="2481">
                <c:v>40904</c:v>
              </c:pt>
              <c:pt idx="2482">
                <c:v>40903</c:v>
              </c:pt>
              <c:pt idx="2483">
                <c:v>40900</c:v>
              </c:pt>
              <c:pt idx="2484">
                <c:v>40899</c:v>
              </c:pt>
              <c:pt idx="2485">
                <c:v>40898</c:v>
              </c:pt>
              <c:pt idx="2486">
                <c:v>40897</c:v>
              </c:pt>
              <c:pt idx="2487">
                <c:v>40896</c:v>
              </c:pt>
              <c:pt idx="2488">
                <c:v>40893</c:v>
              </c:pt>
              <c:pt idx="2489">
                <c:v>40892</c:v>
              </c:pt>
              <c:pt idx="2490">
                <c:v>40891</c:v>
              </c:pt>
              <c:pt idx="2491">
                <c:v>40890</c:v>
              </c:pt>
              <c:pt idx="2492">
                <c:v>40889</c:v>
              </c:pt>
              <c:pt idx="2493">
                <c:v>40886</c:v>
              </c:pt>
              <c:pt idx="2494">
                <c:v>40885</c:v>
              </c:pt>
              <c:pt idx="2495">
                <c:v>40884</c:v>
              </c:pt>
              <c:pt idx="2496">
                <c:v>40883</c:v>
              </c:pt>
              <c:pt idx="2497">
                <c:v>40882</c:v>
              </c:pt>
              <c:pt idx="2498">
                <c:v>40879</c:v>
              </c:pt>
              <c:pt idx="2499">
                <c:v>40878</c:v>
              </c:pt>
              <c:pt idx="2500">
                <c:v>40877</c:v>
              </c:pt>
              <c:pt idx="2501">
                <c:v>40876</c:v>
              </c:pt>
              <c:pt idx="2502">
                <c:v>40875</c:v>
              </c:pt>
              <c:pt idx="2503">
                <c:v>40872</c:v>
              </c:pt>
              <c:pt idx="2504">
                <c:v>40871</c:v>
              </c:pt>
              <c:pt idx="2505">
                <c:v>40870</c:v>
              </c:pt>
              <c:pt idx="2506">
                <c:v>40869</c:v>
              </c:pt>
              <c:pt idx="2507">
                <c:v>40868</c:v>
              </c:pt>
              <c:pt idx="2508">
                <c:v>40865</c:v>
              </c:pt>
              <c:pt idx="2509">
                <c:v>40864</c:v>
              </c:pt>
              <c:pt idx="2510">
                <c:v>40863</c:v>
              </c:pt>
              <c:pt idx="2511">
                <c:v>40862</c:v>
              </c:pt>
              <c:pt idx="2512">
                <c:v>40861</c:v>
              </c:pt>
              <c:pt idx="2513">
                <c:v>40858</c:v>
              </c:pt>
              <c:pt idx="2514">
                <c:v>40857</c:v>
              </c:pt>
              <c:pt idx="2515">
                <c:v>40856</c:v>
              </c:pt>
              <c:pt idx="2516">
                <c:v>40855</c:v>
              </c:pt>
              <c:pt idx="2517">
                <c:v>40854</c:v>
              </c:pt>
              <c:pt idx="2518">
                <c:v>40851</c:v>
              </c:pt>
              <c:pt idx="2519">
                <c:v>40850</c:v>
              </c:pt>
              <c:pt idx="2520">
                <c:v>40849</c:v>
              </c:pt>
              <c:pt idx="2521">
                <c:v>40848</c:v>
              </c:pt>
              <c:pt idx="2522">
                <c:v>40847</c:v>
              </c:pt>
              <c:pt idx="2523">
                <c:v>40844</c:v>
              </c:pt>
              <c:pt idx="2524">
                <c:v>40843</c:v>
              </c:pt>
              <c:pt idx="2525">
                <c:v>40842</c:v>
              </c:pt>
              <c:pt idx="2526">
                <c:v>40841</c:v>
              </c:pt>
              <c:pt idx="2527">
                <c:v>40840</c:v>
              </c:pt>
              <c:pt idx="2528">
                <c:v>40837</c:v>
              </c:pt>
              <c:pt idx="2529">
                <c:v>40836</c:v>
              </c:pt>
              <c:pt idx="2530">
                <c:v>40835</c:v>
              </c:pt>
              <c:pt idx="2531">
                <c:v>40834</c:v>
              </c:pt>
              <c:pt idx="2532">
                <c:v>40833</c:v>
              </c:pt>
              <c:pt idx="2533">
                <c:v>40830</c:v>
              </c:pt>
              <c:pt idx="2534">
                <c:v>40829</c:v>
              </c:pt>
              <c:pt idx="2535">
                <c:v>40828</c:v>
              </c:pt>
              <c:pt idx="2536">
                <c:v>40827</c:v>
              </c:pt>
              <c:pt idx="2537">
                <c:v>40826</c:v>
              </c:pt>
              <c:pt idx="2538">
                <c:v>40823</c:v>
              </c:pt>
              <c:pt idx="2539">
                <c:v>40822</c:v>
              </c:pt>
              <c:pt idx="2540">
                <c:v>40821</c:v>
              </c:pt>
              <c:pt idx="2541">
                <c:v>40820</c:v>
              </c:pt>
              <c:pt idx="2542">
                <c:v>40819</c:v>
              </c:pt>
              <c:pt idx="2543">
                <c:v>40816</c:v>
              </c:pt>
              <c:pt idx="2544">
                <c:v>40815</c:v>
              </c:pt>
              <c:pt idx="2545">
                <c:v>40814</c:v>
              </c:pt>
              <c:pt idx="2546">
                <c:v>40813</c:v>
              </c:pt>
              <c:pt idx="2547">
                <c:v>40812</c:v>
              </c:pt>
              <c:pt idx="2548">
                <c:v>40809</c:v>
              </c:pt>
              <c:pt idx="2549">
                <c:v>40808</c:v>
              </c:pt>
              <c:pt idx="2550">
                <c:v>40807</c:v>
              </c:pt>
              <c:pt idx="2551">
                <c:v>40806</c:v>
              </c:pt>
              <c:pt idx="2552">
                <c:v>40805</c:v>
              </c:pt>
              <c:pt idx="2553">
                <c:v>40802</c:v>
              </c:pt>
              <c:pt idx="2554">
                <c:v>40801</c:v>
              </c:pt>
              <c:pt idx="2555">
                <c:v>40800</c:v>
              </c:pt>
              <c:pt idx="2556">
                <c:v>40799</c:v>
              </c:pt>
              <c:pt idx="2557">
                <c:v>40798</c:v>
              </c:pt>
              <c:pt idx="2558">
                <c:v>40795</c:v>
              </c:pt>
              <c:pt idx="2559">
                <c:v>40794</c:v>
              </c:pt>
              <c:pt idx="2560">
                <c:v>40793</c:v>
              </c:pt>
              <c:pt idx="2561">
                <c:v>40792</c:v>
              </c:pt>
              <c:pt idx="2562">
                <c:v>40791</c:v>
              </c:pt>
              <c:pt idx="2563">
                <c:v>40788</c:v>
              </c:pt>
              <c:pt idx="2564">
                <c:v>40787</c:v>
              </c:pt>
              <c:pt idx="2565">
                <c:v>40786</c:v>
              </c:pt>
              <c:pt idx="2566">
                <c:v>40785</c:v>
              </c:pt>
              <c:pt idx="2567">
                <c:v>40784</c:v>
              </c:pt>
              <c:pt idx="2568">
                <c:v>40781</c:v>
              </c:pt>
              <c:pt idx="2569">
                <c:v>40780</c:v>
              </c:pt>
              <c:pt idx="2570">
                <c:v>40779</c:v>
              </c:pt>
              <c:pt idx="2571">
                <c:v>40778</c:v>
              </c:pt>
              <c:pt idx="2572">
                <c:v>40777</c:v>
              </c:pt>
              <c:pt idx="2573">
                <c:v>40774</c:v>
              </c:pt>
              <c:pt idx="2574">
                <c:v>40773</c:v>
              </c:pt>
              <c:pt idx="2575">
                <c:v>40772</c:v>
              </c:pt>
              <c:pt idx="2576">
                <c:v>40771</c:v>
              </c:pt>
              <c:pt idx="2577">
                <c:v>40770</c:v>
              </c:pt>
              <c:pt idx="2578">
                <c:v>40767</c:v>
              </c:pt>
              <c:pt idx="2579">
                <c:v>40766</c:v>
              </c:pt>
              <c:pt idx="2580">
                <c:v>40765</c:v>
              </c:pt>
              <c:pt idx="2581">
                <c:v>40764</c:v>
              </c:pt>
              <c:pt idx="2582">
                <c:v>40763</c:v>
              </c:pt>
              <c:pt idx="2583">
                <c:v>40760</c:v>
              </c:pt>
              <c:pt idx="2584">
                <c:v>40759</c:v>
              </c:pt>
              <c:pt idx="2585">
                <c:v>40758</c:v>
              </c:pt>
              <c:pt idx="2586">
                <c:v>40757</c:v>
              </c:pt>
              <c:pt idx="2587">
                <c:v>40756</c:v>
              </c:pt>
              <c:pt idx="2588">
                <c:v>40753</c:v>
              </c:pt>
              <c:pt idx="2589">
                <c:v>40752</c:v>
              </c:pt>
              <c:pt idx="2590">
                <c:v>40751</c:v>
              </c:pt>
              <c:pt idx="2591">
                <c:v>40750</c:v>
              </c:pt>
              <c:pt idx="2592">
                <c:v>40749</c:v>
              </c:pt>
              <c:pt idx="2593">
                <c:v>40746</c:v>
              </c:pt>
              <c:pt idx="2594">
                <c:v>40745</c:v>
              </c:pt>
              <c:pt idx="2595">
                <c:v>40744</c:v>
              </c:pt>
              <c:pt idx="2596">
                <c:v>40743</c:v>
              </c:pt>
              <c:pt idx="2597">
                <c:v>40742</c:v>
              </c:pt>
              <c:pt idx="2598">
                <c:v>40739</c:v>
              </c:pt>
              <c:pt idx="2599">
                <c:v>40738</c:v>
              </c:pt>
              <c:pt idx="2600">
                <c:v>40737</c:v>
              </c:pt>
              <c:pt idx="2601">
                <c:v>40736</c:v>
              </c:pt>
              <c:pt idx="2602">
                <c:v>40735</c:v>
              </c:pt>
              <c:pt idx="2603">
                <c:v>40732</c:v>
              </c:pt>
              <c:pt idx="2604">
                <c:v>40731</c:v>
              </c:pt>
              <c:pt idx="2605">
                <c:v>40730</c:v>
              </c:pt>
              <c:pt idx="2606">
                <c:v>40729</c:v>
              </c:pt>
              <c:pt idx="2607">
                <c:v>40728</c:v>
              </c:pt>
              <c:pt idx="2608">
                <c:v>40725</c:v>
              </c:pt>
              <c:pt idx="2609">
                <c:v>40724</c:v>
              </c:pt>
              <c:pt idx="2610">
                <c:v>40723</c:v>
              </c:pt>
              <c:pt idx="2611">
                <c:v>40722</c:v>
              </c:pt>
              <c:pt idx="2612">
                <c:v>40721</c:v>
              </c:pt>
              <c:pt idx="2613">
                <c:v>40718</c:v>
              </c:pt>
              <c:pt idx="2614">
                <c:v>40717</c:v>
              </c:pt>
              <c:pt idx="2615">
                <c:v>40716</c:v>
              </c:pt>
              <c:pt idx="2616">
                <c:v>40715</c:v>
              </c:pt>
              <c:pt idx="2617">
                <c:v>40714</c:v>
              </c:pt>
              <c:pt idx="2618">
                <c:v>40711</c:v>
              </c:pt>
              <c:pt idx="2619">
                <c:v>40710</c:v>
              </c:pt>
              <c:pt idx="2620">
                <c:v>40709</c:v>
              </c:pt>
              <c:pt idx="2621">
                <c:v>40708</c:v>
              </c:pt>
              <c:pt idx="2622">
                <c:v>40707</c:v>
              </c:pt>
              <c:pt idx="2623">
                <c:v>40704</c:v>
              </c:pt>
              <c:pt idx="2624">
                <c:v>40703</c:v>
              </c:pt>
              <c:pt idx="2625">
                <c:v>40702</c:v>
              </c:pt>
              <c:pt idx="2626">
                <c:v>40701</c:v>
              </c:pt>
              <c:pt idx="2627">
                <c:v>40700</c:v>
              </c:pt>
              <c:pt idx="2628">
                <c:v>40697</c:v>
              </c:pt>
              <c:pt idx="2629">
                <c:v>40696</c:v>
              </c:pt>
              <c:pt idx="2630">
                <c:v>40695</c:v>
              </c:pt>
              <c:pt idx="2631">
                <c:v>40694</c:v>
              </c:pt>
              <c:pt idx="2632">
                <c:v>40693</c:v>
              </c:pt>
              <c:pt idx="2633">
                <c:v>40690</c:v>
              </c:pt>
              <c:pt idx="2634">
                <c:v>40689</c:v>
              </c:pt>
              <c:pt idx="2635">
                <c:v>40688</c:v>
              </c:pt>
              <c:pt idx="2636">
                <c:v>40687</c:v>
              </c:pt>
              <c:pt idx="2637">
                <c:v>40686</c:v>
              </c:pt>
              <c:pt idx="2638">
                <c:v>40683</c:v>
              </c:pt>
              <c:pt idx="2639">
                <c:v>40682</c:v>
              </c:pt>
              <c:pt idx="2640">
                <c:v>40681</c:v>
              </c:pt>
              <c:pt idx="2641">
                <c:v>40680</c:v>
              </c:pt>
              <c:pt idx="2642">
                <c:v>40679</c:v>
              </c:pt>
              <c:pt idx="2643">
                <c:v>40676</c:v>
              </c:pt>
              <c:pt idx="2644">
                <c:v>40675</c:v>
              </c:pt>
              <c:pt idx="2645">
                <c:v>40674</c:v>
              </c:pt>
              <c:pt idx="2646">
                <c:v>40673</c:v>
              </c:pt>
              <c:pt idx="2647">
                <c:v>40672</c:v>
              </c:pt>
              <c:pt idx="2648">
                <c:v>40669</c:v>
              </c:pt>
              <c:pt idx="2649">
                <c:v>40668</c:v>
              </c:pt>
              <c:pt idx="2650">
                <c:v>40667</c:v>
              </c:pt>
              <c:pt idx="2651">
                <c:v>40666</c:v>
              </c:pt>
              <c:pt idx="2652">
                <c:v>40665</c:v>
              </c:pt>
              <c:pt idx="2653">
                <c:v>40662</c:v>
              </c:pt>
              <c:pt idx="2654">
                <c:v>40661</c:v>
              </c:pt>
              <c:pt idx="2655">
                <c:v>40660</c:v>
              </c:pt>
              <c:pt idx="2656">
                <c:v>40659</c:v>
              </c:pt>
              <c:pt idx="2657">
                <c:v>40658</c:v>
              </c:pt>
              <c:pt idx="2658">
                <c:v>40655</c:v>
              </c:pt>
              <c:pt idx="2659">
                <c:v>40654</c:v>
              </c:pt>
              <c:pt idx="2660">
                <c:v>40653</c:v>
              </c:pt>
              <c:pt idx="2661">
                <c:v>40652</c:v>
              </c:pt>
              <c:pt idx="2662">
                <c:v>40651</c:v>
              </c:pt>
              <c:pt idx="2663">
                <c:v>40648</c:v>
              </c:pt>
              <c:pt idx="2664">
                <c:v>40647</c:v>
              </c:pt>
              <c:pt idx="2665">
                <c:v>40646</c:v>
              </c:pt>
              <c:pt idx="2666">
                <c:v>40645</c:v>
              </c:pt>
              <c:pt idx="2667">
                <c:v>40644</c:v>
              </c:pt>
              <c:pt idx="2668">
                <c:v>40641</c:v>
              </c:pt>
              <c:pt idx="2669">
                <c:v>40640</c:v>
              </c:pt>
              <c:pt idx="2670">
                <c:v>40639</c:v>
              </c:pt>
              <c:pt idx="2671">
                <c:v>40638</c:v>
              </c:pt>
              <c:pt idx="2672">
                <c:v>40637</c:v>
              </c:pt>
              <c:pt idx="2673">
                <c:v>40634</c:v>
              </c:pt>
              <c:pt idx="2674">
                <c:v>40633</c:v>
              </c:pt>
              <c:pt idx="2675">
                <c:v>40632</c:v>
              </c:pt>
              <c:pt idx="2676">
                <c:v>40631</c:v>
              </c:pt>
              <c:pt idx="2677">
                <c:v>40630</c:v>
              </c:pt>
              <c:pt idx="2678">
                <c:v>40627</c:v>
              </c:pt>
              <c:pt idx="2679">
                <c:v>40626</c:v>
              </c:pt>
              <c:pt idx="2680">
                <c:v>40625</c:v>
              </c:pt>
              <c:pt idx="2681">
                <c:v>40624</c:v>
              </c:pt>
              <c:pt idx="2682">
                <c:v>40623</c:v>
              </c:pt>
              <c:pt idx="2683">
                <c:v>40620</c:v>
              </c:pt>
              <c:pt idx="2684">
                <c:v>40619</c:v>
              </c:pt>
              <c:pt idx="2685">
                <c:v>40618</c:v>
              </c:pt>
              <c:pt idx="2686">
                <c:v>40617</c:v>
              </c:pt>
              <c:pt idx="2687">
                <c:v>40616</c:v>
              </c:pt>
              <c:pt idx="2688">
                <c:v>40613</c:v>
              </c:pt>
              <c:pt idx="2689">
                <c:v>40612</c:v>
              </c:pt>
              <c:pt idx="2690">
                <c:v>40611</c:v>
              </c:pt>
              <c:pt idx="2691">
                <c:v>40610</c:v>
              </c:pt>
              <c:pt idx="2692">
                <c:v>40609</c:v>
              </c:pt>
              <c:pt idx="2693">
                <c:v>40606</c:v>
              </c:pt>
              <c:pt idx="2694">
                <c:v>40605</c:v>
              </c:pt>
              <c:pt idx="2695">
                <c:v>40604</c:v>
              </c:pt>
              <c:pt idx="2696">
                <c:v>40603</c:v>
              </c:pt>
              <c:pt idx="2697">
                <c:v>40602</c:v>
              </c:pt>
              <c:pt idx="2698">
                <c:v>40599</c:v>
              </c:pt>
              <c:pt idx="2699">
                <c:v>40598</c:v>
              </c:pt>
              <c:pt idx="2700">
                <c:v>40597</c:v>
              </c:pt>
              <c:pt idx="2701">
                <c:v>40596</c:v>
              </c:pt>
              <c:pt idx="2702">
                <c:v>40595</c:v>
              </c:pt>
              <c:pt idx="2703">
                <c:v>40592</c:v>
              </c:pt>
              <c:pt idx="2704">
                <c:v>40591</c:v>
              </c:pt>
              <c:pt idx="2705">
                <c:v>40590</c:v>
              </c:pt>
              <c:pt idx="2706">
                <c:v>40589</c:v>
              </c:pt>
              <c:pt idx="2707">
                <c:v>40588</c:v>
              </c:pt>
              <c:pt idx="2708">
                <c:v>40585</c:v>
              </c:pt>
              <c:pt idx="2709">
                <c:v>40584</c:v>
              </c:pt>
              <c:pt idx="2710">
                <c:v>40583</c:v>
              </c:pt>
              <c:pt idx="2711">
                <c:v>40582</c:v>
              </c:pt>
              <c:pt idx="2712">
                <c:v>40581</c:v>
              </c:pt>
              <c:pt idx="2713">
                <c:v>40578</c:v>
              </c:pt>
              <c:pt idx="2714">
                <c:v>40577</c:v>
              </c:pt>
              <c:pt idx="2715">
                <c:v>40576</c:v>
              </c:pt>
              <c:pt idx="2716">
                <c:v>40575</c:v>
              </c:pt>
              <c:pt idx="2717">
                <c:v>40574</c:v>
              </c:pt>
              <c:pt idx="2718">
                <c:v>40571</c:v>
              </c:pt>
              <c:pt idx="2719">
                <c:v>40570</c:v>
              </c:pt>
              <c:pt idx="2720">
                <c:v>40569</c:v>
              </c:pt>
              <c:pt idx="2721">
                <c:v>40568</c:v>
              </c:pt>
              <c:pt idx="2722">
                <c:v>40567</c:v>
              </c:pt>
              <c:pt idx="2723">
                <c:v>40564</c:v>
              </c:pt>
              <c:pt idx="2724">
                <c:v>40563</c:v>
              </c:pt>
              <c:pt idx="2725">
                <c:v>40562</c:v>
              </c:pt>
              <c:pt idx="2726">
                <c:v>40561</c:v>
              </c:pt>
              <c:pt idx="2727">
                <c:v>40560</c:v>
              </c:pt>
              <c:pt idx="2728">
                <c:v>40557</c:v>
              </c:pt>
              <c:pt idx="2729">
                <c:v>40556</c:v>
              </c:pt>
              <c:pt idx="2730">
                <c:v>40555</c:v>
              </c:pt>
              <c:pt idx="2731">
                <c:v>40554</c:v>
              </c:pt>
              <c:pt idx="2732">
                <c:v>40553</c:v>
              </c:pt>
              <c:pt idx="2733">
                <c:v>40550</c:v>
              </c:pt>
              <c:pt idx="2734">
                <c:v>40549</c:v>
              </c:pt>
              <c:pt idx="2735">
                <c:v>40548</c:v>
              </c:pt>
              <c:pt idx="2736">
                <c:v>40547</c:v>
              </c:pt>
              <c:pt idx="2737">
                <c:v>40546</c:v>
              </c:pt>
              <c:pt idx="2738">
                <c:v>40543</c:v>
              </c:pt>
              <c:pt idx="2739">
                <c:v>40542</c:v>
              </c:pt>
              <c:pt idx="2740">
                <c:v>40541</c:v>
              </c:pt>
              <c:pt idx="2741">
                <c:v>40540</c:v>
              </c:pt>
              <c:pt idx="2742">
                <c:v>40539</c:v>
              </c:pt>
              <c:pt idx="2743">
                <c:v>40536</c:v>
              </c:pt>
              <c:pt idx="2744">
                <c:v>40535</c:v>
              </c:pt>
              <c:pt idx="2745">
                <c:v>40534</c:v>
              </c:pt>
              <c:pt idx="2746">
                <c:v>40533</c:v>
              </c:pt>
              <c:pt idx="2747">
                <c:v>40532</c:v>
              </c:pt>
              <c:pt idx="2748">
                <c:v>40529</c:v>
              </c:pt>
              <c:pt idx="2749">
                <c:v>40528</c:v>
              </c:pt>
              <c:pt idx="2750">
                <c:v>40527</c:v>
              </c:pt>
              <c:pt idx="2751">
                <c:v>40526</c:v>
              </c:pt>
              <c:pt idx="2752">
                <c:v>40525</c:v>
              </c:pt>
              <c:pt idx="2753">
                <c:v>40522</c:v>
              </c:pt>
              <c:pt idx="2754">
                <c:v>40521</c:v>
              </c:pt>
              <c:pt idx="2755">
                <c:v>40520</c:v>
              </c:pt>
              <c:pt idx="2756">
                <c:v>40519</c:v>
              </c:pt>
              <c:pt idx="2757">
                <c:v>40518</c:v>
              </c:pt>
              <c:pt idx="2758">
                <c:v>40515</c:v>
              </c:pt>
              <c:pt idx="2759">
                <c:v>40514</c:v>
              </c:pt>
              <c:pt idx="2760">
                <c:v>40513</c:v>
              </c:pt>
              <c:pt idx="2761">
                <c:v>40512</c:v>
              </c:pt>
              <c:pt idx="2762">
                <c:v>40511</c:v>
              </c:pt>
              <c:pt idx="2763">
                <c:v>40508</c:v>
              </c:pt>
              <c:pt idx="2764">
                <c:v>40507</c:v>
              </c:pt>
              <c:pt idx="2765">
                <c:v>40506</c:v>
              </c:pt>
              <c:pt idx="2766">
                <c:v>40505</c:v>
              </c:pt>
              <c:pt idx="2767">
                <c:v>40504</c:v>
              </c:pt>
              <c:pt idx="2768">
                <c:v>40501</c:v>
              </c:pt>
              <c:pt idx="2769">
                <c:v>40500</c:v>
              </c:pt>
              <c:pt idx="2770">
                <c:v>40499</c:v>
              </c:pt>
              <c:pt idx="2771">
                <c:v>40498</c:v>
              </c:pt>
              <c:pt idx="2772">
                <c:v>40497</c:v>
              </c:pt>
              <c:pt idx="2773">
                <c:v>40494</c:v>
              </c:pt>
              <c:pt idx="2774">
                <c:v>40493</c:v>
              </c:pt>
              <c:pt idx="2775">
                <c:v>40492</c:v>
              </c:pt>
              <c:pt idx="2776">
                <c:v>40491</c:v>
              </c:pt>
              <c:pt idx="2777">
                <c:v>40490</c:v>
              </c:pt>
              <c:pt idx="2778">
                <c:v>40487</c:v>
              </c:pt>
              <c:pt idx="2779">
                <c:v>40486</c:v>
              </c:pt>
              <c:pt idx="2780">
                <c:v>40485</c:v>
              </c:pt>
              <c:pt idx="2781">
                <c:v>40484</c:v>
              </c:pt>
              <c:pt idx="2782">
                <c:v>40483</c:v>
              </c:pt>
              <c:pt idx="2783">
                <c:v>40480</c:v>
              </c:pt>
              <c:pt idx="2784">
                <c:v>40479</c:v>
              </c:pt>
              <c:pt idx="2785">
                <c:v>40478</c:v>
              </c:pt>
              <c:pt idx="2786">
                <c:v>40477</c:v>
              </c:pt>
              <c:pt idx="2787">
                <c:v>40476</c:v>
              </c:pt>
              <c:pt idx="2788">
                <c:v>40473</c:v>
              </c:pt>
              <c:pt idx="2789">
                <c:v>40472</c:v>
              </c:pt>
              <c:pt idx="2790">
                <c:v>40471</c:v>
              </c:pt>
              <c:pt idx="2791">
                <c:v>40470</c:v>
              </c:pt>
              <c:pt idx="2792">
                <c:v>40469</c:v>
              </c:pt>
              <c:pt idx="2793">
                <c:v>40466</c:v>
              </c:pt>
              <c:pt idx="2794">
                <c:v>40465</c:v>
              </c:pt>
              <c:pt idx="2795">
                <c:v>40464</c:v>
              </c:pt>
              <c:pt idx="2796">
                <c:v>40463</c:v>
              </c:pt>
              <c:pt idx="2797">
                <c:v>40462</c:v>
              </c:pt>
              <c:pt idx="2798">
                <c:v>40459</c:v>
              </c:pt>
              <c:pt idx="2799">
                <c:v>40458</c:v>
              </c:pt>
              <c:pt idx="2800">
                <c:v>40457</c:v>
              </c:pt>
              <c:pt idx="2801">
                <c:v>40456</c:v>
              </c:pt>
              <c:pt idx="2802">
                <c:v>40455</c:v>
              </c:pt>
              <c:pt idx="2803">
                <c:v>40452</c:v>
              </c:pt>
              <c:pt idx="2804">
                <c:v>40451</c:v>
              </c:pt>
              <c:pt idx="2805">
                <c:v>40450</c:v>
              </c:pt>
              <c:pt idx="2806">
                <c:v>40449</c:v>
              </c:pt>
              <c:pt idx="2807">
                <c:v>40448</c:v>
              </c:pt>
              <c:pt idx="2808">
                <c:v>40445</c:v>
              </c:pt>
              <c:pt idx="2809">
                <c:v>40444</c:v>
              </c:pt>
              <c:pt idx="2810">
                <c:v>40443</c:v>
              </c:pt>
              <c:pt idx="2811">
                <c:v>40442</c:v>
              </c:pt>
              <c:pt idx="2812">
                <c:v>40441</c:v>
              </c:pt>
              <c:pt idx="2813">
                <c:v>40438</c:v>
              </c:pt>
              <c:pt idx="2814">
                <c:v>40437</c:v>
              </c:pt>
              <c:pt idx="2815">
                <c:v>40436</c:v>
              </c:pt>
              <c:pt idx="2816">
                <c:v>40435</c:v>
              </c:pt>
              <c:pt idx="2817">
                <c:v>40434</c:v>
              </c:pt>
              <c:pt idx="2818">
                <c:v>40431</c:v>
              </c:pt>
              <c:pt idx="2819">
                <c:v>40430</c:v>
              </c:pt>
              <c:pt idx="2820">
                <c:v>40429</c:v>
              </c:pt>
              <c:pt idx="2821">
                <c:v>40428</c:v>
              </c:pt>
              <c:pt idx="2822">
                <c:v>40427</c:v>
              </c:pt>
              <c:pt idx="2823">
                <c:v>40424</c:v>
              </c:pt>
              <c:pt idx="2824">
                <c:v>40423</c:v>
              </c:pt>
              <c:pt idx="2825">
                <c:v>40422</c:v>
              </c:pt>
              <c:pt idx="2826">
                <c:v>40421</c:v>
              </c:pt>
              <c:pt idx="2827">
                <c:v>40420</c:v>
              </c:pt>
              <c:pt idx="2828">
                <c:v>40417</c:v>
              </c:pt>
              <c:pt idx="2829">
                <c:v>40416</c:v>
              </c:pt>
              <c:pt idx="2830">
                <c:v>40415</c:v>
              </c:pt>
              <c:pt idx="2831">
                <c:v>40414</c:v>
              </c:pt>
              <c:pt idx="2832">
                <c:v>40413</c:v>
              </c:pt>
              <c:pt idx="2833">
                <c:v>40410</c:v>
              </c:pt>
              <c:pt idx="2834">
                <c:v>40409</c:v>
              </c:pt>
              <c:pt idx="2835">
                <c:v>40408</c:v>
              </c:pt>
              <c:pt idx="2836">
                <c:v>40407</c:v>
              </c:pt>
              <c:pt idx="2837">
                <c:v>40406</c:v>
              </c:pt>
              <c:pt idx="2838">
                <c:v>40403</c:v>
              </c:pt>
              <c:pt idx="2839">
                <c:v>40402</c:v>
              </c:pt>
              <c:pt idx="2840">
                <c:v>40401</c:v>
              </c:pt>
              <c:pt idx="2841">
                <c:v>40400</c:v>
              </c:pt>
              <c:pt idx="2842">
                <c:v>40399</c:v>
              </c:pt>
              <c:pt idx="2843">
                <c:v>40396</c:v>
              </c:pt>
              <c:pt idx="2844">
                <c:v>40395</c:v>
              </c:pt>
              <c:pt idx="2845">
                <c:v>40394</c:v>
              </c:pt>
              <c:pt idx="2846">
                <c:v>40393</c:v>
              </c:pt>
              <c:pt idx="2847">
                <c:v>40392</c:v>
              </c:pt>
              <c:pt idx="2848">
                <c:v>40389</c:v>
              </c:pt>
              <c:pt idx="2849">
                <c:v>40388</c:v>
              </c:pt>
              <c:pt idx="2850">
                <c:v>40387</c:v>
              </c:pt>
              <c:pt idx="2851">
                <c:v>40386</c:v>
              </c:pt>
              <c:pt idx="2852">
                <c:v>40385</c:v>
              </c:pt>
              <c:pt idx="2853">
                <c:v>40382</c:v>
              </c:pt>
              <c:pt idx="2854">
                <c:v>40381</c:v>
              </c:pt>
              <c:pt idx="2855">
                <c:v>40380</c:v>
              </c:pt>
              <c:pt idx="2856">
                <c:v>40379</c:v>
              </c:pt>
              <c:pt idx="2857">
                <c:v>40378</c:v>
              </c:pt>
              <c:pt idx="2858">
                <c:v>40375</c:v>
              </c:pt>
              <c:pt idx="2859">
                <c:v>40374</c:v>
              </c:pt>
              <c:pt idx="2860">
                <c:v>40373</c:v>
              </c:pt>
              <c:pt idx="2861">
                <c:v>40372</c:v>
              </c:pt>
              <c:pt idx="2862">
                <c:v>40371</c:v>
              </c:pt>
              <c:pt idx="2863">
                <c:v>40368</c:v>
              </c:pt>
              <c:pt idx="2864">
                <c:v>40367</c:v>
              </c:pt>
              <c:pt idx="2865">
                <c:v>40366</c:v>
              </c:pt>
              <c:pt idx="2866">
                <c:v>40365</c:v>
              </c:pt>
              <c:pt idx="2867">
                <c:v>40364</c:v>
              </c:pt>
              <c:pt idx="2868">
                <c:v>40361</c:v>
              </c:pt>
              <c:pt idx="2869">
                <c:v>40360</c:v>
              </c:pt>
              <c:pt idx="2870">
                <c:v>40359</c:v>
              </c:pt>
              <c:pt idx="2871">
                <c:v>40358</c:v>
              </c:pt>
              <c:pt idx="2872">
                <c:v>40357</c:v>
              </c:pt>
              <c:pt idx="2873">
                <c:v>40354</c:v>
              </c:pt>
              <c:pt idx="2874">
                <c:v>40353</c:v>
              </c:pt>
              <c:pt idx="2875">
                <c:v>40352</c:v>
              </c:pt>
              <c:pt idx="2876">
                <c:v>40351</c:v>
              </c:pt>
              <c:pt idx="2877">
                <c:v>40350</c:v>
              </c:pt>
              <c:pt idx="2878">
                <c:v>40347</c:v>
              </c:pt>
              <c:pt idx="2879">
                <c:v>40346</c:v>
              </c:pt>
              <c:pt idx="2880">
                <c:v>40345</c:v>
              </c:pt>
              <c:pt idx="2881">
                <c:v>40344</c:v>
              </c:pt>
              <c:pt idx="2882">
                <c:v>40343</c:v>
              </c:pt>
              <c:pt idx="2883">
                <c:v>40340</c:v>
              </c:pt>
              <c:pt idx="2884">
                <c:v>40339</c:v>
              </c:pt>
              <c:pt idx="2885">
                <c:v>40338</c:v>
              </c:pt>
              <c:pt idx="2886">
                <c:v>40337</c:v>
              </c:pt>
              <c:pt idx="2887">
                <c:v>40336</c:v>
              </c:pt>
              <c:pt idx="2888">
                <c:v>40333</c:v>
              </c:pt>
              <c:pt idx="2889">
                <c:v>40332</c:v>
              </c:pt>
              <c:pt idx="2890">
                <c:v>40331</c:v>
              </c:pt>
              <c:pt idx="2891">
                <c:v>40330</c:v>
              </c:pt>
              <c:pt idx="2892">
                <c:v>40329</c:v>
              </c:pt>
              <c:pt idx="2893">
                <c:v>40326</c:v>
              </c:pt>
              <c:pt idx="2894">
                <c:v>40325</c:v>
              </c:pt>
              <c:pt idx="2895">
                <c:v>40324</c:v>
              </c:pt>
              <c:pt idx="2896">
                <c:v>40323</c:v>
              </c:pt>
              <c:pt idx="2897">
                <c:v>40322</c:v>
              </c:pt>
              <c:pt idx="2898">
                <c:v>40319</c:v>
              </c:pt>
              <c:pt idx="2899">
                <c:v>40318</c:v>
              </c:pt>
              <c:pt idx="2900">
                <c:v>40317</c:v>
              </c:pt>
              <c:pt idx="2901">
                <c:v>40316</c:v>
              </c:pt>
              <c:pt idx="2902">
                <c:v>40315</c:v>
              </c:pt>
              <c:pt idx="2903">
                <c:v>40312</c:v>
              </c:pt>
              <c:pt idx="2904">
                <c:v>40311</c:v>
              </c:pt>
              <c:pt idx="2905">
                <c:v>40310</c:v>
              </c:pt>
              <c:pt idx="2906">
                <c:v>40309</c:v>
              </c:pt>
              <c:pt idx="2907">
                <c:v>40308</c:v>
              </c:pt>
              <c:pt idx="2908">
                <c:v>40305</c:v>
              </c:pt>
              <c:pt idx="2909">
                <c:v>40304</c:v>
              </c:pt>
              <c:pt idx="2910">
                <c:v>40303</c:v>
              </c:pt>
              <c:pt idx="2911">
                <c:v>40302</c:v>
              </c:pt>
              <c:pt idx="2912">
                <c:v>40301</c:v>
              </c:pt>
              <c:pt idx="2913">
                <c:v>40298</c:v>
              </c:pt>
              <c:pt idx="2914">
                <c:v>40297</c:v>
              </c:pt>
              <c:pt idx="2915">
                <c:v>40296</c:v>
              </c:pt>
              <c:pt idx="2916">
                <c:v>40295</c:v>
              </c:pt>
              <c:pt idx="2917">
                <c:v>40294</c:v>
              </c:pt>
              <c:pt idx="2918">
                <c:v>40291</c:v>
              </c:pt>
              <c:pt idx="2919">
                <c:v>40290</c:v>
              </c:pt>
              <c:pt idx="2920">
                <c:v>40289</c:v>
              </c:pt>
              <c:pt idx="2921">
                <c:v>40288</c:v>
              </c:pt>
              <c:pt idx="2922">
                <c:v>40287</c:v>
              </c:pt>
              <c:pt idx="2923">
                <c:v>40284</c:v>
              </c:pt>
              <c:pt idx="2924">
                <c:v>40283</c:v>
              </c:pt>
              <c:pt idx="2925">
                <c:v>40282</c:v>
              </c:pt>
              <c:pt idx="2926">
                <c:v>40281</c:v>
              </c:pt>
              <c:pt idx="2927">
                <c:v>40280</c:v>
              </c:pt>
              <c:pt idx="2928">
                <c:v>40277</c:v>
              </c:pt>
              <c:pt idx="2929">
                <c:v>40276</c:v>
              </c:pt>
              <c:pt idx="2930">
                <c:v>40275</c:v>
              </c:pt>
              <c:pt idx="2931">
                <c:v>40274</c:v>
              </c:pt>
              <c:pt idx="2932">
                <c:v>40273</c:v>
              </c:pt>
              <c:pt idx="2933">
                <c:v>40270</c:v>
              </c:pt>
              <c:pt idx="2934">
                <c:v>40269</c:v>
              </c:pt>
              <c:pt idx="2935">
                <c:v>40268</c:v>
              </c:pt>
              <c:pt idx="2936">
                <c:v>40267</c:v>
              </c:pt>
              <c:pt idx="2937">
                <c:v>40266</c:v>
              </c:pt>
              <c:pt idx="2938">
                <c:v>40263</c:v>
              </c:pt>
              <c:pt idx="2939">
                <c:v>40262</c:v>
              </c:pt>
              <c:pt idx="2940">
                <c:v>40261</c:v>
              </c:pt>
              <c:pt idx="2941">
                <c:v>40260</c:v>
              </c:pt>
              <c:pt idx="2942">
                <c:v>40259</c:v>
              </c:pt>
              <c:pt idx="2943">
                <c:v>40256</c:v>
              </c:pt>
              <c:pt idx="2944">
                <c:v>40255</c:v>
              </c:pt>
              <c:pt idx="2945">
                <c:v>40254</c:v>
              </c:pt>
              <c:pt idx="2946">
                <c:v>40253</c:v>
              </c:pt>
              <c:pt idx="2947">
                <c:v>40252</c:v>
              </c:pt>
              <c:pt idx="2948">
                <c:v>40249</c:v>
              </c:pt>
              <c:pt idx="2949">
                <c:v>40248</c:v>
              </c:pt>
              <c:pt idx="2950">
                <c:v>40247</c:v>
              </c:pt>
              <c:pt idx="2951">
                <c:v>40246</c:v>
              </c:pt>
              <c:pt idx="2952">
                <c:v>40245</c:v>
              </c:pt>
              <c:pt idx="2953">
                <c:v>40242</c:v>
              </c:pt>
              <c:pt idx="2954">
                <c:v>40241</c:v>
              </c:pt>
              <c:pt idx="2955">
                <c:v>40240</c:v>
              </c:pt>
              <c:pt idx="2956">
                <c:v>40239</c:v>
              </c:pt>
              <c:pt idx="2957">
                <c:v>40238</c:v>
              </c:pt>
              <c:pt idx="2958">
                <c:v>40235</c:v>
              </c:pt>
              <c:pt idx="2959">
                <c:v>40234</c:v>
              </c:pt>
              <c:pt idx="2960">
                <c:v>40233</c:v>
              </c:pt>
              <c:pt idx="2961">
                <c:v>40232</c:v>
              </c:pt>
              <c:pt idx="2962">
                <c:v>40231</c:v>
              </c:pt>
              <c:pt idx="2963">
                <c:v>40228</c:v>
              </c:pt>
              <c:pt idx="2964">
                <c:v>40227</c:v>
              </c:pt>
              <c:pt idx="2965">
                <c:v>40226</c:v>
              </c:pt>
              <c:pt idx="2966">
                <c:v>40225</c:v>
              </c:pt>
              <c:pt idx="2967">
                <c:v>40224</c:v>
              </c:pt>
              <c:pt idx="2968">
                <c:v>40221</c:v>
              </c:pt>
              <c:pt idx="2969">
                <c:v>40220</c:v>
              </c:pt>
              <c:pt idx="2970">
                <c:v>40219</c:v>
              </c:pt>
              <c:pt idx="2971">
                <c:v>40218</c:v>
              </c:pt>
              <c:pt idx="2972">
                <c:v>40217</c:v>
              </c:pt>
              <c:pt idx="2973">
                <c:v>40214</c:v>
              </c:pt>
              <c:pt idx="2974">
                <c:v>40213</c:v>
              </c:pt>
              <c:pt idx="2975">
                <c:v>40212</c:v>
              </c:pt>
              <c:pt idx="2976">
                <c:v>40211</c:v>
              </c:pt>
              <c:pt idx="2977">
                <c:v>40210</c:v>
              </c:pt>
              <c:pt idx="2978">
                <c:v>40207</c:v>
              </c:pt>
              <c:pt idx="2979">
                <c:v>40206</c:v>
              </c:pt>
              <c:pt idx="2980">
                <c:v>40205</c:v>
              </c:pt>
              <c:pt idx="2981">
                <c:v>40204</c:v>
              </c:pt>
              <c:pt idx="2982">
                <c:v>40203</c:v>
              </c:pt>
              <c:pt idx="2983">
                <c:v>40200</c:v>
              </c:pt>
              <c:pt idx="2984">
                <c:v>40199</c:v>
              </c:pt>
              <c:pt idx="2985">
                <c:v>40198</c:v>
              </c:pt>
              <c:pt idx="2986">
                <c:v>40197</c:v>
              </c:pt>
              <c:pt idx="2987">
                <c:v>40196</c:v>
              </c:pt>
              <c:pt idx="2988">
                <c:v>40193</c:v>
              </c:pt>
              <c:pt idx="2989">
                <c:v>40192</c:v>
              </c:pt>
              <c:pt idx="2990">
                <c:v>40191</c:v>
              </c:pt>
              <c:pt idx="2991">
                <c:v>40190</c:v>
              </c:pt>
              <c:pt idx="2992">
                <c:v>40189</c:v>
              </c:pt>
              <c:pt idx="2993">
                <c:v>40186</c:v>
              </c:pt>
              <c:pt idx="2994">
                <c:v>40185</c:v>
              </c:pt>
              <c:pt idx="2995">
                <c:v>40184</c:v>
              </c:pt>
              <c:pt idx="2996">
                <c:v>40183</c:v>
              </c:pt>
              <c:pt idx="2997">
                <c:v>40182</c:v>
              </c:pt>
              <c:pt idx="2998">
                <c:v>40179</c:v>
              </c:pt>
              <c:pt idx="2999">
                <c:v>40178</c:v>
              </c:pt>
              <c:pt idx="3000">
                <c:v>40177</c:v>
              </c:pt>
              <c:pt idx="3001">
                <c:v>40176</c:v>
              </c:pt>
              <c:pt idx="3002">
                <c:v>40175</c:v>
              </c:pt>
              <c:pt idx="3003">
                <c:v>40172</c:v>
              </c:pt>
              <c:pt idx="3004">
                <c:v>40171</c:v>
              </c:pt>
              <c:pt idx="3005">
                <c:v>40170</c:v>
              </c:pt>
              <c:pt idx="3006">
                <c:v>40169</c:v>
              </c:pt>
              <c:pt idx="3007">
                <c:v>40168</c:v>
              </c:pt>
              <c:pt idx="3008">
                <c:v>40165</c:v>
              </c:pt>
              <c:pt idx="3009">
                <c:v>40164</c:v>
              </c:pt>
              <c:pt idx="3010">
                <c:v>40163</c:v>
              </c:pt>
              <c:pt idx="3011">
                <c:v>40162</c:v>
              </c:pt>
              <c:pt idx="3012">
                <c:v>40161</c:v>
              </c:pt>
              <c:pt idx="3013">
                <c:v>40158</c:v>
              </c:pt>
              <c:pt idx="3014">
                <c:v>40157</c:v>
              </c:pt>
              <c:pt idx="3015">
                <c:v>40156</c:v>
              </c:pt>
              <c:pt idx="3016">
                <c:v>40155</c:v>
              </c:pt>
              <c:pt idx="3017">
                <c:v>40154</c:v>
              </c:pt>
              <c:pt idx="3018">
                <c:v>40151</c:v>
              </c:pt>
              <c:pt idx="3019">
                <c:v>40150</c:v>
              </c:pt>
              <c:pt idx="3020">
                <c:v>40149</c:v>
              </c:pt>
              <c:pt idx="3021">
                <c:v>40148</c:v>
              </c:pt>
              <c:pt idx="3022">
                <c:v>40147</c:v>
              </c:pt>
              <c:pt idx="3023">
                <c:v>40144</c:v>
              </c:pt>
              <c:pt idx="3024">
                <c:v>40143</c:v>
              </c:pt>
              <c:pt idx="3025">
                <c:v>40142</c:v>
              </c:pt>
              <c:pt idx="3026">
                <c:v>40141</c:v>
              </c:pt>
              <c:pt idx="3027">
                <c:v>40140</c:v>
              </c:pt>
              <c:pt idx="3028">
                <c:v>40137</c:v>
              </c:pt>
              <c:pt idx="3029">
                <c:v>40136</c:v>
              </c:pt>
              <c:pt idx="3030">
                <c:v>40135</c:v>
              </c:pt>
              <c:pt idx="3031">
                <c:v>40134</c:v>
              </c:pt>
              <c:pt idx="3032">
                <c:v>40133</c:v>
              </c:pt>
              <c:pt idx="3033">
                <c:v>40130</c:v>
              </c:pt>
              <c:pt idx="3034">
                <c:v>40129</c:v>
              </c:pt>
              <c:pt idx="3035">
                <c:v>40128</c:v>
              </c:pt>
              <c:pt idx="3036">
                <c:v>40127</c:v>
              </c:pt>
              <c:pt idx="3037">
                <c:v>40126</c:v>
              </c:pt>
              <c:pt idx="3038">
                <c:v>40123</c:v>
              </c:pt>
              <c:pt idx="3039">
                <c:v>40122</c:v>
              </c:pt>
              <c:pt idx="3040">
                <c:v>40121</c:v>
              </c:pt>
              <c:pt idx="3041">
                <c:v>40120</c:v>
              </c:pt>
              <c:pt idx="3042">
                <c:v>40119</c:v>
              </c:pt>
              <c:pt idx="3043">
                <c:v>40116</c:v>
              </c:pt>
              <c:pt idx="3044">
                <c:v>40115</c:v>
              </c:pt>
              <c:pt idx="3045">
                <c:v>40114</c:v>
              </c:pt>
              <c:pt idx="3046">
                <c:v>40113</c:v>
              </c:pt>
              <c:pt idx="3047">
                <c:v>40112</c:v>
              </c:pt>
              <c:pt idx="3048">
                <c:v>40109</c:v>
              </c:pt>
              <c:pt idx="3049">
                <c:v>40108</c:v>
              </c:pt>
              <c:pt idx="3050">
                <c:v>40107</c:v>
              </c:pt>
              <c:pt idx="3051">
                <c:v>40106</c:v>
              </c:pt>
              <c:pt idx="3052">
                <c:v>40105</c:v>
              </c:pt>
              <c:pt idx="3053">
                <c:v>40102</c:v>
              </c:pt>
              <c:pt idx="3054">
                <c:v>40101</c:v>
              </c:pt>
              <c:pt idx="3055">
                <c:v>40100</c:v>
              </c:pt>
              <c:pt idx="3056">
                <c:v>40099</c:v>
              </c:pt>
              <c:pt idx="3057">
                <c:v>40098</c:v>
              </c:pt>
              <c:pt idx="3058">
                <c:v>40095</c:v>
              </c:pt>
              <c:pt idx="3059">
                <c:v>40094</c:v>
              </c:pt>
              <c:pt idx="3060">
                <c:v>40093</c:v>
              </c:pt>
              <c:pt idx="3061">
                <c:v>40092</c:v>
              </c:pt>
              <c:pt idx="3062">
                <c:v>40091</c:v>
              </c:pt>
              <c:pt idx="3063">
                <c:v>40088</c:v>
              </c:pt>
              <c:pt idx="3064">
                <c:v>40087</c:v>
              </c:pt>
              <c:pt idx="3065">
                <c:v>40086</c:v>
              </c:pt>
              <c:pt idx="3066">
                <c:v>40085</c:v>
              </c:pt>
              <c:pt idx="3067">
                <c:v>40084</c:v>
              </c:pt>
              <c:pt idx="3068">
                <c:v>40081</c:v>
              </c:pt>
              <c:pt idx="3069">
                <c:v>40080</c:v>
              </c:pt>
              <c:pt idx="3070">
                <c:v>40079</c:v>
              </c:pt>
              <c:pt idx="3071">
                <c:v>40078</c:v>
              </c:pt>
              <c:pt idx="3072">
                <c:v>40077</c:v>
              </c:pt>
              <c:pt idx="3073">
                <c:v>40074</c:v>
              </c:pt>
              <c:pt idx="3074">
                <c:v>40073</c:v>
              </c:pt>
              <c:pt idx="3075">
                <c:v>40072</c:v>
              </c:pt>
              <c:pt idx="3076">
                <c:v>40071</c:v>
              </c:pt>
              <c:pt idx="3077">
                <c:v>40070</c:v>
              </c:pt>
              <c:pt idx="3078">
                <c:v>40067</c:v>
              </c:pt>
              <c:pt idx="3079">
                <c:v>40066</c:v>
              </c:pt>
              <c:pt idx="3080">
                <c:v>40065</c:v>
              </c:pt>
              <c:pt idx="3081">
                <c:v>40064</c:v>
              </c:pt>
              <c:pt idx="3082">
                <c:v>40063</c:v>
              </c:pt>
              <c:pt idx="3083">
                <c:v>40060</c:v>
              </c:pt>
              <c:pt idx="3084">
                <c:v>40059</c:v>
              </c:pt>
              <c:pt idx="3085">
                <c:v>40058</c:v>
              </c:pt>
              <c:pt idx="3086">
                <c:v>40057</c:v>
              </c:pt>
              <c:pt idx="3087">
                <c:v>40056</c:v>
              </c:pt>
              <c:pt idx="3088">
                <c:v>40053</c:v>
              </c:pt>
              <c:pt idx="3089">
                <c:v>40052</c:v>
              </c:pt>
              <c:pt idx="3090">
                <c:v>40051</c:v>
              </c:pt>
              <c:pt idx="3091">
                <c:v>40050</c:v>
              </c:pt>
              <c:pt idx="3092">
                <c:v>40049</c:v>
              </c:pt>
              <c:pt idx="3093">
                <c:v>40046</c:v>
              </c:pt>
              <c:pt idx="3094">
                <c:v>40045</c:v>
              </c:pt>
              <c:pt idx="3095">
                <c:v>40044</c:v>
              </c:pt>
              <c:pt idx="3096">
                <c:v>40043</c:v>
              </c:pt>
              <c:pt idx="3097">
                <c:v>40042</c:v>
              </c:pt>
              <c:pt idx="3098">
                <c:v>40039</c:v>
              </c:pt>
              <c:pt idx="3099">
                <c:v>40038</c:v>
              </c:pt>
              <c:pt idx="3100">
                <c:v>40037</c:v>
              </c:pt>
              <c:pt idx="3101">
                <c:v>40036</c:v>
              </c:pt>
              <c:pt idx="3102">
                <c:v>40035</c:v>
              </c:pt>
              <c:pt idx="3103">
                <c:v>40032</c:v>
              </c:pt>
              <c:pt idx="3104">
                <c:v>40031</c:v>
              </c:pt>
              <c:pt idx="3105">
                <c:v>40030</c:v>
              </c:pt>
              <c:pt idx="3106">
                <c:v>40029</c:v>
              </c:pt>
              <c:pt idx="3107">
                <c:v>40028</c:v>
              </c:pt>
              <c:pt idx="3108">
                <c:v>40025</c:v>
              </c:pt>
              <c:pt idx="3109">
                <c:v>40024</c:v>
              </c:pt>
              <c:pt idx="3110">
                <c:v>40023</c:v>
              </c:pt>
              <c:pt idx="3111">
                <c:v>40022</c:v>
              </c:pt>
              <c:pt idx="3112">
                <c:v>40021</c:v>
              </c:pt>
              <c:pt idx="3113">
                <c:v>40018</c:v>
              </c:pt>
              <c:pt idx="3114">
                <c:v>40017</c:v>
              </c:pt>
              <c:pt idx="3115">
                <c:v>40016</c:v>
              </c:pt>
              <c:pt idx="3116">
                <c:v>40015</c:v>
              </c:pt>
              <c:pt idx="3117">
                <c:v>40014</c:v>
              </c:pt>
              <c:pt idx="3118">
                <c:v>40011</c:v>
              </c:pt>
              <c:pt idx="3119">
                <c:v>40010</c:v>
              </c:pt>
              <c:pt idx="3120">
                <c:v>40009</c:v>
              </c:pt>
              <c:pt idx="3121">
                <c:v>40008</c:v>
              </c:pt>
              <c:pt idx="3122">
                <c:v>40007</c:v>
              </c:pt>
              <c:pt idx="3123">
                <c:v>40004</c:v>
              </c:pt>
              <c:pt idx="3124">
                <c:v>40003</c:v>
              </c:pt>
              <c:pt idx="3125">
                <c:v>40002</c:v>
              </c:pt>
              <c:pt idx="3126">
                <c:v>40001</c:v>
              </c:pt>
              <c:pt idx="3127">
                <c:v>40000</c:v>
              </c:pt>
              <c:pt idx="3128">
                <c:v>39997</c:v>
              </c:pt>
              <c:pt idx="3129">
                <c:v>39996</c:v>
              </c:pt>
              <c:pt idx="3130">
                <c:v>39995</c:v>
              </c:pt>
              <c:pt idx="3131">
                <c:v>39994</c:v>
              </c:pt>
              <c:pt idx="3132">
                <c:v>39993</c:v>
              </c:pt>
              <c:pt idx="3133">
                <c:v>39990</c:v>
              </c:pt>
              <c:pt idx="3134">
                <c:v>39989</c:v>
              </c:pt>
              <c:pt idx="3135">
                <c:v>39988</c:v>
              </c:pt>
              <c:pt idx="3136">
                <c:v>39987</c:v>
              </c:pt>
              <c:pt idx="3137">
                <c:v>39986</c:v>
              </c:pt>
              <c:pt idx="3138">
                <c:v>39983</c:v>
              </c:pt>
              <c:pt idx="3139">
                <c:v>39982</c:v>
              </c:pt>
              <c:pt idx="3140">
                <c:v>39981</c:v>
              </c:pt>
              <c:pt idx="3141">
                <c:v>39980</c:v>
              </c:pt>
              <c:pt idx="3142">
                <c:v>39979</c:v>
              </c:pt>
              <c:pt idx="3143">
                <c:v>39976</c:v>
              </c:pt>
              <c:pt idx="3144">
                <c:v>39975</c:v>
              </c:pt>
              <c:pt idx="3145">
                <c:v>39974</c:v>
              </c:pt>
              <c:pt idx="3146">
                <c:v>39973</c:v>
              </c:pt>
              <c:pt idx="3147">
                <c:v>39972</c:v>
              </c:pt>
              <c:pt idx="3148">
                <c:v>39969</c:v>
              </c:pt>
              <c:pt idx="3149">
                <c:v>39968</c:v>
              </c:pt>
              <c:pt idx="3150">
                <c:v>39967</c:v>
              </c:pt>
              <c:pt idx="3151">
                <c:v>39966</c:v>
              </c:pt>
              <c:pt idx="3152">
                <c:v>39965</c:v>
              </c:pt>
              <c:pt idx="3153">
                <c:v>39962</c:v>
              </c:pt>
              <c:pt idx="3154">
                <c:v>39961</c:v>
              </c:pt>
              <c:pt idx="3155">
                <c:v>39960</c:v>
              </c:pt>
              <c:pt idx="3156">
                <c:v>39959</c:v>
              </c:pt>
              <c:pt idx="3157">
                <c:v>39958</c:v>
              </c:pt>
              <c:pt idx="3158">
                <c:v>39955</c:v>
              </c:pt>
              <c:pt idx="3159">
                <c:v>39954</c:v>
              </c:pt>
              <c:pt idx="3160">
                <c:v>39953</c:v>
              </c:pt>
              <c:pt idx="3161">
                <c:v>39952</c:v>
              </c:pt>
              <c:pt idx="3162">
                <c:v>39951</c:v>
              </c:pt>
              <c:pt idx="3163">
                <c:v>39948</c:v>
              </c:pt>
              <c:pt idx="3164">
                <c:v>39947</c:v>
              </c:pt>
              <c:pt idx="3165">
                <c:v>39946</c:v>
              </c:pt>
              <c:pt idx="3166">
                <c:v>39945</c:v>
              </c:pt>
              <c:pt idx="3167">
                <c:v>39944</c:v>
              </c:pt>
              <c:pt idx="3168">
                <c:v>39941</c:v>
              </c:pt>
              <c:pt idx="3169">
                <c:v>39940</c:v>
              </c:pt>
              <c:pt idx="3170">
                <c:v>39939</c:v>
              </c:pt>
              <c:pt idx="3171">
                <c:v>39938</c:v>
              </c:pt>
              <c:pt idx="3172">
                <c:v>39937</c:v>
              </c:pt>
              <c:pt idx="3173">
                <c:v>39934</c:v>
              </c:pt>
              <c:pt idx="3174">
                <c:v>39933</c:v>
              </c:pt>
              <c:pt idx="3175">
                <c:v>39932</c:v>
              </c:pt>
              <c:pt idx="3176">
                <c:v>39931</c:v>
              </c:pt>
              <c:pt idx="3177">
                <c:v>39930</c:v>
              </c:pt>
              <c:pt idx="3178">
                <c:v>39927</c:v>
              </c:pt>
              <c:pt idx="3179">
                <c:v>39926</c:v>
              </c:pt>
              <c:pt idx="3180">
                <c:v>39925</c:v>
              </c:pt>
              <c:pt idx="3181">
                <c:v>39924</c:v>
              </c:pt>
              <c:pt idx="3182">
                <c:v>39923</c:v>
              </c:pt>
              <c:pt idx="3183">
                <c:v>39920</c:v>
              </c:pt>
              <c:pt idx="3184">
                <c:v>39919</c:v>
              </c:pt>
              <c:pt idx="3185">
                <c:v>39918</c:v>
              </c:pt>
              <c:pt idx="3186">
                <c:v>39917</c:v>
              </c:pt>
              <c:pt idx="3187">
                <c:v>39916</c:v>
              </c:pt>
              <c:pt idx="3188">
                <c:v>39913</c:v>
              </c:pt>
              <c:pt idx="3189">
                <c:v>39912</c:v>
              </c:pt>
              <c:pt idx="3190">
                <c:v>39911</c:v>
              </c:pt>
              <c:pt idx="3191">
                <c:v>39910</c:v>
              </c:pt>
              <c:pt idx="3192">
                <c:v>39909</c:v>
              </c:pt>
              <c:pt idx="3193">
                <c:v>39906</c:v>
              </c:pt>
              <c:pt idx="3194">
                <c:v>39905</c:v>
              </c:pt>
              <c:pt idx="3195">
                <c:v>39904</c:v>
              </c:pt>
              <c:pt idx="3196">
                <c:v>39903</c:v>
              </c:pt>
              <c:pt idx="3197">
                <c:v>39902</c:v>
              </c:pt>
              <c:pt idx="3198">
                <c:v>39899</c:v>
              </c:pt>
              <c:pt idx="3199">
                <c:v>39898</c:v>
              </c:pt>
              <c:pt idx="3200">
                <c:v>39897</c:v>
              </c:pt>
              <c:pt idx="3201">
                <c:v>39896</c:v>
              </c:pt>
              <c:pt idx="3202">
                <c:v>39895</c:v>
              </c:pt>
              <c:pt idx="3203">
                <c:v>39892</c:v>
              </c:pt>
              <c:pt idx="3204">
                <c:v>39891</c:v>
              </c:pt>
              <c:pt idx="3205">
                <c:v>39890</c:v>
              </c:pt>
              <c:pt idx="3206">
                <c:v>39889</c:v>
              </c:pt>
              <c:pt idx="3207">
                <c:v>39888</c:v>
              </c:pt>
              <c:pt idx="3208">
                <c:v>39885</c:v>
              </c:pt>
              <c:pt idx="3209">
                <c:v>39884</c:v>
              </c:pt>
              <c:pt idx="3210">
                <c:v>39883</c:v>
              </c:pt>
              <c:pt idx="3211">
                <c:v>39882</c:v>
              </c:pt>
              <c:pt idx="3212">
                <c:v>39881</c:v>
              </c:pt>
              <c:pt idx="3213">
                <c:v>39878</c:v>
              </c:pt>
              <c:pt idx="3214">
                <c:v>39877</c:v>
              </c:pt>
              <c:pt idx="3215">
                <c:v>39876</c:v>
              </c:pt>
              <c:pt idx="3216">
                <c:v>39875</c:v>
              </c:pt>
              <c:pt idx="3217">
                <c:v>39874</c:v>
              </c:pt>
              <c:pt idx="3218">
                <c:v>39871</c:v>
              </c:pt>
              <c:pt idx="3219">
                <c:v>39870</c:v>
              </c:pt>
              <c:pt idx="3220">
                <c:v>39869</c:v>
              </c:pt>
              <c:pt idx="3221">
                <c:v>39868</c:v>
              </c:pt>
              <c:pt idx="3222">
                <c:v>39867</c:v>
              </c:pt>
              <c:pt idx="3223">
                <c:v>39864</c:v>
              </c:pt>
              <c:pt idx="3224">
                <c:v>39863</c:v>
              </c:pt>
              <c:pt idx="3225">
                <c:v>39862</c:v>
              </c:pt>
              <c:pt idx="3226">
                <c:v>39861</c:v>
              </c:pt>
              <c:pt idx="3227">
                <c:v>39860</c:v>
              </c:pt>
              <c:pt idx="3228">
                <c:v>39857</c:v>
              </c:pt>
              <c:pt idx="3229">
                <c:v>39856</c:v>
              </c:pt>
              <c:pt idx="3230">
                <c:v>39855</c:v>
              </c:pt>
              <c:pt idx="3231">
                <c:v>39854</c:v>
              </c:pt>
              <c:pt idx="3232">
                <c:v>39853</c:v>
              </c:pt>
              <c:pt idx="3233">
                <c:v>39850</c:v>
              </c:pt>
              <c:pt idx="3234">
                <c:v>39849</c:v>
              </c:pt>
              <c:pt idx="3235">
                <c:v>39848</c:v>
              </c:pt>
              <c:pt idx="3236">
                <c:v>39847</c:v>
              </c:pt>
              <c:pt idx="3237">
                <c:v>39846</c:v>
              </c:pt>
              <c:pt idx="3238">
                <c:v>39843</c:v>
              </c:pt>
              <c:pt idx="3239">
                <c:v>39842</c:v>
              </c:pt>
              <c:pt idx="3240">
                <c:v>39841</c:v>
              </c:pt>
              <c:pt idx="3241">
                <c:v>39840</c:v>
              </c:pt>
              <c:pt idx="3242">
                <c:v>39839</c:v>
              </c:pt>
              <c:pt idx="3243">
                <c:v>39836</c:v>
              </c:pt>
              <c:pt idx="3244">
                <c:v>39835</c:v>
              </c:pt>
              <c:pt idx="3245">
                <c:v>39834</c:v>
              </c:pt>
              <c:pt idx="3246">
                <c:v>39833</c:v>
              </c:pt>
              <c:pt idx="3247">
                <c:v>39832</c:v>
              </c:pt>
              <c:pt idx="3248">
                <c:v>39829</c:v>
              </c:pt>
              <c:pt idx="3249">
                <c:v>39828</c:v>
              </c:pt>
              <c:pt idx="3250">
                <c:v>39827</c:v>
              </c:pt>
              <c:pt idx="3251">
                <c:v>39826</c:v>
              </c:pt>
              <c:pt idx="3252">
                <c:v>39825</c:v>
              </c:pt>
              <c:pt idx="3253">
                <c:v>39822</c:v>
              </c:pt>
              <c:pt idx="3254">
                <c:v>39821</c:v>
              </c:pt>
              <c:pt idx="3255">
                <c:v>39820</c:v>
              </c:pt>
              <c:pt idx="3256">
                <c:v>39819</c:v>
              </c:pt>
              <c:pt idx="3257">
                <c:v>39818</c:v>
              </c:pt>
              <c:pt idx="3258">
                <c:v>39815</c:v>
              </c:pt>
              <c:pt idx="3259">
                <c:v>39814</c:v>
              </c:pt>
              <c:pt idx="3260">
                <c:v>39813</c:v>
              </c:pt>
              <c:pt idx="3261">
                <c:v>39812</c:v>
              </c:pt>
              <c:pt idx="3262">
                <c:v>39811</c:v>
              </c:pt>
              <c:pt idx="3263">
                <c:v>39808</c:v>
              </c:pt>
              <c:pt idx="3264">
                <c:v>39807</c:v>
              </c:pt>
              <c:pt idx="3265">
                <c:v>39806</c:v>
              </c:pt>
              <c:pt idx="3266">
                <c:v>39805</c:v>
              </c:pt>
              <c:pt idx="3267">
                <c:v>39804</c:v>
              </c:pt>
              <c:pt idx="3268">
                <c:v>39801</c:v>
              </c:pt>
              <c:pt idx="3269">
                <c:v>39800</c:v>
              </c:pt>
              <c:pt idx="3270">
                <c:v>39799</c:v>
              </c:pt>
              <c:pt idx="3271">
                <c:v>39798</c:v>
              </c:pt>
              <c:pt idx="3272">
                <c:v>39797</c:v>
              </c:pt>
              <c:pt idx="3273">
                <c:v>39794</c:v>
              </c:pt>
              <c:pt idx="3274">
                <c:v>39793</c:v>
              </c:pt>
              <c:pt idx="3275">
                <c:v>39792</c:v>
              </c:pt>
              <c:pt idx="3276">
                <c:v>39791</c:v>
              </c:pt>
              <c:pt idx="3277">
                <c:v>39790</c:v>
              </c:pt>
              <c:pt idx="3278">
                <c:v>39787</c:v>
              </c:pt>
              <c:pt idx="3279">
                <c:v>39786</c:v>
              </c:pt>
              <c:pt idx="3280">
                <c:v>39785</c:v>
              </c:pt>
              <c:pt idx="3281">
                <c:v>39784</c:v>
              </c:pt>
              <c:pt idx="3282">
                <c:v>39783</c:v>
              </c:pt>
              <c:pt idx="3283">
                <c:v>39780</c:v>
              </c:pt>
              <c:pt idx="3284">
                <c:v>39779</c:v>
              </c:pt>
              <c:pt idx="3285">
                <c:v>39778</c:v>
              </c:pt>
              <c:pt idx="3286">
                <c:v>39777</c:v>
              </c:pt>
              <c:pt idx="3287">
                <c:v>39776</c:v>
              </c:pt>
              <c:pt idx="3288">
                <c:v>39773</c:v>
              </c:pt>
              <c:pt idx="3289">
                <c:v>39772</c:v>
              </c:pt>
              <c:pt idx="3290">
                <c:v>39771</c:v>
              </c:pt>
              <c:pt idx="3291">
                <c:v>39770</c:v>
              </c:pt>
              <c:pt idx="3292">
                <c:v>39769</c:v>
              </c:pt>
              <c:pt idx="3293">
                <c:v>39766</c:v>
              </c:pt>
              <c:pt idx="3294">
                <c:v>39765</c:v>
              </c:pt>
              <c:pt idx="3295">
                <c:v>39764</c:v>
              </c:pt>
              <c:pt idx="3296">
                <c:v>39763</c:v>
              </c:pt>
              <c:pt idx="3297">
                <c:v>39762</c:v>
              </c:pt>
              <c:pt idx="3298">
                <c:v>39759</c:v>
              </c:pt>
              <c:pt idx="3299">
                <c:v>39758</c:v>
              </c:pt>
              <c:pt idx="3300">
                <c:v>39757</c:v>
              </c:pt>
              <c:pt idx="3301">
                <c:v>39756</c:v>
              </c:pt>
              <c:pt idx="3302">
                <c:v>39755</c:v>
              </c:pt>
              <c:pt idx="3303">
                <c:v>39752</c:v>
              </c:pt>
              <c:pt idx="3304">
                <c:v>39751</c:v>
              </c:pt>
              <c:pt idx="3305">
                <c:v>39750</c:v>
              </c:pt>
              <c:pt idx="3306">
                <c:v>39749</c:v>
              </c:pt>
              <c:pt idx="3307">
                <c:v>39748</c:v>
              </c:pt>
              <c:pt idx="3308">
                <c:v>39745</c:v>
              </c:pt>
              <c:pt idx="3309">
                <c:v>39744</c:v>
              </c:pt>
              <c:pt idx="3310">
                <c:v>39743</c:v>
              </c:pt>
              <c:pt idx="3311">
                <c:v>39742</c:v>
              </c:pt>
              <c:pt idx="3312">
                <c:v>39741</c:v>
              </c:pt>
              <c:pt idx="3313">
                <c:v>39738</c:v>
              </c:pt>
              <c:pt idx="3314">
                <c:v>39737</c:v>
              </c:pt>
              <c:pt idx="3315">
                <c:v>39736</c:v>
              </c:pt>
              <c:pt idx="3316">
                <c:v>39735</c:v>
              </c:pt>
              <c:pt idx="3317">
                <c:v>39734</c:v>
              </c:pt>
              <c:pt idx="3318">
                <c:v>39731</c:v>
              </c:pt>
              <c:pt idx="3319">
                <c:v>39730</c:v>
              </c:pt>
              <c:pt idx="3320">
                <c:v>39729</c:v>
              </c:pt>
              <c:pt idx="3321">
                <c:v>39728</c:v>
              </c:pt>
              <c:pt idx="3322">
                <c:v>39727</c:v>
              </c:pt>
              <c:pt idx="3323">
                <c:v>39724</c:v>
              </c:pt>
              <c:pt idx="3324">
                <c:v>39723</c:v>
              </c:pt>
              <c:pt idx="3325">
                <c:v>39722</c:v>
              </c:pt>
              <c:pt idx="3326">
                <c:v>39721</c:v>
              </c:pt>
              <c:pt idx="3327">
                <c:v>39720</c:v>
              </c:pt>
              <c:pt idx="3328">
                <c:v>39717</c:v>
              </c:pt>
              <c:pt idx="3329">
                <c:v>39716</c:v>
              </c:pt>
              <c:pt idx="3330">
                <c:v>39715</c:v>
              </c:pt>
              <c:pt idx="3331">
                <c:v>39714</c:v>
              </c:pt>
              <c:pt idx="3332">
                <c:v>39713</c:v>
              </c:pt>
              <c:pt idx="3333">
                <c:v>39710</c:v>
              </c:pt>
              <c:pt idx="3334">
                <c:v>39709</c:v>
              </c:pt>
              <c:pt idx="3335">
                <c:v>39708</c:v>
              </c:pt>
              <c:pt idx="3336">
                <c:v>39707</c:v>
              </c:pt>
              <c:pt idx="3337">
                <c:v>39706</c:v>
              </c:pt>
              <c:pt idx="3338">
                <c:v>39703</c:v>
              </c:pt>
              <c:pt idx="3339">
                <c:v>39702</c:v>
              </c:pt>
              <c:pt idx="3340">
                <c:v>39701</c:v>
              </c:pt>
              <c:pt idx="3341">
                <c:v>39700</c:v>
              </c:pt>
              <c:pt idx="3342">
                <c:v>39699</c:v>
              </c:pt>
              <c:pt idx="3343">
                <c:v>39696</c:v>
              </c:pt>
              <c:pt idx="3344">
                <c:v>39695</c:v>
              </c:pt>
              <c:pt idx="3345">
                <c:v>39694</c:v>
              </c:pt>
              <c:pt idx="3346">
                <c:v>39693</c:v>
              </c:pt>
              <c:pt idx="3347">
                <c:v>39692</c:v>
              </c:pt>
              <c:pt idx="3348">
                <c:v>39689</c:v>
              </c:pt>
              <c:pt idx="3349">
                <c:v>39688</c:v>
              </c:pt>
              <c:pt idx="3350">
                <c:v>39687</c:v>
              </c:pt>
              <c:pt idx="3351">
                <c:v>39686</c:v>
              </c:pt>
              <c:pt idx="3352">
                <c:v>39685</c:v>
              </c:pt>
              <c:pt idx="3353">
                <c:v>39682</c:v>
              </c:pt>
              <c:pt idx="3354">
                <c:v>39681</c:v>
              </c:pt>
              <c:pt idx="3355">
                <c:v>39680</c:v>
              </c:pt>
              <c:pt idx="3356">
                <c:v>39679</c:v>
              </c:pt>
              <c:pt idx="3357">
                <c:v>39678</c:v>
              </c:pt>
              <c:pt idx="3358">
                <c:v>39675</c:v>
              </c:pt>
              <c:pt idx="3359">
                <c:v>39674</c:v>
              </c:pt>
              <c:pt idx="3360">
                <c:v>39673</c:v>
              </c:pt>
              <c:pt idx="3361">
                <c:v>39672</c:v>
              </c:pt>
              <c:pt idx="3362">
                <c:v>39671</c:v>
              </c:pt>
              <c:pt idx="3363">
                <c:v>39668</c:v>
              </c:pt>
              <c:pt idx="3364">
                <c:v>39667</c:v>
              </c:pt>
              <c:pt idx="3365">
                <c:v>39666</c:v>
              </c:pt>
              <c:pt idx="3366">
                <c:v>39665</c:v>
              </c:pt>
              <c:pt idx="3367">
                <c:v>39664</c:v>
              </c:pt>
              <c:pt idx="3368">
                <c:v>39661</c:v>
              </c:pt>
              <c:pt idx="3369">
                <c:v>39660</c:v>
              </c:pt>
              <c:pt idx="3370">
                <c:v>39659</c:v>
              </c:pt>
              <c:pt idx="3371">
                <c:v>39658</c:v>
              </c:pt>
              <c:pt idx="3372">
                <c:v>39657</c:v>
              </c:pt>
              <c:pt idx="3373">
                <c:v>39654</c:v>
              </c:pt>
              <c:pt idx="3374">
                <c:v>39653</c:v>
              </c:pt>
              <c:pt idx="3375">
                <c:v>39652</c:v>
              </c:pt>
              <c:pt idx="3376">
                <c:v>39651</c:v>
              </c:pt>
              <c:pt idx="3377">
                <c:v>39650</c:v>
              </c:pt>
              <c:pt idx="3378">
                <c:v>39647</c:v>
              </c:pt>
              <c:pt idx="3379">
                <c:v>39646</c:v>
              </c:pt>
              <c:pt idx="3380">
                <c:v>39645</c:v>
              </c:pt>
              <c:pt idx="3381">
                <c:v>39644</c:v>
              </c:pt>
              <c:pt idx="3382">
                <c:v>39643</c:v>
              </c:pt>
              <c:pt idx="3383">
                <c:v>39640</c:v>
              </c:pt>
              <c:pt idx="3384">
                <c:v>39639</c:v>
              </c:pt>
              <c:pt idx="3385">
                <c:v>39638</c:v>
              </c:pt>
              <c:pt idx="3386">
                <c:v>39637</c:v>
              </c:pt>
              <c:pt idx="3387">
                <c:v>39636</c:v>
              </c:pt>
              <c:pt idx="3388">
                <c:v>39633</c:v>
              </c:pt>
              <c:pt idx="3389">
                <c:v>39632</c:v>
              </c:pt>
              <c:pt idx="3390">
                <c:v>39631</c:v>
              </c:pt>
              <c:pt idx="3391">
                <c:v>39630</c:v>
              </c:pt>
              <c:pt idx="3392">
                <c:v>39629</c:v>
              </c:pt>
              <c:pt idx="3393">
                <c:v>39626</c:v>
              </c:pt>
              <c:pt idx="3394">
                <c:v>39625</c:v>
              </c:pt>
              <c:pt idx="3395">
                <c:v>39624</c:v>
              </c:pt>
              <c:pt idx="3396">
                <c:v>39623</c:v>
              </c:pt>
              <c:pt idx="3397">
                <c:v>39622</c:v>
              </c:pt>
              <c:pt idx="3398">
                <c:v>39619</c:v>
              </c:pt>
              <c:pt idx="3399">
                <c:v>39618</c:v>
              </c:pt>
              <c:pt idx="3400">
                <c:v>39617</c:v>
              </c:pt>
              <c:pt idx="3401">
                <c:v>39616</c:v>
              </c:pt>
              <c:pt idx="3402">
                <c:v>39615</c:v>
              </c:pt>
              <c:pt idx="3403">
                <c:v>39612</c:v>
              </c:pt>
              <c:pt idx="3404">
                <c:v>39611</c:v>
              </c:pt>
              <c:pt idx="3405">
                <c:v>39610</c:v>
              </c:pt>
              <c:pt idx="3406">
                <c:v>39609</c:v>
              </c:pt>
              <c:pt idx="3407">
                <c:v>39608</c:v>
              </c:pt>
              <c:pt idx="3408">
                <c:v>39605</c:v>
              </c:pt>
              <c:pt idx="3409">
                <c:v>39604</c:v>
              </c:pt>
              <c:pt idx="3410">
                <c:v>39603</c:v>
              </c:pt>
              <c:pt idx="3411">
                <c:v>39602</c:v>
              </c:pt>
              <c:pt idx="3412">
                <c:v>39601</c:v>
              </c:pt>
              <c:pt idx="3413">
                <c:v>39598</c:v>
              </c:pt>
              <c:pt idx="3414">
                <c:v>39597</c:v>
              </c:pt>
              <c:pt idx="3415">
                <c:v>39596</c:v>
              </c:pt>
              <c:pt idx="3416">
                <c:v>39595</c:v>
              </c:pt>
              <c:pt idx="3417">
                <c:v>39594</c:v>
              </c:pt>
              <c:pt idx="3418">
                <c:v>39591</c:v>
              </c:pt>
              <c:pt idx="3419">
                <c:v>39590</c:v>
              </c:pt>
              <c:pt idx="3420">
                <c:v>39589</c:v>
              </c:pt>
              <c:pt idx="3421">
                <c:v>39588</c:v>
              </c:pt>
              <c:pt idx="3422">
                <c:v>39587</c:v>
              </c:pt>
              <c:pt idx="3423">
                <c:v>39584</c:v>
              </c:pt>
              <c:pt idx="3424">
                <c:v>39583</c:v>
              </c:pt>
              <c:pt idx="3425">
                <c:v>39582</c:v>
              </c:pt>
              <c:pt idx="3426">
                <c:v>39581</c:v>
              </c:pt>
              <c:pt idx="3427">
                <c:v>39580</c:v>
              </c:pt>
              <c:pt idx="3428">
                <c:v>39577</c:v>
              </c:pt>
              <c:pt idx="3429">
                <c:v>39576</c:v>
              </c:pt>
              <c:pt idx="3430">
                <c:v>39575</c:v>
              </c:pt>
              <c:pt idx="3431">
                <c:v>39574</c:v>
              </c:pt>
              <c:pt idx="3432">
                <c:v>39573</c:v>
              </c:pt>
              <c:pt idx="3433">
                <c:v>39570</c:v>
              </c:pt>
              <c:pt idx="3434">
                <c:v>39569</c:v>
              </c:pt>
              <c:pt idx="3435">
                <c:v>39568</c:v>
              </c:pt>
              <c:pt idx="3436">
                <c:v>39567</c:v>
              </c:pt>
              <c:pt idx="3437">
                <c:v>39566</c:v>
              </c:pt>
              <c:pt idx="3438">
                <c:v>39563</c:v>
              </c:pt>
              <c:pt idx="3439">
                <c:v>39562</c:v>
              </c:pt>
              <c:pt idx="3440">
                <c:v>39561</c:v>
              </c:pt>
              <c:pt idx="3441">
                <c:v>39560</c:v>
              </c:pt>
              <c:pt idx="3442">
                <c:v>39559</c:v>
              </c:pt>
              <c:pt idx="3443">
                <c:v>39556</c:v>
              </c:pt>
              <c:pt idx="3444">
                <c:v>39555</c:v>
              </c:pt>
              <c:pt idx="3445">
                <c:v>39554</c:v>
              </c:pt>
              <c:pt idx="3446">
                <c:v>39553</c:v>
              </c:pt>
              <c:pt idx="3447">
                <c:v>39552</c:v>
              </c:pt>
              <c:pt idx="3448">
                <c:v>39549</c:v>
              </c:pt>
              <c:pt idx="3449">
                <c:v>39548</c:v>
              </c:pt>
              <c:pt idx="3450">
                <c:v>39547</c:v>
              </c:pt>
              <c:pt idx="3451">
                <c:v>39546</c:v>
              </c:pt>
              <c:pt idx="3452">
                <c:v>39545</c:v>
              </c:pt>
              <c:pt idx="3453">
                <c:v>39542</c:v>
              </c:pt>
              <c:pt idx="3454">
                <c:v>39541</c:v>
              </c:pt>
              <c:pt idx="3455">
                <c:v>39540</c:v>
              </c:pt>
              <c:pt idx="3456">
                <c:v>39539</c:v>
              </c:pt>
              <c:pt idx="3457">
                <c:v>39538</c:v>
              </c:pt>
              <c:pt idx="3458">
                <c:v>39535</c:v>
              </c:pt>
              <c:pt idx="3459">
                <c:v>39534</c:v>
              </c:pt>
              <c:pt idx="3460">
                <c:v>39533</c:v>
              </c:pt>
              <c:pt idx="3461">
                <c:v>39532</c:v>
              </c:pt>
              <c:pt idx="3462">
                <c:v>39531</c:v>
              </c:pt>
              <c:pt idx="3463">
                <c:v>39528</c:v>
              </c:pt>
              <c:pt idx="3464">
                <c:v>39527</c:v>
              </c:pt>
              <c:pt idx="3465">
                <c:v>39526</c:v>
              </c:pt>
              <c:pt idx="3466">
                <c:v>39525</c:v>
              </c:pt>
              <c:pt idx="3467">
                <c:v>39524</c:v>
              </c:pt>
              <c:pt idx="3468">
                <c:v>39521</c:v>
              </c:pt>
              <c:pt idx="3469">
                <c:v>39520</c:v>
              </c:pt>
              <c:pt idx="3470">
                <c:v>39519</c:v>
              </c:pt>
              <c:pt idx="3471">
                <c:v>39518</c:v>
              </c:pt>
              <c:pt idx="3472">
                <c:v>39517</c:v>
              </c:pt>
              <c:pt idx="3473">
                <c:v>39514</c:v>
              </c:pt>
              <c:pt idx="3474">
                <c:v>39513</c:v>
              </c:pt>
              <c:pt idx="3475">
                <c:v>39512</c:v>
              </c:pt>
              <c:pt idx="3476">
                <c:v>39511</c:v>
              </c:pt>
              <c:pt idx="3477">
                <c:v>39510</c:v>
              </c:pt>
              <c:pt idx="3478">
                <c:v>39507</c:v>
              </c:pt>
              <c:pt idx="3479">
                <c:v>39506</c:v>
              </c:pt>
              <c:pt idx="3480">
                <c:v>39505</c:v>
              </c:pt>
              <c:pt idx="3481">
                <c:v>39504</c:v>
              </c:pt>
              <c:pt idx="3482">
                <c:v>39503</c:v>
              </c:pt>
              <c:pt idx="3483">
                <c:v>39500</c:v>
              </c:pt>
              <c:pt idx="3484">
                <c:v>39499</c:v>
              </c:pt>
              <c:pt idx="3485">
                <c:v>39498</c:v>
              </c:pt>
              <c:pt idx="3486">
                <c:v>39497</c:v>
              </c:pt>
              <c:pt idx="3487">
                <c:v>39496</c:v>
              </c:pt>
              <c:pt idx="3488">
                <c:v>39493</c:v>
              </c:pt>
              <c:pt idx="3489">
                <c:v>39492</c:v>
              </c:pt>
              <c:pt idx="3490">
                <c:v>39491</c:v>
              </c:pt>
              <c:pt idx="3491">
                <c:v>39490</c:v>
              </c:pt>
              <c:pt idx="3492">
                <c:v>39489</c:v>
              </c:pt>
              <c:pt idx="3493">
                <c:v>39486</c:v>
              </c:pt>
              <c:pt idx="3494">
                <c:v>39485</c:v>
              </c:pt>
              <c:pt idx="3495">
                <c:v>39484</c:v>
              </c:pt>
              <c:pt idx="3496">
                <c:v>39483</c:v>
              </c:pt>
              <c:pt idx="3497">
                <c:v>39482</c:v>
              </c:pt>
              <c:pt idx="3498">
                <c:v>39479</c:v>
              </c:pt>
              <c:pt idx="3499">
                <c:v>39478</c:v>
              </c:pt>
              <c:pt idx="3500">
                <c:v>39477</c:v>
              </c:pt>
              <c:pt idx="3501">
                <c:v>39476</c:v>
              </c:pt>
              <c:pt idx="3502">
                <c:v>39475</c:v>
              </c:pt>
              <c:pt idx="3503">
                <c:v>39472</c:v>
              </c:pt>
              <c:pt idx="3504">
                <c:v>39471</c:v>
              </c:pt>
              <c:pt idx="3505">
                <c:v>39470</c:v>
              </c:pt>
              <c:pt idx="3506">
                <c:v>39469</c:v>
              </c:pt>
              <c:pt idx="3507">
                <c:v>39468</c:v>
              </c:pt>
              <c:pt idx="3508">
                <c:v>39465</c:v>
              </c:pt>
              <c:pt idx="3509">
                <c:v>39464</c:v>
              </c:pt>
              <c:pt idx="3510">
                <c:v>39463</c:v>
              </c:pt>
              <c:pt idx="3511">
                <c:v>39462</c:v>
              </c:pt>
              <c:pt idx="3512">
                <c:v>39461</c:v>
              </c:pt>
              <c:pt idx="3513">
                <c:v>39458</c:v>
              </c:pt>
              <c:pt idx="3514">
                <c:v>39457</c:v>
              </c:pt>
              <c:pt idx="3515">
                <c:v>39456</c:v>
              </c:pt>
              <c:pt idx="3516">
                <c:v>39455</c:v>
              </c:pt>
              <c:pt idx="3517">
                <c:v>39454</c:v>
              </c:pt>
              <c:pt idx="3518">
                <c:v>39451</c:v>
              </c:pt>
              <c:pt idx="3519">
                <c:v>39450</c:v>
              </c:pt>
              <c:pt idx="3520">
                <c:v>39449</c:v>
              </c:pt>
              <c:pt idx="3521">
                <c:v>39448</c:v>
              </c:pt>
              <c:pt idx="3522">
                <c:v>39447</c:v>
              </c:pt>
              <c:pt idx="3523">
                <c:v>39444</c:v>
              </c:pt>
              <c:pt idx="3524">
                <c:v>39443</c:v>
              </c:pt>
              <c:pt idx="3525">
                <c:v>39442</c:v>
              </c:pt>
              <c:pt idx="3526">
                <c:v>39441</c:v>
              </c:pt>
              <c:pt idx="3527">
                <c:v>39440</c:v>
              </c:pt>
              <c:pt idx="3528">
                <c:v>39437</c:v>
              </c:pt>
              <c:pt idx="3529">
                <c:v>39436</c:v>
              </c:pt>
              <c:pt idx="3530">
                <c:v>39435</c:v>
              </c:pt>
              <c:pt idx="3531">
                <c:v>39434</c:v>
              </c:pt>
              <c:pt idx="3532">
                <c:v>39433</c:v>
              </c:pt>
              <c:pt idx="3533">
                <c:v>39430</c:v>
              </c:pt>
              <c:pt idx="3534">
                <c:v>39429</c:v>
              </c:pt>
              <c:pt idx="3535">
                <c:v>39428</c:v>
              </c:pt>
              <c:pt idx="3536">
                <c:v>39427</c:v>
              </c:pt>
              <c:pt idx="3537">
                <c:v>39426</c:v>
              </c:pt>
              <c:pt idx="3538">
                <c:v>39423</c:v>
              </c:pt>
              <c:pt idx="3539">
                <c:v>39422</c:v>
              </c:pt>
              <c:pt idx="3540">
                <c:v>39421</c:v>
              </c:pt>
              <c:pt idx="3541">
                <c:v>39420</c:v>
              </c:pt>
              <c:pt idx="3542">
                <c:v>39419</c:v>
              </c:pt>
              <c:pt idx="3543">
                <c:v>39416</c:v>
              </c:pt>
              <c:pt idx="3544">
                <c:v>39415</c:v>
              </c:pt>
              <c:pt idx="3545">
                <c:v>39414</c:v>
              </c:pt>
              <c:pt idx="3546">
                <c:v>39413</c:v>
              </c:pt>
              <c:pt idx="3547">
                <c:v>39412</c:v>
              </c:pt>
              <c:pt idx="3548">
                <c:v>39409</c:v>
              </c:pt>
              <c:pt idx="3549">
                <c:v>39408</c:v>
              </c:pt>
              <c:pt idx="3550">
                <c:v>39407</c:v>
              </c:pt>
              <c:pt idx="3551">
                <c:v>39406</c:v>
              </c:pt>
              <c:pt idx="3552">
                <c:v>39405</c:v>
              </c:pt>
              <c:pt idx="3553">
                <c:v>39402</c:v>
              </c:pt>
              <c:pt idx="3554">
                <c:v>39401</c:v>
              </c:pt>
              <c:pt idx="3555">
                <c:v>39400</c:v>
              </c:pt>
              <c:pt idx="3556">
                <c:v>39399</c:v>
              </c:pt>
              <c:pt idx="3557">
                <c:v>39398</c:v>
              </c:pt>
              <c:pt idx="3558">
                <c:v>39395</c:v>
              </c:pt>
              <c:pt idx="3559">
                <c:v>39394</c:v>
              </c:pt>
              <c:pt idx="3560">
                <c:v>39393</c:v>
              </c:pt>
              <c:pt idx="3561">
                <c:v>39392</c:v>
              </c:pt>
              <c:pt idx="3562">
                <c:v>39391</c:v>
              </c:pt>
              <c:pt idx="3563">
                <c:v>39388</c:v>
              </c:pt>
              <c:pt idx="3564">
                <c:v>39387</c:v>
              </c:pt>
              <c:pt idx="3565">
                <c:v>39386</c:v>
              </c:pt>
              <c:pt idx="3566">
                <c:v>39385</c:v>
              </c:pt>
              <c:pt idx="3567">
                <c:v>39384</c:v>
              </c:pt>
              <c:pt idx="3568">
                <c:v>39381</c:v>
              </c:pt>
              <c:pt idx="3569">
                <c:v>39380</c:v>
              </c:pt>
              <c:pt idx="3570">
                <c:v>39379</c:v>
              </c:pt>
              <c:pt idx="3571">
                <c:v>39378</c:v>
              </c:pt>
              <c:pt idx="3572">
                <c:v>39377</c:v>
              </c:pt>
              <c:pt idx="3573">
                <c:v>39374</c:v>
              </c:pt>
              <c:pt idx="3574">
                <c:v>39373</c:v>
              </c:pt>
              <c:pt idx="3575">
                <c:v>39372</c:v>
              </c:pt>
              <c:pt idx="3576">
                <c:v>39371</c:v>
              </c:pt>
              <c:pt idx="3577">
                <c:v>39370</c:v>
              </c:pt>
              <c:pt idx="3578">
                <c:v>39367</c:v>
              </c:pt>
              <c:pt idx="3579">
                <c:v>39366</c:v>
              </c:pt>
              <c:pt idx="3580">
                <c:v>39365</c:v>
              </c:pt>
              <c:pt idx="3581">
                <c:v>39364</c:v>
              </c:pt>
              <c:pt idx="3582">
                <c:v>39363</c:v>
              </c:pt>
              <c:pt idx="3583">
                <c:v>39360</c:v>
              </c:pt>
              <c:pt idx="3584">
                <c:v>39359</c:v>
              </c:pt>
              <c:pt idx="3585">
                <c:v>39358</c:v>
              </c:pt>
              <c:pt idx="3586">
                <c:v>39357</c:v>
              </c:pt>
              <c:pt idx="3587">
                <c:v>39356</c:v>
              </c:pt>
              <c:pt idx="3588">
                <c:v>39353</c:v>
              </c:pt>
              <c:pt idx="3589">
                <c:v>39352</c:v>
              </c:pt>
              <c:pt idx="3590">
                <c:v>39351</c:v>
              </c:pt>
              <c:pt idx="3591">
                <c:v>39350</c:v>
              </c:pt>
              <c:pt idx="3592">
                <c:v>39349</c:v>
              </c:pt>
              <c:pt idx="3593">
                <c:v>39346</c:v>
              </c:pt>
              <c:pt idx="3594">
                <c:v>39345</c:v>
              </c:pt>
              <c:pt idx="3595">
                <c:v>39344</c:v>
              </c:pt>
              <c:pt idx="3596">
                <c:v>39343</c:v>
              </c:pt>
              <c:pt idx="3597">
                <c:v>39342</c:v>
              </c:pt>
              <c:pt idx="3598">
                <c:v>39339</c:v>
              </c:pt>
              <c:pt idx="3599">
                <c:v>39338</c:v>
              </c:pt>
              <c:pt idx="3600">
                <c:v>39337</c:v>
              </c:pt>
              <c:pt idx="3601">
                <c:v>39336</c:v>
              </c:pt>
              <c:pt idx="3602">
                <c:v>39335</c:v>
              </c:pt>
              <c:pt idx="3603">
                <c:v>39332</c:v>
              </c:pt>
              <c:pt idx="3604">
                <c:v>39331</c:v>
              </c:pt>
              <c:pt idx="3605">
                <c:v>39330</c:v>
              </c:pt>
              <c:pt idx="3606">
                <c:v>39329</c:v>
              </c:pt>
              <c:pt idx="3607">
                <c:v>39328</c:v>
              </c:pt>
              <c:pt idx="3608">
                <c:v>39325</c:v>
              </c:pt>
              <c:pt idx="3609">
                <c:v>39324</c:v>
              </c:pt>
              <c:pt idx="3610">
                <c:v>39323</c:v>
              </c:pt>
              <c:pt idx="3611">
                <c:v>39322</c:v>
              </c:pt>
              <c:pt idx="3612">
                <c:v>39321</c:v>
              </c:pt>
              <c:pt idx="3613">
                <c:v>39318</c:v>
              </c:pt>
              <c:pt idx="3614">
                <c:v>39317</c:v>
              </c:pt>
              <c:pt idx="3615">
                <c:v>39316</c:v>
              </c:pt>
              <c:pt idx="3616">
                <c:v>39315</c:v>
              </c:pt>
              <c:pt idx="3617">
                <c:v>39314</c:v>
              </c:pt>
              <c:pt idx="3618">
                <c:v>39311</c:v>
              </c:pt>
              <c:pt idx="3619">
                <c:v>39310</c:v>
              </c:pt>
              <c:pt idx="3620">
                <c:v>39309</c:v>
              </c:pt>
              <c:pt idx="3621">
                <c:v>39308</c:v>
              </c:pt>
              <c:pt idx="3622">
                <c:v>39307</c:v>
              </c:pt>
              <c:pt idx="3623">
                <c:v>39304</c:v>
              </c:pt>
              <c:pt idx="3624">
                <c:v>39303</c:v>
              </c:pt>
              <c:pt idx="3625">
                <c:v>39302</c:v>
              </c:pt>
              <c:pt idx="3626">
                <c:v>39301</c:v>
              </c:pt>
              <c:pt idx="3627">
                <c:v>39300</c:v>
              </c:pt>
              <c:pt idx="3628">
                <c:v>39297</c:v>
              </c:pt>
              <c:pt idx="3629">
                <c:v>39296</c:v>
              </c:pt>
              <c:pt idx="3630">
                <c:v>39295</c:v>
              </c:pt>
              <c:pt idx="3631">
                <c:v>39294</c:v>
              </c:pt>
              <c:pt idx="3632">
                <c:v>39293</c:v>
              </c:pt>
              <c:pt idx="3633">
                <c:v>39290</c:v>
              </c:pt>
              <c:pt idx="3634">
                <c:v>39289</c:v>
              </c:pt>
              <c:pt idx="3635">
                <c:v>39288</c:v>
              </c:pt>
              <c:pt idx="3636">
                <c:v>39287</c:v>
              </c:pt>
              <c:pt idx="3637">
                <c:v>39286</c:v>
              </c:pt>
              <c:pt idx="3638">
                <c:v>39283</c:v>
              </c:pt>
              <c:pt idx="3639">
                <c:v>39282</c:v>
              </c:pt>
              <c:pt idx="3640">
                <c:v>39281</c:v>
              </c:pt>
              <c:pt idx="3641">
                <c:v>39280</c:v>
              </c:pt>
              <c:pt idx="3642">
                <c:v>39279</c:v>
              </c:pt>
              <c:pt idx="3643">
                <c:v>39276</c:v>
              </c:pt>
              <c:pt idx="3644">
                <c:v>39275</c:v>
              </c:pt>
              <c:pt idx="3645">
                <c:v>39274</c:v>
              </c:pt>
              <c:pt idx="3646">
                <c:v>39273</c:v>
              </c:pt>
              <c:pt idx="3647">
                <c:v>39272</c:v>
              </c:pt>
              <c:pt idx="3648">
                <c:v>39269</c:v>
              </c:pt>
              <c:pt idx="3649">
                <c:v>39268</c:v>
              </c:pt>
              <c:pt idx="3650">
                <c:v>39267</c:v>
              </c:pt>
              <c:pt idx="3651">
                <c:v>39266</c:v>
              </c:pt>
              <c:pt idx="3652">
                <c:v>39265</c:v>
              </c:pt>
              <c:pt idx="3653">
                <c:v>39262</c:v>
              </c:pt>
              <c:pt idx="3654">
                <c:v>39261</c:v>
              </c:pt>
              <c:pt idx="3655">
                <c:v>39260</c:v>
              </c:pt>
              <c:pt idx="3656">
                <c:v>39259</c:v>
              </c:pt>
              <c:pt idx="3657">
                <c:v>39258</c:v>
              </c:pt>
              <c:pt idx="3658">
                <c:v>39255</c:v>
              </c:pt>
              <c:pt idx="3659">
                <c:v>39254</c:v>
              </c:pt>
              <c:pt idx="3660">
                <c:v>39253</c:v>
              </c:pt>
              <c:pt idx="3661">
                <c:v>39252</c:v>
              </c:pt>
              <c:pt idx="3662">
                <c:v>39251</c:v>
              </c:pt>
              <c:pt idx="3663">
                <c:v>39248</c:v>
              </c:pt>
              <c:pt idx="3664">
                <c:v>39247</c:v>
              </c:pt>
              <c:pt idx="3665">
                <c:v>39246</c:v>
              </c:pt>
              <c:pt idx="3666">
                <c:v>39245</c:v>
              </c:pt>
              <c:pt idx="3667">
                <c:v>39244</c:v>
              </c:pt>
              <c:pt idx="3668">
                <c:v>39241</c:v>
              </c:pt>
              <c:pt idx="3669">
                <c:v>39240</c:v>
              </c:pt>
              <c:pt idx="3670">
                <c:v>39239</c:v>
              </c:pt>
              <c:pt idx="3671">
                <c:v>39238</c:v>
              </c:pt>
              <c:pt idx="3672">
                <c:v>39237</c:v>
              </c:pt>
              <c:pt idx="3673">
                <c:v>39234</c:v>
              </c:pt>
              <c:pt idx="3674">
                <c:v>39233</c:v>
              </c:pt>
              <c:pt idx="3675">
                <c:v>39232</c:v>
              </c:pt>
              <c:pt idx="3676">
                <c:v>39231</c:v>
              </c:pt>
              <c:pt idx="3677">
                <c:v>39230</c:v>
              </c:pt>
              <c:pt idx="3678">
                <c:v>39227</c:v>
              </c:pt>
              <c:pt idx="3679">
                <c:v>39226</c:v>
              </c:pt>
              <c:pt idx="3680">
                <c:v>39225</c:v>
              </c:pt>
              <c:pt idx="3681">
                <c:v>39224</c:v>
              </c:pt>
              <c:pt idx="3682">
                <c:v>39223</c:v>
              </c:pt>
              <c:pt idx="3683">
                <c:v>39220</c:v>
              </c:pt>
              <c:pt idx="3684">
                <c:v>39219</c:v>
              </c:pt>
              <c:pt idx="3685">
                <c:v>39218</c:v>
              </c:pt>
              <c:pt idx="3686">
                <c:v>39217</c:v>
              </c:pt>
              <c:pt idx="3687">
                <c:v>39216</c:v>
              </c:pt>
              <c:pt idx="3688">
                <c:v>39213</c:v>
              </c:pt>
              <c:pt idx="3689">
                <c:v>39212</c:v>
              </c:pt>
              <c:pt idx="3690">
                <c:v>39211</c:v>
              </c:pt>
              <c:pt idx="3691">
                <c:v>39210</c:v>
              </c:pt>
              <c:pt idx="3692">
                <c:v>39209</c:v>
              </c:pt>
              <c:pt idx="3693">
                <c:v>39206</c:v>
              </c:pt>
              <c:pt idx="3694">
                <c:v>39205</c:v>
              </c:pt>
              <c:pt idx="3695">
                <c:v>39204</c:v>
              </c:pt>
              <c:pt idx="3696">
                <c:v>39203</c:v>
              </c:pt>
              <c:pt idx="3697">
                <c:v>39202</c:v>
              </c:pt>
              <c:pt idx="3698">
                <c:v>39199</c:v>
              </c:pt>
              <c:pt idx="3699">
                <c:v>39198</c:v>
              </c:pt>
              <c:pt idx="3700">
                <c:v>39197</c:v>
              </c:pt>
              <c:pt idx="3701">
                <c:v>39196</c:v>
              </c:pt>
              <c:pt idx="3702">
                <c:v>39195</c:v>
              </c:pt>
              <c:pt idx="3703">
                <c:v>39192</c:v>
              </c:pt>
              <c:pt idx="3704">
                <c:v>39191</c:v>
              </c:pt>
              <c:pt idx="3705">
                <c:v>39190</c:v>
              </c:pt>
              <c:pt idx="3706">
                <c:v>39189</c:v>
              </c:pt>
              <c:pt idx="3707">
                <c:v>39188</c:v>
              </c:pt>
              <c:pt idx="3708">
                <c:v>39185</c:v>
              </c:pt>
              <c:pt idx="3709">
                <c:v>39184</c:v>
              </c:pt>
              <c:pt idx="3710">
                <c:v>39183</c:v>
              </c:pt>
              <c:pt idx="3711">
                <c:v>39182</c:v>
              </c:pt>
              <c:pt idx="3712">
                <c:v>39181</c:v>
              </c:pt>
              <c:pt idx="3713">
                <c:v>39178</c:v>
              </c:pt>
              <c:pt idx="3714">
                <c:v>39177</c:v>
              </c:pt>
              <c:pt idx="3715">
                <c:v>39176</c:v>
              </c:pt>
              <c:pt idx="3716">
                <c:v>39175</c:v>
              </c:pt>
              <c:pt idx="3717">
                <c:v>39174</c:v>
              </c:pt>
              <c:pt idx="3718">
                <c:v>39171</c:v>
              </c:pt>
              <c:pt idx="3719">
                <c:v>39170</c:v>
              </c:pt>
              <c:pt idx="3720">
                <c:v>39169</c:v>
              </c:pt>
              <c:pt idx="3721">
                <c:v>39168</c:v>
              </c:pt>
              <c:pt idx="3722">
                <c:v>39167</c:v>
              </c:pt>
              <c:pt idx="3723">
                <c:v>39164</c:v>
              </c:pt>
              <c:pt idx="3724">
                <c:v>39163</c:v>
              </c:pt>
              <c:pt idx="3725">
                <c:v>39162</c:v>
              </c:pt>
              <c:pt idx="3726">
                <c:v>39161</c:v>
              </c:pt>
              <c:pt idx="3727">
                <c:v>39160</c:v>
              </c:pt>
              <c:pt idx="3728">
                <c:v>39157</c:v>
              </c:pt>
              <c:pt idx="3729">
                <c:v>39156</c:v>
              </c:pt>
              <c:pt idx="3730">
                <c:v>39155</c:v>
              </c:pt>
              <c:pt idx="3731">
                <c:v>39154</c:v>
              </c:pt>
              <c:pt idx="3732">
                <c:v>39153</c:v>
              </c:pt>
              <c:pt idx="3733">
                <c:v>39150</c:v>
              </c:pt>
              <c:pt idx="3734">
                <c:v>39149</c:v>
              </c:pt>
              <c:pt idx="3735">
                <c:v>39148</c:v>
              </c:pt>
              <c:pt idx="3736">
                <c:v>39147</c:v>
              </c:pt>
              <c:pt idx="3737">
                <c:v>39146</c:v>
              </c:pt>
              <c:pt idx="3738">
                <c:v>39143</c:v>
              </c:pt>
              <c:pt idx="3739">
                <c:v>39142</c:v>
              </c:pt>
              <c:pt idx="3740">
                <c:v>39141</c:v>
              </c:pt>
              <c:pt idx="3741">
                <c:v>39140</c:v>
              </c:pt>
              <c:pt idx="3742">
                <c:v>39139</c:v>
              </c:pt>
              <c:pt idx="3743">
                <c:v>39136</c:v>
              </c:pt>
              <c:pt idx="3744">
                <c:v>39135</c:v>
              </c:pt>
              <c:pt idx="3745">
                <c:v>39134</c:v>
              </c:pt>
              <c:pt idx="3746">
                <c:v>39133</c:v>
              </c:pt>
              <c:pt idx="3747">
                <c:v>39132</c:v>
              </c:pt>
              <c:pt idx="3748">
                <c:v>39129</c:v>
              </c:pt>
              <c:pt idx="3749">
                <c:v>39128</c:v>
              </c:pt>
              <c:pt idx="3750">
                <c:v>39127</c:v>
              </c:pt>
              <c:pt idx="3751">
                <c:v>39126</c:v>
              </c:pt>
              <c:pt idx="3752">
                <c:v>39125</c:v>
              </c:pt>
              <c:pt idx="3753">
                <c:v>39122</c:v>
              </c:pt>
              <c:pt idx="3754">
                <c:v>39121</c:v>
              </c:pt>
              <c:pt idx="3755">
                <c:v>39120</c:v>
              </c:pt>
              <c:pt idx="3756">
                <c:v>39119</c:v>
              </c:pt>
              <c:pt idx="3757">
                <c:v>39118</c:v>
              </c:pt>
              <c:pt idx="3758">
                <c:v>39115</c:v>
              </c:pt>
              <c:pt idx="3759">
                <c:v>39114</c:v>
              </c:pt>
              <c:pt idx="3760">
                <c:v>39113</c:v>
              </c:pt>
              <c:pt idx="3761">
                <c:v>39112</c:v>
              </c:pt>
              <c:pt idx="3762">
                <c:v>39111</c:v>
              </c:pt>
              <c:pt idx="3763">
                <c:v>39108</c:v>
              </c:pt>
              <c:pt idx="3764">
                <c:v>39107</c:v>
              </c:pt>
              <c:pt idx="3765">
                <c:v>39106</c:v>
              </c:pt>
              <c:pt idx="3766">
                <c:v>39105</c:v>
              </c:pt>
              <c:pt idx="3767">
                <c:v>39104</c:v>
              </c:pt>
              <c:pt idx="3768">
                <c:v>39101</c:v>
              </c:pt>
              <c:pt idx="3769">
                <c:v>39100</c:v>
              </c:pt>
              <c:pt idx="3770">
                <c:v>39099</c:v>
              </c:pt>
              <c:pt idx="3771">
                <c:v>39098</c:v>
              </c:pt>
              <c:pt idx="3772">
                <c:v>39097</c:v>
              </c:pt>
              <c:pt idx="3773">
                <c:v>39094</c:v>
              </c:pt>
              <c:pt idx="3774">
                <c:v>39093</c:v>
              </c:pt>
              <c:pt idx="3775">
                <c:v>39092</c:v>
              </c:pt>
              <c:pt idx="3776">
                <c:v>39091</c:v>
              </c:pt>
              <c:pt idx="3777">
                <c:v>39090</c:v>
              </c:pt>
              <c:pt idx="3778">
                <c:v>39087</c:v>
              </c:pt>
              <c:pt idx="3779">
                <c:v>39086</c:v>
              </c:pt>
              <c:pt idx="3780">
                <c:v>39085</c:v>
              </c:pt>
              <c:pt idx="3781">
                <c:v>39084</c:v>
              </c:pt>
              <c:pt idx="3782">
                <c:v>39083</c:v>
              </c:pt>
              <c:pt idx="3783">
                <c:v>39080</c:v>
              </c:pt>
              <c:pt idx="3784">
                <c:v>39079</c:v>
              </c:pt>
              <c:pt idx="3785">
                <c:v>39078</c:v>
              </c:pt>
              <c:pt idx="3786">
                <c:v>39077</c:v>
              </c:pt>
              <c:pt idx="3787">
                <c:v>39076</c:v>
              </c:pt>
              <c:pt idx="3788">
                <c:v>39073</c:v>
              </c:pt>
              <c:pt idx="3789">
                <c:v>39072</c:v>
              </c:pt>
              <c:pt idx="3790">
                <c:v>39071</c:v>
              </c:pt>
              <c:pt idx="3791">
                <c:v>39070</c:v>
              </c:pt>
              <c:pt idx="3792">
                <c:v>39069</c:v>
              </c:pt>
              <c:pt idx="3793">
                <c:v>39066</c:v>
              </c:pt>
              <c:pt idx="3794">
                <c:v>39065</c:v>
              </c:pt>
              <c:pt idx="3795">
                <c:v>39064</c:v>
              </c:pt>
              <c:pt idx="3796">
                <c:v>39063</c:v>
              </c:pt>
              <c:pt idx="3797">
                <c:v>39062</c:v>
              </c:pt>
              <c:pt idx="3798">
                <c:v>39059</c:v>
              </c:pt>
              <c:pt idx="3799">
                <c:v>39058</c:v>
              </c:pt>
              <c:pt idx="3800">
                <c:v>39057</c:v>
              </c:pt>
              <c:pt idx="3801">
                <c:v>39056</c:v>
              </c:pt>
              <c:pt idx="3802">
                <c:v>39055</c:v>
              </c:pt>
              <c:pt idx="3803">
                <c:v>39052</c:v>
              </c:pt>
              <c:pt idx="3804">
                <c:v>39051</c:v>
              </c:pt>
              <c:pt idx="3805">
                <c:v>39050</c:v>
              </c:pt>
              <c:pt idx="3806">
                <c:v>39049</c:v>
              </c:pt>
              <c:pt idx="3807">
                <c:v>39048</c:v>
              </c:pt>
              <c:pt idx="3808">
                <c:v>39045</c:v>
              </c:pt>
              <c:pt idx="3809">
                <c:v>39044</c:v>
              </c:pt>
              <c:pt idx="3810">
                <c:v>39043</c:v>
              </c:pt>
              <c:pt idx="3811">
                <c:v>39042</c:v>
              </c:pt>
              <c:pt idx="3812">
                <c:v>39041</c:v>
              </c:pt>
              <c:pt idx="3813">
                <c:v>39038</c:v>
              </c:pt>
              <c:pt idx="3814">
                <c:v>39037</c:v>
              </c:pt>
              <c:pt idx="3815">
                <c:v>39036</c:v>
              </c:pt>
              <c:pt idx="3816">
                <c:v>39035</c:v>
              </c:pt>
              <c:pt idx="3817">
                <c:v>39034</c:v>
              </c:pt>
              <c:pt idx="3818">
                <c:v>39031</c:v>
              </c:pt>
              <c:pt idx="3819">
                <c:v>39030</c:v>
              </c:pt>
              <c:pt idx="3820">
                <c:v>39029</c:v>
              </c:pt>
              <c:pt idx="3821">
                <c:v>39028</c:v>
              </c:pt>
              <c:pt idx="3822">
                <c:v>39027</c:v>
              </c:pt>
              <c:pt idx="3823">
                <c:v>39024</c:v>
              </c:pt>
              <c:pt idx="3824">
                <c:v>39023</c:v>
              </c:pt>
              <c:pt idx="3825">
                <c:v>39022</c:v>
              </c:pt>
              <c:pt idx="3826">
                <c:v>39021</c:v>
              </c:pt>
              <c:pt idx="3827">
                <c:v>39020</c:v>
              </c:pt>
              <c:pt idx="3828">
                <c:v>39017</c:v>
              </c:pt>
              <c:pt idx="3829">
                <c:v>39016</c:v>
              </c:pt>
              <c:pt idx="3830">
                <c:v>39015</c:v>
              </c:pt>
              <c:pt idx="3831">
                <c:v>39014</c:v>
              </c:pt>
              <c:pt idx="3832">
                <c:v>39013</c:v>
              </c:pt>
              <c:pt idx="3833">
                <c:v>39010</c:v>
              </c:pt>
              <c:pt idx="3834">
                <c:v>39009</c:v>
              </c:pt>
              <c:pt idx="3835">
                <c:v>39008</c:v>
              </c:pt>
              <c:pt idx="3836">
                <c:v>39007</c:v>
              </c:pt>
              <c:pt idx="3837">
                <c:v>39006</c:v>
              </c:pt>
              <c:pt idx="3838">
                <c:v>39003</c:v>
              </c:pt>
              <c:pt idx="3839">
                <c:v>39002</c:v>
              </c:pt>
              <c:pt idx="3840">
                <c:v>39001</c:v>
              </c:pt>
              <c:pt idx="3841">
                <c:v>39000</c:v>
              </c:pt>
              <c:pt idx="3842">
                <c:v>38999</c:v>
              </c:pt>
              <c:pt idx="3843">
                <c:v>38996</c:v>
              </c:pt>
              <c:pt idx="3844">
                <c:v>38995</c:v>
              </c:pt>
              <c:pt idx="3845">
                <c:v>38994</c:v>
              </c:pt>
              <c:pt idx="3846">
                <c:v>38993</c:v>
              </c:pt>
              <c:pt idx="3847">
                <c:v>38992</c:v>
              </c:pt>
              <c:pt idx="3848">
                <c:v>38989</c:v>
              </c:pt>
              <c:pt idx="3849">
                <c:v>38988</c:v>
              </c:pt>
              <c:pt idx="3850">
                <c:v>38987</c:v>
              </c:pt>
              <c:pt idx="3851">
                <c:v>38986</c:v>
              </c:pt>
              <c:pt idx="3852">
                <c:v>38985</c:v>
              </c:pt>
              <c:pt idx="3853">
                <c:v>38982</c:v>
              </c:pt>
              <c:pt idx="3854">
                <c:v>38981</c:v>
              </c:pt>
              <c:pt idx="3855">
                <c:v>38980</c:v>
              </c:pt>
              <c:pt idx="3856">
                <c:v>38979</c:v>
              </c:pt>
              <c:pt idx="3857">
                <c:v>38978</c:v>
              </c:pt>
              <c:pt idx="3858">
                <c:v>38975</c:v>
              </c:pt>
              <c:pt idx="3859">
                <c:v>38974</c:v>
              </c:pt>
              <c:pt idx="3860">
                <c:v>38973</c:v>
              </c:pt>
              <c:pt idx="3861">
                <c:v>38972</c:v>
              </c:pt>
              <c:pt idx="3862">
                <c:v>38971</c:v>
              </c:pt>
              <c:pt idx="3863">
                <c:v>38968</c:v>
              </c:pt>
              <c:pt idx="3864">
                <c:v>38967</c:v>
              </c:pt>
              <c:pt idx="3865">
                <c:v>38966</c:v>
              </c:pt>
              <c:pt idx="3866">
                <c:v>38965</c:v>
              </c:pt>
              <c:pt idx="3867">
                <c:v>38964</c:v>
              </c:pt>
              <c:pt idx="3868">
                <c:v>38961</c:v>
              </c:pt>
              <c:pt idx="3869">
                <c:v>38960</c:v>
              </c:pt>
              <c:pt idx="3870">
                <c:v>38959</c:v>
              </c:pt>
              <c:pt idx="3871">
                <c:v>38958</c:v>
              </c:pt>
              <c:pt idx="3872">
                <c:v>38957</c:v>
              </c:pt>
              <c:pt idx="3873">
                <c:v>38954</c:v>
              </c:pt>
              <c:pt idx="3874">
                <c:v>38953</c:v>
              </c:pt>
              <c:pt idx="3875">
                <c:v>38952</c:v>
              </c:pt>
              <c:pt idx="3876">
                <c:v>38951</c:v>
              </c:pt>
              <c:pt idx="3877">
                <c:v>38950</c:v>
              </c:pt>
              <c:pt idx="3878">
                <c:v>38947</c:v>
              </c:pt>
              <c:pt idx="3879">
                <c:v>38946</c:v>
              </c:pt>
              <c:pt idx="3880">
                <c:v>38945</c:v>
              </c:pt>
              <c:pt idx="3881">
                <c:v>38944</c:v>
              </c:pt>
              <c:pt idx="3882">
                <c:v>38943</c:v>
              </c:pt>
              <c:pt idx="3883">
                <c:v>38940</c:v>
              </c:pt>
              <c:pt idx="3884">
                <c:v>38939</c:v>
              </c:pt>
              <c:pt idx="3885">
                <c:v>38938</c:v>
              </c:pt>
              <c:pt idx="3886">
                <c:v>38937</c:v>
              </c:pt>
              <c:pt idx="3887">
                <c:v>38936</c:v>
              </c:pt>
              <c:pt idx="3888">
                <c:v>38933</c:v>
              </c:pt>
              <c:pt idx="3889">
                <c:v>38932</c:v>
              </c:pt>
              <c:pt idx="3890">
                <c:v>38931</c:v>
              </c:pt>
              <c:pt idx="3891">
                <c:v>38930</c:v>
              </c:pt>
              <c:pt idx="3892">
                <c:v>38929</c:v>
              </c:pt>
              <c:pt idx="3893">
                <c:v>38926</c:v>
              </c:pt>
              <c:pt idx="3894">
                <c:v>38925</c:v>
              </c:pt>
              <c:pt idx="3895">
                <c:v>38924</c:v>
              </c:pt>
              <c:pt idx="3896">
                <c:v>38923</c:v>
              </c:pt>
              <c:pt idx="3897">
                <c:v>38922</c:v>
              </c:pt>
              <c:pt idx="3898">
                <c:v>38919</c:v>
              </c:pt>
              <c:pt idx="3899">
                <c:v>38918</c:v>
              </c:pt>
              <c:pt idx="3900">
                <c:v>38917</c:v>
              </c:pt>
              <c:pt idx="3901">
                <c:v>38916</c:v>
              </c:pt>
              <c:pt idx="3902">
                <c:v>38915</c:v>
              </c:pt>
              <c:pt idx="3903">
                <c:v>38912</c:v>
              </c:pt>
              <c:pt idx="3904">
                <c:v>38911</c:v>
              </c:pt>
              <c:pt idx="3905">
                <c:v>38910</c:v>
              </c:pt>
              <c:pt idx="3906">
                <c:v>38909</c:v>
              </c:pt>
              <c:pt idx="3907">
                <c:v>38908</c:v>
              </c:pt>
              <c:pt idx="3908">
                <c:v>38905</c:v>
              </c:pt>
              <c:pt idx="3909">
                <c:v>38904</c:v>
              </c:pt>
              <c:pt idx="3910">
                <c:v>38903</c:v>
              </c:pt>
              <c:pt idx="3911">
                <c:v>38902</c:v>
              </c:pt>
              <c:pt idx="3912">
                <c:v>38901</c:v>
              </c:pt>
              <c:pt idx="3913">
                <c:v>38898</c:v>
              </c:pt>
              <c:pt idx="3914">
                <c:v>38897</c:v>
              </c:pt>
              <c:pt idx="3915">
                <c:v>38896</c:v>
              </c:pt>
              <c:pt idx="3916">
                <c:v>38895</c:v>
              </c:pt>
              <c:pt idx="3917">
                <c:v>38894</c:v>
              </c:pt>
              <c:pt idx="3918">
                <c:v>38891</c:v>
              </c:pt>
              <c:pt idx="3919">
                <c:v>38890</c:v>
              </c:pt>
              <c:pt idx="3920">
                <c:v>38889</c:v>
              </c:pt>
              <c:pt idx="3921">
                <c:v>38888</c:v>
              </c:pt>
              <c:pt idx="3922">
                <c:v>38887</c:v>
              </c:pt>
              <c:pt idx="3923">
                <c:v>38884</c:v>
              </c:pt>
              <c:pt idx="3924">
                <c:v>38883</c:v>
              </c:pt>
              <c:pt idx="3925">
                <c:v>38882</c:v>
              </c:pt>
              <c:pt idx="3926">
                <c:v>38881</c:v>
              </c:pt>
              <c:pt idx="3927">
                <c:v>38880</c:v>
              </c:pt>
              <c:pt idx="3928">
                <c:v>38877</c:v>
              </c:pt>
              <c:pt idx="3929">
                <c:v>38876</c:v>
              </c:pt>
              <c:pt idx="3930">
                <c:v>38875</c:v>
              </c:pt>
              <c:pt idx="3931">
                <c:v>38874</c:v>
              </c:pt>
              <c:pt idx="3932">
                <c:v>38873</c:v>
              </c:pt>
              <c:pt idx="3933">
                <c:v>38870</c:v>
              </c:pt>
              <c:pt idx="3934">
                <c:v>38869</c:v>
              </c:pt>
              <c:pt idx="3935">
                <c:v>38868</c:v>
              </c:pt>
              <c:pt idx="3936">
                <c:v>38867</c:v>
              </c:pt>
              <c:pt idx="3937">
                <c:v>38866</c:v>
              </c:pt>
              <c:pt idx="3938">
                <c:v>38863</c:v>
              </c:pt>
              <c:pt idx="3939">
                <c:v>38862</c:v>
              </c:pt>
              <c:pt idx="3940">
                <c:v>38861</c:v>
              </c:pt>
              <c:pt idx="3941">
                <c:v>38860</c:v>
              </c:pt>
              <c:pt idx="3942">
                <c:v>38859</c:v>
              </c:pt>
              <c:pt idx="3943">
                <c:v>38856</c:v>
              </c:pt>
              <c:pt idx="3944">
                <c:v>38855</c:v>
              </c:pt>
              <c:pt idx="3945">
                <c:v>38854</c:v>
              </c:pt>
              <c:pt idx="3946">
                <c:v>38853</c:v>
              </c:pt>
              <c:pt idx="3947">
                <c:v>38852</c:v>
              </c:pt>
              <c:pt idx="3948">
                <c:v>38849</c:v>
              </c:pt>
              <c:pt idx="3949">
                <c:v>38848</c:v>
              </c:pt>
              <c:pt idx="3950">
                <c:v>38847</c:v>
              </c:pt>
              <c:pt idx="3951">
                <c:v>38846</c:v>
              </c:pt>
              <c:pt idx="3952">
                <c:v>38845</c:v>
              </c:pt>
              <c:pt idx="3953">
                <c:v>38842</c:v>
              </c:pt>
              <c:pt idx="3954">
                <c:v>38841</c:v>
              </c:pt>
              <c:pt idx="3955">
                <c:v>38840</c:v>
              </c:pt>
              <c:pt idx="3956">
                <c:v>38839</c:v>
              </c:pt>
              <c:pt idx="3957">
                <c:v>38838</c:v>
              </c:pt>
              <c:pt idx="3958">
                <c:v>38835</c:v>
              </c:pt>
              <c:pt idx="3959">
                <c:v>38834</c:v>
              </c:pt>
              <c:pt idx="3960">
                <c:v>38833</c:v>
              </c:pt>
              <c:pt idx="3961">
                <c:v>38832</c:v>
              </c:pt>
              <c:pt idx="3962">
                <c:v>38831</c:v>
              </c:pt>
              <c:pt idx="3963">
                <c:v>38828</c:v>
              </c:pt>
              <c:pt idx="3964">
                <c:v>38827</c:v>
              </c:pt>
              <c:pt idx="3965">
                <c:v>38826</c:v>
              </c:pt>
              <c:pt idx="3966">
                <c:v>38825</c:v>
              </c:pt>
              <c:pt idx="3967">
                <c:v>38824</c:v>
              </c:pt>
              <c:pt idx="3968">
                <c:v>38821</c:v>
              </c:pt>
              <c:pt idx="3969">
                <c:v>38820</c:v>
              </c:pt>
              <c:pt idx="3970">
                <c:v>38819</c:v>
              </c:pt>
              <c:pt idx="3971">
                <c:v>38818</c:v>
              </c:pt>
              <c:pt idx="3972">
                <c:v>38817</c:v>
              </c:pt>
              <c:pt idx="3973">
                <c:v>38814</c:v>
              </c:pt>
              <c:pt idx="3974">
                <c:v>38813</c:v>
              </c:pt>
              <c:pt idx="3975">
                <c:v>38812</c:v>
              </c:pt>
              <c:pt idx="3976">
                <c:v>38811</c:v>
              </c:pt>
              <c:pt idx="3977">
                <c:v>38810</c:v>
              </c:pt>
              <c:pt idx="3978">
                <c:v>38807</c:v>
              </c:pt>
              <c:pt idx="3979">
                <c:v>38806</c:v>
              </c:pt>
              <c:pt idx="3980">
                <c:v>38805</c:v>
              </c:pt>
              <c:pt idx="3981">
                <c:v>38804</c:v>
              </c:pt>
              <c:pt idx="3982">
                <c:v>38803</c:v>
              </c:pt>
              <c:pt idx="3983">
                <c:v>38800</c:v>
              </c:pt>
              <c:pt idx="3984">
                <c:v>38799</c:v>
              </c:pt>
              <c:pt idx="3985">
                <c:v>38798</c:v>
              </c:pt>
              <c:pt idx="3986">
                <c:v>38797</c:v>
              </c:pt>
              <c:pt idx="3987">
                <c:v>38796</c:v>
              </c:pt>
              <c:pt idx="3988">
                <c:v>38793</c:v>
              </c:pt>
              <c:pt idx="3989">
                <c:v>38792</c:v>
              </c:pt>
              <c:pt idx="3990">
                <c:v>38791</c:v>
              </c:pt>
              <c:pt idx="3991">
                <c:v>38790</c:v>
              </c:pt>
              <c:pt idx="3992">
                <c:v>38789</c:v>
              </c:pt>
              <c:pt idx="3993">
                <c:v>38786</c:v>
              </c:pt>
              <c:pt idx="3994">
                <c:v>38785</c:v>
              </c:pt>
              <c:pt idx="3995">
                <c:v>38784</c:v>
              </c:pt>
              <c:pt idx="3996">
                <c:v>38783</c:v>
              </c:pt>
              <c:pt idx="3997">
                <c:v>38782</c:v>
              </c:pt>
              <c:pt idx="3998">
                <c:v>38779</c:v>
              </c:pt>
              <c:pt idx="3999">
                <c:v>38778</c:v>
              </c:pt>
              <c:pt idx="4000">
                <c:v>38777</c:v>
              </c:pt>
              <c:pt idx="4001">
                <c:v>38776</c:v>
              </c:pt>
              <c:pt idx="4002">
                <c:v>38775</c:v>
              </c:pt>
              <c:pt idx="4003">
                <c:v>38772</c:v>
              </c:pt>
              <c:pt idx="4004">
                <c:v>38771</c:v>
              </c:pt>
              <c:pt idx="4005">
                <c:v>38770</c:v>
              </c:pt>
              <c:pt idx="4006">
                <c:v>38769</c:v>
              </c:pt>
              <c:pt idx="4007">
                <c:v>38768</c:v>
              </c:pt>
              <c:pt idx="4008">
                <c:v>38765</c:v>
              </c:pt>
              <c:pt idx="4009">
                <c:v>38764</c:v>
              </c:pt>
              <c:pt idx="4010">
                <c:v>38763</c:v>
              </c:pt>
              <c:pt idx="4011">
                <c:v>38762</c:v>
              </c:pt>
              <c:pt idx="4012">
                <c:v>38761</c:v>
              </c:pt>
              <c:pt idx="4013">
                <c:v>38758</c:v>
              </c:pt>
              <c:pt idx="4014">
                <c:v>38757</c:v>
              </c:pt>
              <c:pt idx="4015">
                <c:v>38756</c:v>
              </c:pt>
              <c:pt idx="4016">
                <c:v>38755</c:v>
              </c:pt>
              <c:pt idx="4017">
                <c:v>38754</c:v>
              </c:pt>
              <c:pt idx="4018">
                <c:v>38751</c:v>
              </c:pt>
              <c:pt idx="4019">
                <c:v>38750</c:v>
              </c:pt>
              <c:pt idx="4020">
                <c:v>38749</c:v>
              </c:pt>
              <c:pt idx="4021">
                <c:v>38748</c:v>
              </c:pt>
              <c:pt idx="4022">
                <c:v>38747</c:v>
              </c:pt>
              <c:pt idx="4023">
                <c:v>38744</c:v>
              </c:pt>
              <c:pt idx="4024">
                <c:v>38743</c:v>
              </c:pt>
              <c:pt idx="4025">
                <c:v>38742</c:v>
              </c:pt>
              <c:pt idx="4026">
                <c:v>38741</c:v>
              </c:pt>
              <c:pt idx="4027">
                <c:v>38740</c:v>
              </c:pt>
              <c:pt idx="4028">
                <c:v>38737</c:v>
              </c:pt>
              <c:pt idx="4029">
                <c:v>38736</c:v>
              </c:pt>
              <c:pt idx="4030">
                <c:v>38735</c:v>
              </c:pt>
              <c:pt idx="4031">
                <c:v>38734</c:v>
              </c:pt>
              <c:pt idx="4032">
                <c:v>38733</c:v>
              </c:pt>
              <c:pt idx="4033">
                <c:v>38730</c:v>
              </c:pt>
              <c:pt idx="4034">
                <c:v>38729</c:v>
              </c:pt>
              <c:pt idx="4035">
                <c:v>38728</c:v>
              </c:pt>
              <c:pt idx="4036">
                <c:v>38727</c:v>
              </c:pt>
              <c:pt idx="4037">
                <c:v>38726</c:v>
              </c:pt>
              <c:pt idx="4038">
                <c:v>38723</c:v>
              </c:pt>
              <c:pt idx="4039">
                <c:v>38722</c:v>
              </c:pt>
              <c:pt idx="4040">
                <c:v>38721</c:v>
              </c:pt>
              <c:pt idx="4041">
                <c:v>38720</c:v>
              </c:pt>
              <c:pt idx="4042">
                <c:v>38719</c:v>
              </c:pt>
              <c:pt idx="4043">
                <c:v>38716</c:v>
              </c:pt>
              <c:pt idx="4044">
                <c:v>38715</c:v>
              </c:pt>
              <c:pt idx="4045">
                <c:v>38714</c:v>
              </c:pt>
              <c:pt idx="4046">
                <c:v>38713</c:v>
              </c:pt>
              <c:pt idx="4047">
                <c:v>38709</c:v>
              </c:pt>
              <c:pt idx="4048">
                <c:v>38708</c:v>
              </c:pt>
              <c:pt idx="4049">
                <c:v>38707</c:v>
              </c:pt>
              <c:pt idx="4050">
                <c:v>38706</c:v>
              </c:pt>
              <c:pt idx="4051">
                <c:v>38705</c:v>
              </c:pt>
              <c:pt idx="4052">
                <c:v>38702</c:v>
              </c:pt>
              <c:pt idx="4053">
                <c:v>38701</c:v>
              </c:pt>
              <c:pt idx="4054">
                <c:v>38700</c:v>
              </c:pt>
              <c:pt idx="4055">
                <c:v>38699</c:v>
              </c:pt>
              <c:pt idx="4056">
                <c:v>38698</c:v>
              </c:pt>
              <c:pt idx="4057">
                <c:v>38695</c:v>
              </c:pt>
              <c:pt idx="4058">
                <c:v>38694</c:v>
              </c:pt>
              <c:pt idx="4059">
                <c:v>38693</c:v>
              </c:pt>
              <c:pt idx="4060">
                <c:v>38692</c:v>
              </c:pt>
              <c:pt idx="4061">
                <c:v>38691</c:v>
              </c:pt>
              <c:pt idx="4062">
                <c:v>38688</c:v>
              </c:pt>
              <c:pt idx="4063">
                <c:v>38687</c:v>
              </c:pt>
              <c:pt idx="4064">
                <c:v>38686</c:v>
              </c:pt>
              <c:pt idx="4065">
                <c:v>38685</c:v>
              </c:pt>
              <c:pt idx="4066">
                <c:v>38684</c:v>
              </c:pt>
              <c:pt idx="4067">
                <c:v>38681</c:v>
              </c:pt>
              <c:pt idx="4068">
                <c:v>38680</c:v>
              </c:pt>
              <c:pt idx="4069">
                <c:v>38679</c:v>
              </c:pt>
              <c:pt idx="4070">
                <c:v>38678</c:v>
              </c:pt>
              <c:pt idx="4071">
                <c:v>38677</c:v>
              </c:pt>
              <c:pt idx="4072">
                <c:v>38674</c:v>
              </c:pt>
              <c:pt idx="4073">
                <c:v>38673</c:v>
              </c:pt>
              <c:pt idx="4074">
                <c:v>38672</c:v>
              </c:pt>
              <c:pt idx="4075">
                <c:v>38671</c:v>
              </c:pt>
              <c:pt idx="4076">
                <c:v>38670</c:v>
              </c:pt>
              <c:pt idx="4077">
                <c:v>38667</c:v>
              </c:pt>
              <c:pt idx="4078">
                <c:v>38666</c:v>
              </c:pt>
              <c:pt idx="4079">
                <c:v>38665</c:v>
              </c:pt>
              <c:pt idx="4080">
                <c:v>38664</c:v>
              </c:pt>
              <c:pt idx="4081">
                <c:v>38663</c:v>
              </c:pt>
              <c:pt idx="4082">
                <c:v>38660</c:v>
              </c:pt>
              <c:pt idx="4083">
                <c:v>38659</c:v>
              </c:pt>
              <c:pt idx="4084">
                <c:v>38658</c:v>
              </c:pt>
              <c:pt idx="4085">
                <c:v>38657</c:v>
              </c:pt>
              <c:pt idx="4086">
                <c:v>38656</c:v>
              </c:pt>
              <c:pt idx="4087">
                <c:v>38653</c:v>
              </c:pt>
              <c:pt idx="4088">
                <c:v>38652</c:v>
              </c:pt>
              <c:pt idx="4089">
                <c:v>38651</c:v>
              </c:pt>
              <c:pt idx="4090">
                <c:v>38650</c:v>
              </c:pt>
              <c:pt idx="4091">
                <c:v>38649</c:v>
              </c:pt>
              <c:pt idx="4092">
                <c:v>38646</c:v>
              </c:pt>
              <c:pt idx="4093">
                <c:v>38645</c:v>
              </c:pt>
              <c:pt idx="4094">
                <c:v>38644</c:v>
              </c:pt>
              <c:pt idx="4095">
                <c:v>38643</c:v>
              </c:pt>
              <c:pt idx="4096">
                <c:v>38642</c:v>
              </c:pt>
              <c:pt idx="4097">
                <c:v>38639</c:v>
              </c:pt>
              <c:pt idx="4098">
                <c:v>38638</c:v>
              </c:pt>
              <c:pt idx="4099">
                <c:v>38637</c:v>
              </c:pt>
              <c:pt idx="4100">
                <c:v>38636</c:v>
              </c:pt>
              <c:pt idx="4101">
                <c:v>38635</c:v>
              </c:pt>
              <c:pt idx="4102">
                <c:v>38632</c:v>
              </c:pt>
              <c:pt idx="4103">
                <c:v>38631</c:v>
              </c:pt>
              <c:pt idx="4104">
                <c:v>38630</c:v>
              </c:pt>
              <c:pt idx="4105">
                <c:v>38629</c:v>
              </c:pt>
              <c:pt idx="4106">
                <c:v>38628</c:v>
              </c:pt>
              <c:pt idx="4107">
                <c:v>38625</c:v>
              </c:pt>
              <c:pt idx="4108">
                <c:v>38624</c:v>
              </c:pt>
              <c:pt idx="4109">
                <c:v>38623</c:v>
              </c:pt>
              <c:pt idx="4110">
                <c:v>38622</c:v>
              </c:pt>
              <c:pt idx="4111">
                <c:v>38621</c:v>
              </c:pt>
              <c:pt idx="4112">
                <c:v>38618</c:v>
              </c:pt>
              <c:pt idx="4113">
                <c:v>38617</c:v>
              </c:pt>
              <c:pt idx="4114">
                <c:v>38616</c:v>
              </c:pt>
              <c:pt idx="4115">
                <c:v>38615</c:v>
              </c:pt>
              <c:pt idx="4116">
                <c:v>38614</c:v>
              </c:pt>
              <c:pt idx="4117">
                <c:v>38611</c:v>
              </c:pt>
              <c:pt idx="4118">
                <c:v>38610</c:v>
              </c:pt>
              <c:pt idx="4119">
                <c:v>38609</c:v>
              </c:pt>
              <c:pt idx="4120">
                <c:v>38608</c:v>
              </c:pt>
              <c:pt idx="4121">
                <c:v>38607</c:v>
              </c:pt>
              <c:pt idx="4122">
                <c:v>38604</c:v>
              </c:pt>
              <c:pt idx="4123">
                <c:v>38603</c:v>
              </c:pt>
              <c:pt idx="4124">
                <c:v>38602</c:v>
              </c:pt>
              <c:pt idx="4125">
                <c:v>38601</c:v>
              </c:pt>
              <c:pt idx="4126">
                <c:v>38600</c:v>
              </c:pt>
              <c:pt idx="4127">
                <c:v>38597</c:v>
              </c:pt>
              <c:pt idx="4128">
                <c:v>38596</c:v>
              </c:pt>
              <c:pt idx="4129">
                <c:v>38595</c:v>
              </c:pt>
              <c:pt idx="4130">
                <c:v>38594</c:v>
              </c:pt>
              <c:pt idx="4131">
                <c:v>38593</c:v>
              </c:pt>
              <c:pt idx="4132">
                <c:v>38590</c:v>
              </c:pt>
              <c:pt idx="4133">
                <c:v>38589</c:v>
              </c:pt>
              <c:pt idx="4134">
                <c:v>38588</c:v>
              </c:pt>
              <c:pt idx="4135">
                <c:v>38587</c:v>
              </c:pt>
              <c:pt idx="4136">
                <c:v>38586</c:v>
              </c:pt>
              <c:pt idx="4137">
                <c:v>38583</c:v>
              </c:pt>
              <c:pt idx="4138">
                <c:v>38582</c:v>
              </c:pt>
              <c:pt idx="4139">
                <c:v>38581</c:v>
              </c:pt>
              <c:pt idx="4140">
                <c:v>38580</c:v>
              </c:pt>
              <c:pt idx="4141">
                <c:v>38579</c:v>
              </c:pt>
              <c:pt idx="4142">
                <c:v>38576</c:v>
              </c:pt>
              <c:pt idx="4143">
                <c:v>38575</c:v>
              </c:pt>
              <c:pt idx="4144">
                <c:v>38574</c:v>
              </c:pt>
              <c:pt idx="4145">
                <c:v>38573</c:v>
              </c:pt>
              <c:pt idx="4146">
                <c:v>38572</c:v>
              </c:pt>
              <c:pt idx="4147">
                <c:v>38569</c:v>
              </c:pt>
              <c:pt idx="4148">
                <c:v>38568</c:v>
              </c:pt>
              <c:pt idx="4149">
                <c:v>38567</c:v>
              </c:pt>
              <c:pt idx="4150">
                <c:v>38566</c:v>
              </c:pt>
              <c:pt idx="4151">
                <c:v>38565</c:v>
              </c:pt>
              <c:pt idx="4152">
                <c:v>38562</c:v>
              </c:pt>
              <c:pt idx="4153">
                <c:v>38561</c:v>
              </c:pt>
              <c:pt idx="4154">
                <c:v>38560</c:v>
              </c:pt>
              <c:pt idx="4155">
                <c:v>38559</c:v>
              </c:pt>
              <c:pt idx="4156">
                <c:v>38558</c:v>
              </c:pt>
              <c:pt idx="4157">
                <c:v>38555</c:v>
              </c:pt>
              <c:pt idx="4158">
                <c:v>38554</c:v>
              </c:pt>
              <c:pt idx="4159">
                <c:v>38553</c:v>
              </c:pt>
              <c:pt idx="4160">
                <c:v>38552</c:v>
              </c:pt>
              <c:pt idx="4161">
                <c:v>38551</c:v>
              </c:pt>
              <c:pt idx="4162">
                <c:v>38548</c:v>
              </c:pt>
              <c:pt idx="4163">
                <c:v>38547</c:v>
              </c:pt>
              <c:pt idx="4164">
                <c:v>38546</c:v>
              </c:pt>
              <c:pt idx="4165">
                <c:v>38545</c:v>
              </c:pt>
              <c:pt idx="4166">
                <c:v>38544</c:v>
              </c:pt>
              <c:pt idx="4167">
                <c:v>38541</c:v>
              </c:pt>
              <c:pt idx="4168">
                <c:v>38540</c:v>
              </c:pt>
              <c:pt idx="4169">
                <c:v>38539</c:v>
              </c:pt>
              <c:pt idx="4170">
                <c:v>38538</c:v>
              </c:pt>
              <c:pt idx="4171">
                <c:v>38537</c:v>
              </c:pt>
              <c:pt idx="4172">
                <c:v>38534</c:v>
              </c:pt>
              <c:pt idx="4173">
                <c:v>38533</c:v>
              </c:pt>
              <c:pt idx="4174">
                <c:v>38532</c:v>
              </c:pt>
              <c:pt idx="4175">
                <c:v>38531</c:v>
              </c:pt>
              <c:pt idx="4176">
                <c:v>38530</c:v>
              </c:pt>
              <c:pt idx="4177">
                <c:v>38527</c:v>
              </c:pt>
              <c:pt idx="4178">
                <c:v>38526</c:v>
              </c:pt>
              <c:pt idx="4179">
                <c:v>38525</c:v>
              </c:pt>
              <c:pt idx="4180">
                <c:v>38524</c:v>
              </c:pt>
              <c:pt idx="4181">
                <c:v>38523</c:v>
              </c:pt>
              <c:pt idx="4182">
                <c:v>38520</c:v>
              </c:pt>
              <c:pt idx="4183">
                <c:v>38519</c:v>
              </c:pt>
              <c:pt idx="4184">
                <c:v>38518</c:v>
              </c:pt>
              <c:pt idx="4185">
                <c:v>38517</c:v>
              </c:pt>
              <c:pt idx="4186">
                <c:v>38516</c:v>
              </c:pt>
              <c:pt idx="4187">
                <c:v>38513</c:v>
              </c:pt>
              <c:pt idx="4188">
                <c:v>38512</c:v>
              </c:pt>
              <c:pt idx="4189">
                <c:v>38511</c:v>
              </c:pt>
              <c:pt idx="4190">
                <c:v>38510</c:v>
              </c:pt>
              <c:pt idx="4191">
                <c:v>38509</c:v>
              </c:pt>
              <c:pt idx="4192">
                <c:v>38506</c:v>
              </c:pt>
              <c:pt idx="4193">
                <c:v>38505</c:v>
              </c:pt>
              <c:pt idx="4194">
                <c:v>38504</c:v>
              </c:pt>
              <c:pt idx="4195">
                <c:v>38503</c:v>
              </c:pt>
              <c:pt idx="4196">
                <c:v>38502</c:v>
              </c:pt>
              <c:pt idx="4197">
                <c:v>38499</c:v>
              </c:pt>
              <c:pt idx="4198">
                <c:v>38498</c:v>
              </c:pt>
              <c:pt idx="4199">
                <c:v>38497</c:v>
              </c:pt>
              <c:pt idx="4200">
                <c:v>38496</c:v>
              </c:pt>
              <c:pt idx="4201">
                <c:v>38495</c:v>
              </c:pt>
              <c:pt idx="4202">
                <c:v>38492</c:v>
              </c:pt>
              <c:pt idx="4203">
                <c:v>38491</c:v>
              </c:pt>
              <c:pt idx="4204">
                <c:v>38490</c:v>
              </c:pt>
              <c:pt idx="4205">
                <c:v>38489</c:v>
              </c:pt>
              <c:pt idx="4206">
                <c:v>38488</c:v>
              </c:pt>
              <c:pt idx="4207">
                <c:v>38485</c:v>
              </c:pt>
              <c:pt idx="4208">
                <c:v>38484</c:v>
              </c:pt>
              <c:pt idx="4209">
                <c:v>38483</c:v>
              </c:pt>
              <c:pt idx="4210">
                <c:v>38482</c:v>
              </c:pt>
              <c:pt idx="4211">
                <c:v>38481</c:v>
              </c:pt>
              <c:pt idx="4212">
                <c:v>38478</c:v>
              </c:pt>
              <c:pt idx="4213">
                <c:v>38477</c:v>
              </c:pt>
              <c:pt idx="4214">
                <c:v>38476</c:v>
              </c:pt>
              <c:pt idx="4215">
                <c:v>38475</c:v>
              </c:pt>
              <c:pt idx="4216">
                <c:v>38474</c:v>
              </c:pt>
              <c:pt idx="4217">
                <c:v>38471</c:v>
              </c:pt>
              <c:pt idx="4218">
                <c:v>38470</c:v>
              </c:pt>
              <c:pt idx="4219">
                <c:v>38469</c:v>
              </c:pt>
              <c:pt idx="4220">
                <c:v>38468</c:v>
              </c:pt>
              <c:pt idx="4221">
                <c:v>38467</c:v>
              </c:pt>
              <c:pt idx="4222">
                <c:v>38464</c:v>
              </c:pt>
              <c:pt idx="4223">
                <c:v>38463</c:v>
              </c:pt>
              <c:pt idx="4224">
                <c:v>38462</c:v>
              </c:pt>
              <c:pt idx="4225">
                <c:v>38461</c:v>
              </c:pt>
              <c:pt idx="4226">
                <c:v>38460</c:v>
              </c:pt>
              <c:pt idx="4227">
                <c:v>38457</c:v>
              </c:pt>
              <c:pt idx="4228">
                <c:v>38456</c:v>
              </c:pt>
              <c:pt idx="4229">
                <c:v>38455</c:v>
              </c:pt>
              <c:pt idx="4230">
                <c:v>38454</c:v>
              </c:pt>
              <c:pt idx="4231">
                <c:v>38453</c:v>
              </c:pt>
              <c:pt idx="4232">
                <c:v>38450</c:v>
              </c:pt>
              <c:pt idx="4233">
                <c:v>38449</c:v>
              </c:pt>
              <c:pt idx="4234">
                <c:v>38448</c:v>
              </c:pt>
              <c:pt idx="4235">
                <c:v>38447</c:v>
              </c:pt>
              <c:pt idx="4236">
                <c:v>38446</c:v>
              </c:pt>
              <c:pt idx="4237">
                <c:v>38443</c:v>
              </c:pt>
              <c:pt idx="4238">
                <c:v>38442</c:v>
              </c:pt>
              <c:pt idx="4239">
                <c:v>38441</c:v>
              </c:pt>
              <c:pt idx="4240">
                <c:v>38440</c:v>
              </c:pt>
              <c:pt idx="4241">
                <c:v>38439</c:v>
              </c:pt>
              <c:pt idx="4242">
                <c:v>38436</c:v>
              </c:pt>
              <c:pt idx="4243">
                <c:v>38435</c:v>
              </c:pt>
              <c:pt idx="4244">
                <c:v>38434</c:v>
              </c:pt>
              <c:pt idx="4245">
                <c:v>38433</c:v>
              </c:pt>
              <c:pt idx="4246">
                <c:v>38432</c:v>
              </c:pt>
              <c:pt idx="4247">
                <c:v>38429</c:v>
              </c:pt>
              <c:pt idx="4248">
                <c:v>38428</c:v>
              </c:pt>
              <c:pt idx="4249">
                <c:v>38427</c:v>
              </c:pt>
              <c:pt idx="4250">
                <c:v>38426</c:v>
              </c:pt>
              <c:pt idx="4251">
                <c:v>38425</c:v>
              </c:pt>
              <c:pt idx="4252">
                <c:v>38422</c:v>
              </c:pt>
              <c:pt idx="4253">
                <c:v>38421</c:v>
              </c:pt>
              <c:pt idx="4254">
                <c:v>38420</c:v>
              </c:pt>
              <c:pt idx="4255">
                <c:v>38419</c:v>
              </c:pt>
              <c:pt idx="4256">
                <c:v>38418</c:v>
              </c:pt>
              <c:pt idx="4257">
                <c:v>38415</c:v>
              </c:pt>
              <c:pt idx="4258">
                <c:v>38414</c:v>
              </c:pt>
              <c:pt idx="4259">
                <c:v>38413</c:v>
              </c:pt>
              <c:pt idx="4260">
                <c:v>38412</c:v>
              </c:pt>
              <c:pt idx="4261">
                <c:v>38411</c:v>
              </c:pt>
              <c:pt idx="4262">
                <c:v>38408</c:v>
              </c:pt>
              <c:pt idx="4263">
                <c:v>38407</c:v>
              </c:pt>
              <c:pt idx="4264">
                <c:v>38406</c:v>
              </c:pt>
              <c:pt idx="4265">
                <c:v>38405</c:v>
              </c:pt>
              <c:pt idx="4266">
                <c:v>38404</c:v>
              </c:pt>
              <c:pt idx="4267">
                <c:v>38401</c:v>
              </c:pt>
              <c:pt idx="4268">
                <c:v>38400</c:v>
              </c:pt>
              <c:pt idx="4269">
                <c:v>38399</c:v>
              </c:pt>
              <c:pt idx="4270">
                <c:v>38398</c:v>
              </c:pt>
              <c:pt idx="4271">
                <c:v>38397</c:v>
              </c:pt>
              <c:pt idx="4272">
                <c:v>38394</c:v>
              </c:pt>
              <c:pt idx="4273">
                <c:v>38393</c:v>
              </c:pt>
              <c:pt idx="4274">
                <c:v>38392</c:v>
              </c:pt>
              <c:pt idx="4275">
                <c:v>38391</c:v>
              </c:pt>
              <c:pt idx="4276">
                <c:v>38390</c:v>
              </c:pt>
              <c:pt idx="4277">
                <c:v>38387</c:v>
              </c:pt>
              <c:pt idx="4278">
                <c:v>38386</c:v>
              </c:pt>
              <c:pt idx="4279">
                <c:v>38385</c:v>
              </c:pt>
              <c:pt idx="4280">
                <c:v>38384</c:v>
              </c:pt>
              <c:pt idx="4281">
                <c:v>38383</c:v>
              </c:pt>
              <c:pt idx="4282">
                <c:v>38380</c:v>
              </c:pt>
              <c:pt idx="4283">
                <c:v>38379</c:v>
              </c:pt>
              <c:pt idx="4284">
                <c:v>38378</c:v>
              </c:pt>
              <c:pt idx="4285">
                <c:v>38377</c:v>
              </c:pt>
              <c:pt idx="4286">
                <c:v>38376</c:v>
              </c:pt>
              <c:pt idx="4287">
                <c:v>38373</c:v>
              </c:pt>
              <c:pt idx="4288">
                <c:v>38372</c:v>
              </c:pt>
              <c:pt idx="4289">
                <c:v>38371</c:v>
              </c:pt>
              <c:pt idx="4290">
                <c:v>38370</c:v>
              </c:pt>
              <c:pt idx="4291">
                <c:v>38369</c:v>
              </c:pt>
              <c:pt idx="4292">
                <c:v>38366</c:v>
              </c:pt>
              <c:pt idx="4293">
                <c:v>38365</c:v>
              </c:pt>
              <c:pt idx="4294">
                <c:v>38364</c:v>
              </c:pt>
              <c:pt idx="4295">
                <c:v>38363</c:v>
              </c:pt>
              <c:pt idx="4296">
                <c:v>38362</c:v>
              </c:pt>
              <c:pt idx="4297">
                <c:v>38359</c:v>
              </c:pt>
              <c:pt idx="4298">
                <c:v>38358</c:v>
              </c:pt>
              <c:pt idx="4299">
                <c:v>38357</c:v>
              </c:pt>
              <c:pt idx="4300">
                <c:v>38356</c:v>
              </c:pt>
              <c:pt idx="4301">
                <c:v>38355</c:v>
              </c:pt>
              <c:pt idx="4302">
                <c:v>38352</c:v>
              </c:pt>
              <c:pt idx="4303">
                <c:v>38351</c:v>
              </c:pt>
              <c:pt idx="4304">
                <c:v>38350</c:v>
              </c:pt>
              <c:pt idx="4305">
                <c:v>38349</c:v>
              </c:pt>
              <c:pt idx="4306">
                <c:v>38348</c:v>
              </c:pt>
              <c:pt idx="4307">
                <c:v>38345</c:v>
              </c:pt>
              <c:pt idx="4308">
                <c:v>38344</c:v>
              </c:pt>
              <c:pt idx="4309">
                <c:v>38343</c:v>
              </c:pt>
              <c:pt idx="4310">
                <c:v>38342</c:v>
              </c:pt>
              <c:pt idx="4311">
                <c:v>38341</c:v>
              </c:pt>
              <c:pt idx="4312">
                <c:v>38338</c:v>
              </c:pt>
              <c:pt idx="4313">
                <c:v>38337</c:v>
              </c:pt>
              <c:pt idx="4314">
                <c:v>38336</c:v>
              </c:pt>
              <c:pt idx="4315">
                <c:v>38335</c:v>
              </c:pt>
              <c:pt idx="4316">
                <c:v>38334</c:v>
              </c:pt>
              <c:pt idx="4317">
                <c:v>38331</c:v>
              </c:pt>
              <c:pt idx="4318">
                <c:v>38330</c:v>
              </c:pt>
              <c:pt idx="4319">
                <c:v>38329</c:v>
              </c:pt>
              <c:pt idx="4320">
                <c:v>38328</c:v>
              </c:pt>
              <c:pt idx="4321">
                <c:v>38327</c:v>
              </c:pt>
              <c:pt idx="4322">
                <c:v>38324</c:v>
              </c:pt>
              <c:pt idx="4323">
                <c:v>38323</c:v>
              </c:pt>
              <c:pt idx="4324">
                <c:v>38322</c:v>
              </c:pt>
              <c:pt idx="4325">
                <c:v>38321</c:v>
              </c:pt>
              <c:pt idx="4326">
                <c:v>38320</c:v>
              </c:pt>
              <c:pt idx="4327">
                <c:v>38317</c:v>
              </c:pt>
              <c:pt idx="4328">
                <c:v>38316</c:v>
              </c:pt>
              <c:pt idx="4329">
                <c:v>38315</c:v>
              </c:pt>
              <c:pt idx="4330">
                <c:v>38314</c:v>
              </c:pt>
              <c:pt idx="4331">
                <c:v>38313</c:v>
              </c:pt>
              <c:pt idx="4332">
                <c:v>38310</c:v>
              </c:pt>
              <c:pt idx="4333">
                <c:v>38309</c:v>
              </c:pt>
              <c:pt idx="4334">
                <c:v>38308</c:v>
              </c:pt>
              <c:pt idx="4335">
                <c:v>38307</c:v>
              </c:pt>
              <c:pt idx="4336">
                <c:v>38306</c:v>
              </c:pt>
              <c:pt idx="4337">
                <c:v>38303</c:v>
              </c:pt>
              <c:pt idx="4338">
                <c:v>38302</c:v>
              </c:pt>
              <c:pt idx="4339">
                <c:v>38301</c:v>
              </c:pt>
              <c:pt idx="4340">
                <c:v>38300</c:v>
              </c:pt>
              <c:pt idx="4341">
                <c:v>38299</c:v>
              </c:pt>
              <c:pt idx="4342">
                <c:v>38296</c:v>
              </c:pt>
              <c:pt idx="4343">
                <c:v>38295</c:v>
              </c:pt>
              <c:pt idx="4344">
                <c:v>38294</c:v>
              </c:pt>
              <c:pt idx="4345">
                <c:v>38293</c:v>
              </c:pt>
              <c:pt idx="4346">
                <c:v>38292</c:v>
              </c:pt>
              <c:pt idx="4347">
                <c:v>38289</c:v>
              </c:pt>
              <c:pt idx="4348">
                <c:v>38288</c:v>
              </c:pt>
              <c:pt idx="4349">
                <c:v>38287</c:v>
              </c:pt>
              <c:pt idx="4350">
                <c:v>38286</c:v>
              </c:pt>
              <c:pt idx="4351">
                <c:v>38285</c:v>
              </c:pt>
              <c:pt idx="4352">
                <c:v>38282</c:v>
              </c:pt>
              <c:pt idx="4353">
                <c:v>38281</c:v>
              </c:pt>
              <c:pt idx="4354">
                <c:v>38280</c:v>
              </c:pt>
              <c:pt idx="4355">
                <c:v>38279</c:v>
              </c:pt>
              <c:pt idx="4356">
                <c:v>38278</c:v>
              </c:pt>
              <c:pt idx="4357">
                <c:v>38275</c:v>
              </c:pt>
              <c:pt idx="4358">
                <c:v>38274</c:v>
              </c:pt>
              <c:pt idx="4359">
                <c:v>38273</c:v>
              </c:pt>
              <c:pt idx="4360">
                <c:v>38272</c:v>
              </c:pt>
              <c:pt idx="4361">
                <c:v>38271</c:v>
              </c:pt>
              <c:pt idx="4362">
                <c:v>38268</c:v>
              </c:pt>
              <c:pt idx="4363">
                <c:v>38267</c:v>
              </c:pt>
              <c:pt idx="4364">
                <c:v>38266</c:v>
              </c:pt>
              <c:pt idx="4365">
                <c:v>38265</c:v>
              </c:pt>
              <c:pt idx="4366">
                <c:v>38264</c:v>
              </c:pt>
              <c:pt idx="4367">
                <c:v>38261</c:v>
              </c:pt>
              <c:pt idx="4368">
                <c:v>38260</c:v>
              </c:pt>
              <c:pt idx="4369">
                <c:v>38259</c:v>
              </c:pt>
              <c:pt idx="4370">
                <c:v>38258</c:v>
              </c:pt>
              <c:pt idx="4371">
                <c:v>38257</c:v>
              </c:pt>
              <c:pt idx="4372">
                <c:v>38254</c:v>
              </c:pt>
              <c:pt idx="4373">
                <c:v>38253</c:v>
              </c:pt>
              <c:pt idx="4374">
                <c:v>38252</c:v>
              </c:pt>
              <c:pt idx="4375">
                <c:v>38251</c:v>
              </c:pt>
              <c:pt idx="4376">
                <c:v>38250</c:v>
              </c:pt>
              <c:pt idx="4377">
                <c:v>38247</c:v>
              </c:pt>
              <c:pt idx="4378">
                <c:v>38246</c:v>
              </c:pt>
              <c:pt idx="4379">
                <c:v>38245</c:v>
              </c:pt>
              <c:pt idx="4380">
                <c:v>38244</c:v>
              </c:pt>
              <c:pt idx="4381">
                <c:v>38243</c:v>
              </c:pt>
              <c:pt idx="4382">
                <c:v>38240</c:v>
              </c:pt>
              <c:pt idx="4383">
                <c:v>38239</c:v>
              </c:pt>
              <c:pt idx="4384">
                <c:v>38238</c:v>
              </c:pt>
              <c:pt idx="4385">
                <c:v>38237</c:v>
              </c:pt>
              <c:pt idx="4386">
                <c:v>38236</c:v>
              </c:pt>
              <c:pt idx="4387">
                <c:v>38233</c:v>
              </c:pt>
              <c:pt idx="4388">
                <c:v>38232</c:v>
              </c:pt>
              <c:pt idx="4389">
                <c:v>38231</c:v>
              </c:pt>
              <c:pt idx="4390">
                <c:v>38230</c:v>
              </c:pt>
              <c:pt idx="4391">
                <c:v>38229</c:v>
              </c:pt>
              <c:pt idx="4392">
                <c:v>38226</c:v>
              </c:pt>
              <c:pt idx="4393">
                <c:v>38225</c:v>
              </c:pt>
              <c:pt idx="4394">
                <c:v>38224</c:v>
              </c:pt>
              <c:pt idx="4395">
                <c:v>38223</c:v>
              </c:pt>
              <c:pt idx="4396">
                <c:v>38222</c:v>
              </c:pt>
              <c:pt idx="4397">
                <c:v>38219</c:v>
              </c:pt>
              <c:pt idx="4398">
                <c:v>38218</c:v>
              </c:pt>
              <c:pt idx="4399">
                <c:v>38217</c:v>
              </c:pt>
              <c:pt idx="4400">
                <c:v>38216</c:v>
              </c:pt>
              <c:pt idx="4401">
                <c:v>38215</c:v>
              </c:pt>
              <c:pt idx="4402">
                <c:v>38212</c:v>
              </c:pt>
              <c:pt idx="4403">
                <c:v>38211</c:v>
              </c:pt>
              <c:pt idx="4404">
                <c:v>38210</c:v>
              </c:pt>
              <c:pt idx="4405">
                <c:v>38209</c:v>
              </c:pt>
              <c:pt idx="4406">
                <c:v>38208</c:v>
              </c:pt>
              <c:pt idx="4407">
                <c:v>38205</c:v>
              </c:pt>
              <c:pt idx="4408">
                <c:v>38204</c:v>
              </c:pt>
              <c:pt idx="4409">
                <c:v>38203</c:v>
              </c:pt>
              <c:pt idx="4410">
                <c:v>38202</c:v>
              </c:pt>
              <c:pt idx="4411">
                <c:v>38201</c:v>
              </c:pt>
              <c:pt idx="4412">
                <c:v>38198</c:v>
              </c:pt>
              <c:pt idx="4413">
                <c:v>38197</c:v>
              </c:pt>
              <c:pt idx="4414">
                <c:v>38196</c:v>
              </c:pt>
              <c:pt idx="4415">
                <c:v>38195</c:v>
              </c:pt>
              <c:pt idx="4416">
                <c:v>38194</c:v>
              </c:pt>
              <c:pt idx="4417">
                <c:v>38191</c:v>
              </c:pt>
              <c:pt idx="4418">
                <c:v>38190</c:v>
              </c:pt>
              <c:pt idx="4419">
                <c:v>38189</c:v>
              </c:pt>
              <c:pt idx="4420">
                <c:v>38188</c:v>
              </c:pt>
              <c:pt idx="4421">
                <c:v>38187</c:v>
              </c:pt>
              <c:pt idx="4422">
                <c:v>38184</c:v>
              </c:pt>
              <c:pt idx="4423">
                <c:v>38183</c:v>
              </c:pt>
              <c:pt idx="4424">
                <c:v>38182</c:v>
              </c:pt>
              <c:pt idx="4425">
                <c:v>38181</c:v>
              </c:pt>
              <c:pt idx="4426">
                <c:v>38180</c:v>
              </c:pt>
              <c:pt idx="4427">
                <c:v>38177</c:v>
              </c:pt>
              <c:pt idx="4428">
                <c:v>38176</c:v>
              </c:pt>
              <c:pt idx="4429">
                <c:v>38175</c:v>
              </c:pt>
              <c:pt idx="4430">
                <c:v>38174</c:v>
              </c:pt>
              <c:pt idx="4431">
                <c:v>38173</c:v>
              </c:pt>
              <c:pt idx="4432">
                <c:v>38170</c:v>
              </c:pt>
              <c:pt idx="4433">
                <c:v>38169</c:v>
              </c:pt>
              <c:pt idx="4434">
                <c:v>38168</c:v>
              </c:pt>
              <c:pt idx="4435">
                <c:v>38167</c:v>
              </c:pt>
              <c:pt idx="4436">
                <c:v>38166</c:v>
              </c:pt>
              <c:pt idx="4437">
                <c:v>38163</c:v>
              </c:pt>
              <c:pt idx="4438">
                <c:v>38162</c:v>
              </c:pt>
              <c:pt idx="4439">
                <c:v>38161</c:v>
              </c:pt>
              <c:pt idx="4440">
                <c:v>38160</c:v>
              </c:pt>
              <c:pt idx="4441">
                <c:v>38159</c:v>
              </c:pt>
              <c:pt idx="4442">
                <c:v>38156</c:v>
              </c:pt>
              <c:pt idx="4443">
                <c:v>38155</c:v>
              </c:pt>
              <c:pt idx="4444">
                <c:v>38154</c:v>
              </c:pt>
              <c:pt idx="4445">
                <c:v>38153</c:v>
              </c:pt>
              <c:pt idx="4446">
                <c:v>38152</c:v>
              </c:pt>
              <c:pt idx="4447">
                <c:v>38149</c:v>
              </c:pt>
              <c:pt idx="4448">
                <c:v>38148</c:v>
              </c:pt>
              <c:pt idx="4449">
                <c:v>38147</c:v>
              </c:pt>
              <c:pt idx="4450">
                <c:v>38146</c:v>
              </c:pt>
              <c:pt idx="4451">
                <c:v>38145</c:v>
              </c:pt>
              <c:pt idx="4452">
                <c:v>38142</c:v>
              </c:pt>
              <c:pt idx="4453">
                <c:v>38141</c:v>
              </c:pt>
              <c:pt idx="4454">
                <c:v>38140</c:v>
              </c:pt>
              <c:pt idx="4455">
                <c:v>38139</c:v>
              </c:pt>
              <c:pt idx="4456">
                <c:v>38138</c:v>
              </c:pt>
              <c:pt idx="4457">
                <c:v>38135</c:v>
              </c:pt>
              <c:pt idx="4458">
                <c:v>38134</c:v>
              </c:pt>
              <c:pt idx="4459">
                <c:v>38133</c:v>
              </c:pt>
              <c:pt idx="4460">
                <c:v>38132</c:v>
              </c:pt>
              <c:pt idx="4461">
                <c:v>38131</c:v>
              </c:pt>
              <c:pt idx="4462">
                <c:v>38128</c:v>
              </c:pt>
              <c:pt idx="4463">
                <c:v>38127</c:v>
              </c:pt>
              <c:pt idx="4464">
                <c:v>38126</c:v>
              </c:pt>
              <c:pt idx="4465">
                <c:v>38125</c:v>
              </c:pt>
              <c:pt idx="4466">
                <c:v>38124</c:v>
              </c:pt>
              <c:pt idx="4467">
                <c:v>38121</c:v>
              </c:pt>
              <c:pt idx="4468">
                <c:v>38120</c:v>
              </c:pt>
              <c:pt idx="4469">
                <c:v>38119</c:v>
              </c:pt>
              <c:pt idx="4470">
                <c:v>38118</c:v>
              </c:pt>
              <c:pt idx="4471">
                <c:v>38117</c:v>
              </c:pt>
              <c:pt idx="4472">
                <c:v>38114</c:v>
              </c:pt>
              <c:pt idx="4473">
                <c:v>38113</c:v>
              </c:pt>
              <c:pt idx="4474">
                <c:v>38112</c:v>
              </c:pt>
              <c:pt idx="4475">
                <c:v>38111</c:v>
              </c:pt>
              <c:pt idx="4476">
                <c:v>38110</c:v>
              </c:pt>
              <c:pt idx="4477">
                <c:v>38107</c:v>
              </c:pt>
              <c:pt idx="4478">
                <c:v>38106</c:v>
              </c:pt>
              <c:pt idx="4479">
                <c:v>38105</c:v>
              </c:pt>
              <c:pt idx="4480">
                <c:v>38104</c:v>
              </c:pt>
              <c:pt idx="4481">
                <c:v>38103</c:v>
              </c:pt>
              <c:pt idx="4482">
                <c:v>38100</c:v>
              </c:pt>
              <c:pt idx="4483">
                <c:v>38099</c:v>
              </c:pt>
              <c:pt idx="4484">
                <c:v>38098</c:v>
              </c:pt>
              <c:pt idx="4485">
                <c:v>38097</c:v>
              </c:pt>
              <c:pt idx="4486">
                <c:v>38096</c:v>
              </c:pt>
              <c:pt idx="4487">
                <c:v>38093</c:v>
              </c:pt>
              <c:pt idx="4488">
                <c:v>38092</c:v>
              </c:pt>
              <c:pt idx="4489">
                <c:v>38091</c:v>
              </c:pt>
              <c:pt idx="4490">
                <c:v>38090</c:v>
              </c:pt>
              <c:pt idx="4491">
                <c:v>38089</c:v>
              </c:pt>
              <c:pt idx="4492">
                <c:v>38086</c:v>
              </c:pt>
              <c:pt idx="4493">
                <c:v>38085</c:v>
              </c:pt>
              <c:pt idx="4494">
                <c:v>38084</c:v>
              </c:pt>
              <c:pt idx="4495">
                <c:v>38083</c:v>
              </c:pt>
              <c:pt idx="4496">
                <c:v>38082</c:v>
              </c:pt>
              <c:pt idx="4497">
                <c:v>38079</c:v>
              </c:pt>
              <c:pt idx="4498">
                <c:v>38078</c:v>
              </c:pt>
              <c:pt idx="4499">
                <c:v>38077</c:v>
              </c:pt>
              <c:pt idx="4500">
                <c:v>38076</c:v>
              </c:pt>
              <c:pt idx="4501">
                <c:v>38075</c:v>
              </c:pt>
              <c:pt idx="4502">
                <c:v>38072</c:v>
              </c:pt>
              <c:pt idx="4503">
                <c:v>38071</c:v>
              </c:pt>
              <c:pt idx="4504">
                <c:v>38070</c:v>
              </c:pt>
              <c:pt idx="4505">
                <c:v>38069</c:v>
              </c:pt>
              <c:pt idx="4506">
                <c:v>38068</c:v>
              </c:pt>
              <c:pt idx="4507">
                <c:v>38065</c:v>
              </c:pt>
              <c:pt idx="4508">
                <c:v>38064</c:v>
              </c:pt>
              <c:pt idx="4509">
                <c:v>38063</c:v>
              </c:pt>
              <c:pt idx="4510">
                <c:v>38062</c:v>
              </c:pt>
              <c:pt idx="4511">
                <c:v>38061</c:v>
              </c:pt>
              <c:pt idx="4512">
                <c:v>38058</c:v>
              </c:pt>
              <c:pt idx="4513">
                <c:v>38057</c:v>
              </c:pt>
              <c:pt idx="4514">
                <c:v>38056</c:v>
              </c:pt>
              <c:pt idx="4515">
                <c:v>38055</c:v>
              </c:pt>
              <c:pt idx="4516">
                <c:v>38054</c:v>
              </c:pt>
              <c:pt idx="4517">
                <c:v>38051</c:v>
              </c:pt>
              <c:pt idx="4518">
                <c:v>38050</c:v>
              </c:pt>
              <c:pt idx="4519">
                <c:v>38049</c:v>
              </c:pt>
              <c:pt idx="4520">
                <c:v>38048</c:v>
              </c:pt>
              <c:pt idx="4521">
                <c:v>38047</c:v>
              </c:pt>
              <c:pt idx="4522">
                <c:v>38044</c:v>
              </c:pt>
              <c:pt idx="4523">
                <c:v>38043</c:v>
              </c:pt>
              <c:pt idx="4524">
                <c:v>38042</c:v>
              </c:pt>
              <c:pt idx="4525">
                <c:v>38041</c:v>
              </c:pt>
              <c:pt idx="4526">
                <c:v>38040</c:v>
              </c:pt>
              <c:pt idx="4527">
                <c:v>38037</c:v>
              </c:pt>
              <c:pt idx="4528">
                <c:v>38036</c:v>
              </c:pt>
              <c:pt idx="4529">
                <c:v>38035</c:v>
              </c:pt>
              <c:pt idx="4530">
                <c:v>38034</c:v>
              </c:pt>
              <c:pt idx="4531">
                <c:v>38033</c:v>
              </c:pt>
              <c:pt idx="4532">
                <c:v>38030</c:v>
              </c:pt>
              <c:pt idx="4533">
                <c:v>38029</c:v>
              </c:pt>
              <c:pt idx="4534">
                <c:v>38028</c:v>
              </c:pt>
              <c:pt idx="4535">
                <c:v>38027</c:v>
              </c:pt>
              <c:pt idx="4536">
                <c:v>38026</c:v>
              </c:pt>
              <c:pt idx="4537">
                <c:v>38023</c:v>
              </c:pt>
              <c:pt idx="4538">
                <c:v>38022</c:v>
              </c:pt>
              <c:pt idx="4539">
                <c:v>38021</c:v>
              </c:pt>
              <c:pt idx="4540">
                <c:v>38020</c:v>
              </c:pt>
              <c:pt idx="4541">
                <c:v>38019</c:v>
              </c:pt>
              <c:pt idx="4542">
                <c:v>38016</c:v>
              </c:pt>
              <c:pt idx="4543">
                <c:v>38015</c:v>
              </c:pt>
              <c:pt idx="4544">
                <c:v>38014</c:v>
              </c:pt>
              <c:pt idx="4545">
                <c:v>38013</c:v>
              </c:pt>
              <c:pt idx="4546">
                <c:v>38012</c:v>
              </c:pt>
              <c:pt idx="4547">
                <c:v>38009</c:v>
              </c:pt>
              <c:pt idx="4548">
                <c:v>38008</c:v>
              </c:pt>
              <c:pt idx="4549">
                <c:v>38007</c:v>
              </c:pt>
              <c:pt idx="4550">
                <c:v>38006</c:v>
              </c:pt>
              <c:pt idx="4551">
                <c:v>38005</c:v>
              </c:pt>
              <c:pt idx="4552">
                <c:v>38002</c:v>
              </c:pt>
              <c:pt idx="4553">
                <c:v>38001</c:v>
              </c:pt>
              <c:pt idx="4554">
                <c:v>38000</c:v>
              </c:pt>
              <c:pt idx="4555">
                <c:v>37999</c:v>
              </c:pt>
              <c:pt idx="4556">
                <c:v>37998</c:v>
              </c:pt>
              <c:pt idx="4557">
                <c:v>37995</c:v>
              </c:pt>
              <c:pt idx="4558">
                <c:v>37994</c:v>
              </c:pt>
              <c:pt idx="4559">
                <c:v>37993</c:v>
              </c:pt>
              <c:pt idx="4560">
                <c:v>37992</c:v>
              </c:pt>
              <c:pt idx="4561">
                <c:v>37991</c:v>
              </c:pt>
              <c:pt idx="4562">
                <c:v>37988</c:v>
              </c:pt>
              <c:pt idx="4563">
                <c:v>37987</c:v>
              </c:pt>
              <c:pt idx="4564">
                <c:v>37986</c:v>
              </c:pt>
              <c:pt idx="4565">
                <c:v>37985</c:v>
              </c:pt>
              <c:pt idx="4566">
                <c:v>37984</c:v>
              </c:pt>
              <c:pt idx="4567">
                <c:v>37981</c:v>
              </c:pt>
              <c:pt idx="4568">
                <c:v>37980</c:v>
              </c:pt>
              <c:pt idx="4569">
                <c:v>37979</c:v>
              </c:pt>
              <c:pt idx="4570">
                <c:v>37978</c:v>
              </c:pt>
              <c:pt idx="4571">
                <c:v>37977</c:v>
              </c:pt>
              <c:pt idx="4572">
                <c:v>37974</c:v>
              </c:pt>
              <c:pt idx="4573">
                <c:v>37973</c:v>
              </c:pt>
              <c:pt idx="4574">
                <c:v>37972</c:v>
              </c:pt>
              <c:pt idx="4575">
                <c:v>37971</c:v>
              </c:pt>
              <c:pt idx="4576">
                <c:v>37970</c:v>
              </c:pt>
              <c:pt idx="4577">
                <c:v>37967</c:v>
              </c:pt>
              <c:pt idx="4578">
                <c:v>37966</c:v>
              </c:pt>
              <c:pt idx="4579">
                <c:v>37965</c:v>
              </c:pt>
              <c:pt idx="4580">
                <c:v>37964</c:v>
              </c:pt>
              <c:pt idx="4581">
                <c:v>37963</c:v>
              </c:pt>
              <c:pt idx="4582">
                <c:v>37960</c:v>
              </c:pt>
              <c:pt idx="4583">
                <c:v>37959</c:v>
              </c:pt>
              <c:pt idx="4584">
                <c:v>37958</c:v>
              </c:pt>
              <c:pt idx="4585">
                <c:v>37957</c:v>
              </c:pt>
              <c:pt idx="4586">
                <c:v>37956</c:v>
              </c:pt>
              <c:pt idx="4587">
                <c:v>37953</c:v>
              </c:pt>
              <c:pt idx="4588">
                <c:v>37952</c:v>
              </c:pt>
              <c:pt idx="4589">
                <c:v>37951</c:v>
              </c:pt>
              <c:pt idx="4590">
                <c:v>37950</c:v>
              </c:pt>
              <c:pt idx="4591">
                <c:v>37949</c:v>
              </c:pt>
              <c:pt idx="4592">
                <c:v>37946</c:v>
              </c:pt>
              <c:pt idx="4593">
                <c:v>37945</c:v>
              </c:pt>
              <c:pt idx="4594">
                <c:v>37944</c:v>
              </c:pt>
              <c:pt idx="4595">
                <c:v>37943</c:v>
              </c:pt>
              <c:pt idx="4596">
                <c:v>37942</c:v>
              </c:pt>
              <c:pt idx="4597">
                <c:v>37939</c:v>
              </c:pt>
              <c:pt idx="4598">
                <c:v>37938</c:v>
              </c:pt>
              <c:pt idx="4599">
                <c:v>37937</c:v>
              </c:pt>
              <c:pt idx="4600">
                <c:v>37936</c:v>
              </c:pt>
              <c:pt idx="4601">
                <c:v>37935</c:v>
              </c:pt>
              <c:pt idx="4602">
                <c:v>37932</c:v>
              </c:pt>
              <c:pt idx="4603">
                <c:v>37931</c:v>
              </c:pt>
              <c:pt idx="4604">
                <c:v>37930</c:v>
              </c:pt>
              <c:pt idx="4605">
                <c:v>37929</c:v>
              </c:pt>
              <c:pt idx="4606">
                <c:v>37928</c:v>
              </c:pt>
              <c:pt idx="4607">
                <c:v>37925</c:v>
              </c:pt>
              <c:pt idx="4608">
                <c:v>37924</c:v>
              </c:pt>
              <c:pt idx="4609">
                <c:v>37923</c:v>
              </c:pt>
              <c:pt idx="4610">
                <c:v>37922</c:v>
              </c:pt>
              <c:pt idx="4611">
                <c:v>37921</c:v>
              </c:pt>
              <c:pt idx="4612">
                <c:v>37918</c:v>
              </c:pt>
              <c:pt idx="4613">
                <c:v>37917</c:v>
              </c:pt>
              <c:pt idx="4614">
                <c:v>37916</c:v>
              </c:pt>
              <c:pt idx="4615">
                <c:v>37915</c:v>
              </c:pt>
              <c:pt idx="4616">
                <c:v>37914</c:v>
              </c:pt>
              <c:pt idx="4617">
                <c:v>37911</c:v>
              </c:pt>
              <c:pt idx="4618">
                <c:v>37910</c:v>
              </c:pt>
              <c:pt idx="4619">
                <c:v>37909</c:v>
              </c:pt>
              <c:pt idx="4620">
                <c:v>37908</c:v>
              </c:pt>
              <c:pt idx="4621">
                <c:v>37907</c:v>
              </c:pt>
              <c:pt idx="4622">
                <c:v>37904</c:v>
              </c:pt>
              <c:pt idx="4623">
                <c:v>37903</c:v>
              </c:pt>
              <c:pt idx="4624">
                <c:v>37902</c:v>
              </c:pt>
              <c:pt idx="4625">
                <c:v>37901</c:v>
              </c:pt>
              <c:pt idx="4626">
                <c:v>37900</c:v>
              </c:pt>
              <c:pt idx="4627">
                <c:v>37897</c:v>
              </c:pt>
              <c:pt idx="4628">
                <c:v>37896</c:v>
              </c:pt>
              <c:pt idx="4629">
                <c:v>37895</c:v>
              </c:pt>
              <c:pt idx="4630">
                <c:v>37894</c:v>
              </c:pt>
              <c:pt idx="4631">
                <c:v>37893</c:v>
              </c:pt>
              <c:pt idx="4632">
                <c:v>37890</c:v>
              </c:pt>
              <c:pt idx="4633">
                <c:v>37889</c:v>
              </c:pt>
              <c:pt idx="4634">
                <c:v>37888</c:v>
              </c:pt>
              <c:pt idx="4635">
                <c:v>37887</c:v>
              </c:pt>
              <c:pt idx="4636">
                <c:v>37886</c:v>
              </c:pt>
              <c:pt idx="4637">
                <c:v>37883</c:v>
              </c:pt>
              <c:pt idx="4638">
                <c:v>37882</c:v>
              </c:pt>
              <c:pt idx="4639">
                <c:v>37881</c:v>
              </c:pt>
              <c:pt idx="4640">
                <c:v>37880</c:v>
              </c:pt>
              <c:pt idx="4641">
                <c:v>37879</c:v>
              </c:pt>
              <c:pt idx="4642">
                <c:v>37876</c:v>
              </c:pt>
              <c:pt idx="4643">
                <c:v>37875</c:v>
              </c:pt>
              <c:pt idx="4644">
                <c:v>37874</c:v>
              </c:pt>
              <c:pt idx="4645">
                <c:v>37873</c:v>
              </c:pt>
              <c:pt idx="4646">
                <c:v>37872</c:v>
              </c:pt>
              <c:pt idx="4647">
                <c:v>37869</c:v>
              </c:pt>
              <c:pt idx="4648">
                <c:v>37868</c:v>
              </c:pt>
              <c:pt idx="4649">
                <c:v>37867</c:v>
              </c:pt>
              <c:pt idx="4650">
                <c:v>37866</c:v>
              </c:pt>
              <c:pt idx="4651">
                <c:v>37865</c:v>
              </c:pt>
              <c:pt idx="4652">
                <c:v>37862</c:v>
              </c:pt>
              <c:pt idx="4653">
                <c:v>37861</c:v>
              </c:pt>
              <c:pt idx="4654">
                <c:v>37860</c:v>
              </c:pt>
              <c:pt idx="4655">
                <c:v>37859</c:v>
              </c:pt>
              <c:pt idx="4656">
                <c:v>37858</c:v>
              </c:pt>
              <c:pt idx="4657">
                <c:v>37855</c:v>
              </c:pt>
              <c:pt idx="4658">
                <c:v>37854</c:v>
              </c:pt>
              <c:pt idx="4659">
                <c:v>37853</c:v>
              </c:pt>
              <c:pt idx="4660">
                <c:v>37852</c:v>
              </c:pt>
              <c:pt idx="4661">
                <c:v>37851</c:v>
              </c:pt>
              <c:pt idx="4662">
                <c:v>37848</c:v>
              </c:pt>
              <c:pt idx="4663">
                <c:v>37847</c:v>
              </c:pt>
              <c:pt idx="4664">
                <c:v>37846</c:v>
              </c:pt>
              <c:pt idx="4665">
                <c:v>37845</c:v>
              </c:pt>
              <c:pt idx="4666">
                <c:v>37844</c:v>
              </c:pt>
              <c:pt idx="4667">
                <c:v>37841</c:v>
              </c:pt>
              <c:pt idx="4668">
                <c:v>37840</c:v>
              </c:pt>
              <c:pt idx="4669">
                <c:v>37839</c:v>
              </c:pt>
              <c:pt idx="4670">
                <c:v>37838</c:v>
              </c:pt>
              <c:pt idx="4671">
                <c:v>37837</c:v>
              </c:pt>
              <c:pt idx="4672">
                <c:v>37834</c:v>
              </c:pt>
              <c:pt idx="4673">
                <c:v>37833</c:v>
              </c:pt>
              <c:pt idx="4674">
                <c:v>37832</c:v>
              </c:pt>
              <c:pt idx="4675">
                <c:v>37831</c:v>
              </c:pt>
              <c:pt idx="4676">
                <c:v>37830</c:v>
              </c:pt>
              <c:pt idx="4677">
                <c:v>37827</c:v>
              </c:pt>
              <c:pt idx="4678">
                <c:v>37826</c:v>
              </c:pt>
              <c:pt idx="4679">
                <c:v>37825</c:v>
              </c:pt>
              <c:pt idx="4680">
                <c:v>37824</c:v>
              </c:pt>
              <c:pt idx="4681">
                <c:v>37823</c:v>
              </c:pt>
              <c:pt idx="4682">
                <c:v>37820</c:v>
              </c:pt>
              <c:pt idx="4683">
                <c:v>37819</c:v>
              </c:pt>
              <c:pt idx="4684">
                <c:v>37818</c:v>
              </c:pt>
              <c:pt idx="4685">
                <c:v>37817</c:v>
              </c:pt>
              <c:pt idx="4686">
                <c:v>37816</c:v>
              </c:pt>
              <c:pt idx="4687">
                <c:v>37813</c:v>
              </c:pt>
              <c:pt idx="4688">
                <c:v>37812</c:v>
              </c:pt>
              <c:pt idx="4689">
                <c:v>37811</c:v>
              </c:pt>
              <c:pt idx="4690">
                <c:v>37810</c:v>
              </c:pt>
              <c:pt idx="4691">
                <c:v>37809</c:v>
              </c:pt>
              <c:pt idx="4692">
                <c:v>37806</c:v>
              </c:pt>
              <c:pt idx="4693">
                <c:v>37805</c:v>
              </c:pt>
              <c:pt idx="4694">
                <c:v>37804</c:v>
              </c:pt>
              <c:pt idx="4695">
                <c:v>37803</c:v>
              </c:pt>
              <c:pt idx="4696">
                <c:v>37802</c:v>
              </c:pt>
              <c:pt idx="4697">
                <c:v>37799</c:v>
              </c:pt>
              <c:pt idx="4698">
                <c:v>37798</c:v>
              </c:pt>
              <c:pt idx="4699">
                <c:v>37797</c:v>
              </c:pt>
              <c:pt idx="4700">
                <c:v>37796</c:v>
              </c:pt>
              <c:pt idx="4701">
                <c:v>37795</c:v>
              </c:pt>
              <c:pt idx="4702">
                <c:v>37792</c:v>
              </c:pt>
              <c:pt idx="4703">
                <c:v>37791</c:v>
              </c:pt>
              <c:pt idx="4704">
                <c:v>37790</c:v>
              </c:pt>
              <c:pt idx="4705">
                <c:v>37789</c:v>
              </c:pt>
              <c:pt idx="4706">
                <c:v>37788</c:v>
              </c:pt>
              <c:pt idx="4707">
                <c:v>37785</c:v>
              </c:pt>
              <c:pt idx="4708">
                <c:v>37784</c:v>
              </c:pt>
              <c:pt idx="4709">
                <c:v>37783</c:v>
              </c:pt>
              <c:pt idx="4710">
                <c:v>37782</c:v>
              </c:pt>
              <c:pt idx="4711">
                <c:v>37781</c:v>
              </c:pt>
              <c:pt idx="4712">
                <c:v>37778</c:v>
              </c:pt>
              <c:pt idx="4713">
                <c:v>37777</c:v>
              </c:pt>
              <c:pt idx="4714">
                <c:v>37776</c:v>
              </c:pt>
              <c:pt idx="4715">
                <c:v>37775</c:v>
              </c:pt>
              <c:pt idx="4716">
                <c:v>37774</c:v>
              </c:pt>
              <c:pt idx="4717">
                <c:v>37771</c:v>
              </c:pt>
              <c:pt idx="4718">
                <c:v>37770</c:v>
              </c:pt>
              <c:pt idx="4719">
                <c:v>37769</c:v>
              </c:pt>
              <c:pt idx="4720">
                <c:v>37768</c:v>
              </c:pt>
              <c:pt idx="4721">
                <c:v>37767</c:v>
              </c:pt>
              <c:pt idx="4722">
                <c:v>37764</c:v>
              </c:pt>
              <c:pt idx="4723">
                <c:v>37763</c:v>
              </c:pt>
              <c:pt idx="4724">
                <c:v>37762</c:v>
              </c:pt>
              <c:pt idx="4725">
                <c:v>37761</c:v>
              </c:pt>
              <c:pt idx="4726">
                <c:v>37760</c:v>
              </c:pt>
              <c:pt idx="4727">
                <c:v>37757</c:v>
              </c:pt>
              <c:pt idx="4728">
                <c:v>37756</c:v>
              </c:pt>
              <c:pt idx="4729">
                <c:v>37755</c:v>
              </c:pt>
              <c:pt idx="4730">
                <c:v>37754</c:v>
              </c:pt>
              <c:pt idx="4731">
                <c:v>37753</c:v>
              </c:pt>
              <c:pt idx="4732">
                <c:v>37750</c:v>
              </c:pt>
              <c:pt idx="4733">
                <c:v>37749</c:v>
              </c:pt>
              <c:pt idx="4734">
                <c:v>37748</c:v>
              </c:pt>
              <c:pt idx="4735">
                <c:v>37747</c:v>
              </c:pt>
              <c:pt idx="4736">
                <c:v>37746</c:v>
              </c:pt>
              <c:pt idx="4737">
                <c:v>37743</c:v>
              </c:pt>
              <c:pt idx="4738">
                <c:v>37742</c:v>
              </c:pt>
              <c:pt idx="4739">
                <c:v>37741</c:v>
              </c:pt>
              <c:pt idx="4740">
                <c:v>37740</c:v>
              </c:pt>
              <c:pt idx="4741">
                <c:v>37739</c:v>
              </c:pt>
              <c:pt idx="4742">
                <c:v>37736</c:v>
              </c:pt>
              <c:pt idx="4743">
                <c:v>37735</c:v>
              </c:pt>
              <c:pt idx="4744">
                <c:v>37734</c:v>
              </c:pt>
              <c:pt idx="4745">
                <c:v>37733</c:v>
              </c:pt>
              <c:pt idx="4746">
                <c:v>37732</c:v>
              </c:pt>
              <c:pt idx="4747">
                <c:v>37729</c:v>
              </c:pt>
              <c:pt idx="4748">
                <c:v>37728</c:v>
              </c:pt>
              <c:pt idx="4749">
                <c:v>37727</c:v>
              </c:pt>
              <c:pt idx="4750">
                <c:v>37726</c:v>
              </c:pt>
              <c:pt idx="4751">
                <c:v>37725</c:v>
              </c:pt>
              <c:pt idx="4752">
                <c:v>37722</c:v>
              </c:pt>
              <c:pt idx="4753">
                <c:v>37721</c:v>
              </c:pt>
              <c:pt idx="4754">
                <c:v>37720</c:v>
              </c:pt>
              <c:pt idx="4755">
                <c:v>37719</c:v>
              </c:pt>
              <c:pt idx="4756">
                <c:v>37718</c:v>
              </c:pt>
              <c:pt idx="4757">
                <c:v>37715</c:v>
              </c:pt>
              <c:pt idx="4758">
                <c:v>37714</c:v>
              </c:pt>
              <c:pt idx="4759">
                <c:v>37713</c:v>
              </c:pt>
              <c:pt idx="4760">
                <c:v>37712</c:v>
              </c:pt>
              <c:pt idx="4761">
                <c:v>37711</c:v>
              </c:pt>
              <c:pt idx="4762">
                <c:v>37708</c:v>
              </c:pt>
              <c:pt idx="4763">
                <c:v>37707</c:v>
              </c:pt>
              <c:pt idx="4764">
                <c:v>37706</c:v>
              </c:pt>
              <c:pt idx="4765">
                <c:v>37705</c:v>
              </c:pt>
              <c:pt idx="4766">
                <c:v>37704</c:v>
              </c:pt>
              <c:pt idx="4767">
                <c:v>37701</c:v>
              </c:pt>
              <c:pt idx="4768">
                <c:v>37700</c:v>
              </c:pt>
              <c:pt idx="4769">
                <c:v>37699</c:v>
              </c:pt>
              <c:pt idx="4770">
                <c:v>37698</c:v>
              </c:pt>
              <c:pt idx="4771">
                <c:v>37697</c:v>
              </c:pt>
              <c:pt idx="4772">
                <c:v>37694</c:v>
              </c:pt>
              <c:pt idx="4773">
                <c:v>37693</c:v>
              </c:pt>
              <c:pt idx="4774">
                <c:v>37692</c:v>
              </c:pt>
              <c:pt idx="4775">
                <c:v>37691</c:v>
              </c:pt>
              <c:pt idx="4776">
                <c:v>37690</c:v>
              </c:pt>
              <c:pt idx="4777">
                <c:v>37687</c:v>
              </c:pt>
              <c:pt idx="4778">
                <c:v>37686</c:v>
              </c:pt>
              <c:pt idx="4779">
                <c:v>37685</c:v>
              </c:pt>
              <c:pt idx="4780">
                <c:v>37684</c:v>
              </c:pt>
              <c:pt idx="4781">
                <c:v>37683</c:v>
              </c:pt>
              <c:pt idx="4782">
                <c:v>37680</c:v>
              </c:pt>
              <c:pt idx="4783">
                <c:v>37679</c:v>
              </c:pt>
              <c:pt idx="4784">
                <c:v>37678</c:v>
              </c:pt>
              <c:pt idx="4785">
                <c:v>37677</c:v>
              </c:pt>
              <c:pt idx="4786">
                <c:v>37676</c:v>
              </c:pt>
              <c:pt idx="4787">
                <c:v>37673</c:v>
              </c:pt>
              <c:pt idx="4788">
                <c:v>37672</c:v>
              </c:pt>
              <c:pt idx="4789">
                <c:v>37671</c:v>
              </c:pt>
              <c:pt idx="4790">
                <c:v>37670</c:v>
              </c:pt>
              <c:pt idx="4791">
                <c:v>37669</c:v>
              </c:pt>
              <c:pt idx="4792">
                <c:v>37666</c:v>
              </c:pt>
              <c:pt idx="4793">
                <c:v>37665</c:v>
              </c:pt>
              <c:pt idx="4794">
                <c:v>37664</c:v>
              </c:pt>
              <c:pt idx="4795">
                <c:v>37663</c:v>
              </c:pt>
              <c:pt idx="4796">
                <c:v>37662</c:v>
              </c:pt>
              <c:pt idx="4797">
                <c:v>37659</c:v>
              </c:pt>
              <c:pt idx="4798">
                <c:v>37658</c:v>
              </c:pt>
              <c:pt idx="4799">
                <c:v>37657</c:v>
              </c:pt>
              <c:pt idx="4800">
                <c:v>37656</c:v>
              </c:pt>
              <c:pt idx="4801">
                <c:v>37655</c:v>
              </c:pt>
              <c:pt idx="4802">
                <c:v>37652</c:v>
              </c:pt>
              <c:pt idx="4803">
                <c:v>37651</c:v>
              </c:pt>
              <c:pt idx="4804">
                <c:v>37650</c:v>
              </c:pt>
              <c:pt idx="4805">
                <c:v>37649</c:v>
              </c:pt>
              <c:pt idx="4806">
                <c:v>37648</c:v>
              </c:pt>
              <c:pt idx="4807">
                <c:v>37645</c:v>
              </c:pt>
              <c:pt idx="4808">
                <c:v>37644</c:v>
              </c:pt>
              <c:pt idx="4809">
                <c:v>37643</c:v>
              </c:pt>
              <c:pt idx="4810">
                <c:v>37642</c:v>
              </c:pt>
              <c:pt idx="4811">
                <c:v>37641</c:v>
              </c:pt>
              <c:pt idx="4812">
                <c:v>37638</c:v>
              </c:pt>
              <c:pt idx="4813">
                <c:v>37637</c:v>
              </c:pt>
              <c:pt idx="4814">
                <c:v>37636</c:v>
              </c:pt>
              <c:pt idx="4815">
                <c:v>37635</c:v>
              </c:pt>
              <c:pt idx="4816">
                <c:v>37634</c:v>
              </c:pt>
              <c:pt idx="4817">
                <c:v>37631</c:v>
              </c:pt>
              <c:pt idx="4818">
                <c:v>37630</c:v>
              </c:pt>
              <c:pt idx="4819">
                <c:v>37629</c:v>
              </c:pt>
              <c:pt idx="4820">
                <c:v>37628</c:v>
              </c:pt>
              <c:pt idx="4821">
                <c:v>37627</c:v>
              </c:pt>
              <c:pt idx="4822">
                <c:v>37624</c:v>
              </c:pt>
              <c:pt idx="4823">
                <c:v>37623</c:v>
              </c:pt>
              <c:pt idx="4824">
                <c:v>37622</c:v>
              </c:pt>
              <c:pt idx="4825">
                <c:v>37621</c:v>
              </c:pt>
              <c:pt idx="4826">
                <c:v>37620</c:v>
              </c:pt>
              <c:pt idx="4827">
                <c:v>37617</c:v>
              </c:pt>
              <c:pt idx="4828">
                <c:v>37616</c:v>
              </c:pt>
              <c:pt idx="4829">
                <c:v>37615</c:v>
              </c:pt>
              <c:pt idx="4830">
                <c:v>37614</c:v>
              </c:pt>
              <c:pt idx="4831">
                <c:v>37613</c:v>
              </c:pt>
              <c:pt idx="4832">
                <c:v>37610</c:v>
              </c:pt>
              <c:pt idx="4833">
                <c:v>37609</c:v>
              </c:pt>
              <c:pt idx="4834">
                <c:v>37608</c:v>
              </c:pt>
              <c:pt idx="4835">
                <c:v>37607</c:v>
              </c:pt>
              <c:pt idx="4836">
                <c:v>37606</c:v>
              </c:pt>
              <c:pt idx="4837">
                <c:v>37603</c:v>
              </c:pt>
              <c:pt idx="4838">
                <c:v>37602</c:v>
              </c:pt>
              <c:pt idx="4839">
                <c:v>37601</c:v>
              </c:pt>
              <c:pt idx="4840">
                <c:v>37600</c:v>
              </c:pt>
              <c:pt idx="4841">
                <c:v>37599</c:v>
              </c:pt>
              <c:pt idx="4842">
                <c:v>37596</c:v>
              </c:pt>
              <c:pt idx="4843">
                <c:v>37595</c:v>
              </c:pt>
              <c:pt idx="4844">
                <c:v>37594</c:v>
              </c:pt>
              <c:pt idx="4845">
                <c:v>37593</c:v>
              </c:pt>
              <c:pt idx="4846">
                <c:v>37592</c:v>
              </c:pt>
              <c:pt idx="4847">
                <c:v>37589</c:v>
              </c:pt>
              <c:pt idx="4848">
                <c:v>37588</c:v>
              </c:pt>
              <c:pt idx="4849">
                <c:v>37587</c:v>
              </c:pt>
              <c:pt idx="4850">
                <c:v>37586</c:v>
              </c:pt>
              <c:pt idx="4851">
                <c:v>37585</c:v>
              </c:pt>
              <c:pt idx="4852">
                <c:v>37582</c:v>
              </c:pt>
              <c:pt idx="4853">
                <c:v>37581</c:v>
              </c:pt>
              <c:pt idx="4854">
                <c:v>37580</c:v>
              </c:pt>
              <c:pt idx="4855">
                <c:v>37579</c:v>
              </c:pt>
              <c:pt idx="4856">
                <c:v>37578</c:v>
              </c:pt>
              <c:pt idx="4857">
                <c:v>37575</c:v>
              </c:pt>
              <c:pt idx="4858">
                <c:v>37574</c:v>
              </c:pt>
              <c:pt idx="4859">
                <c:v>37573</c:v>
              </c:pt>
              <c:pt idx="4860">
                <c:v>37572</c:v>
              </c:pt>
              <c:pt idx="4861">
                <c:v>37571</c:v>
              </c:pt>
              <c:pt idx="4862">
                <c:v>37568</c:v>
              </c:pt>
              <c:pt idx="4863">
                <c:v>37567</c:v>
              </c:pt>
              <c:pt idx="4864">
                <c:v>37566</c:v>
              </c:pt>
              <c:pt idx="4865">
                <c:v>37565</c:v>
              </c:pt>
              <c:pt idx="4866">
                <c:v>37564</c:v>
              </c:pt>
              <c:pt idx="4867">
                <c:v>37561</c:v>
              </c:pt>
              <c:pt idx="4868">
                <c:v>37560</c:v>
              </c:pt>
              <c:pt idx="4869">
                <c:v>37559</c:v>
              </c:pt>
              <c:pt idx="4870">
                <c:v>37558</c:v>
              </c:pt>
              <c:pt idx="4871">
                <c:v>37557</c:v>
              </c:pt>
              <c:pt idx="4872">
                <c:v>37554</c:v>
              </c:pt>
              <c:pt idx="4873">
                <c:v>37553</c:v>
              </c:pt>
              <c:pt idx="4874">
                <c:v>37552</c:v>
              </c:pt>
              <c:pt idx="4875">
                <c:v>37551</c:v>
              </c:pt>
              <c:pt idx="4876">
                <c:v>37550</c:v>
              </c:pt>
              <c:pt idx="4877">
                <c:v>37547</c:v>
              </c:pt>
              <c:pt idx="4878">
                <c:v>37546</c:v>
              </c:pt>
              <c:pt idx="4879">
                <c:v>37545</c:v>
              </c:pt>
              <c:pt idx="4880">
                <c:v>37544</c:v>
              </c:pt>
              <c:pt idx="4881">
                <c:v>37543</c:v>
              </c:pt>
              <c:pt idx="4882">
                <c:v>37540</c:v>
              </c:pt>
              <c:pt idx="4883">
                <c:v>37539</c:v>
              </c:pt>
              <c:pt idx="4884">
                <c:v>37538</c:v>
              </c:pt>
              <c:pt idx="4885">
                <c:v>37537</c:v>
              </c:pt>
              <c:pt idx="4886">
                <c:v>37536</c:v>
              </c:pt>
              <c:pt idx="4887">
                <c:v>37533</c:v>
              </c:pt>
              <c:pt idx="4888">
                <c:v>37532</c:v>
              </c:pt>
              <c:pt idx="4889">
                <c:v>37531</c:v>
              </c:pt>
              <c:pt idx="4890">
                <c:v>37530</c:v>
              </c:pt>
              <c:pt idx="4891">
                <c:v>37529</c:v>
              </c:pt>
              <c:pt idx="4892">
                <c:v>37526</c:v>
              </c:pt>
              <c:pt idx="4893">
                <c:v>37525</c:v>
              </c:pt>
              <c:pt idx="4894">
                <c:v>37524</c:v>
              </c:pt>
              <c:pt idx="4895">
                <c:v>37523</c:v>
              </c:pt>
              <c:pt idx="4896">
                <c:v>37522</c:v>
              </c:pt>
              <c:pt idx="4897">
                <c:v>37519</c:v>
              </c:pt>
              <c:pt idx="4898">
                <c:v>37518</c:v>
              </c:pt>
              <c:pt idx="4899">
                <c:v>37517</c:v>
              </c:pt>
              <c:pt idx="4900">
                <c:v>37516</c:v>
              </c:pt>
              <c:pt idx="4901">
                <c:v>37515</c:v>
              </c:pt>
              <c:pt idx="4902">
                <c:v>37512</c:v>
              </c:pt>
              <c:pt idx="4903">
                <c:v>37511</c:v>
              </c:pt>
              <c:pt idx="4904">
                <c:v>37510</c:v>
              </c:pt>
              <c:pt idx="4905">
                <c:v>37509</c:v>
              </c:pt>
              <c:pt idx="4906">
                <c:v>37508</c:v>
              </c:pt>
              <c:pt idx="4907">
                <c:v>37505</c:v>
              </c:pt>
              <c:pt idx="4908">
                <c:v>37504</c:v>
              </c:pt>
              <c:pt idx="4909">
                <c:v>37503</c:v>
              </c:pt>
              <c:pt idx="4910">
                <c:v>37502</c:v>
              </c:pt>
              <c:pt idx="4911">
                <c:v>37501</c:v>
              </c:pt>
              <c:pt idx="4912">
                <c:v>37498</c:v>
              </c:pt>
              <c:pt idx="4913">
                <c:v>37497</c:v>
              </c:pt>
              <c:pt idx="4914">
                <c:v>37496</c:v>
              </c:pt>
              <c:pt idx="4915">
                <c:v>37495</c:v>
              </c:pt>
              <c:pt idx="4916">
                <c:v>37494</c:v>
              </c:pt>
              <c:pt idx="4917">
                <c:v>37491</c:v>
              </c:pt>
              <c:pt idx="4918">
                <c:v>37490</c:v>
              </c:pt>
              <c:pt idx="4919">
                <c:v>37489</c:v>
              </c:pt>
              <c:pt idx="4920">
                <c:v>37488</c:v>
              </c:pt>
              <c:pt idx="4921">
                <c:v>37487</c:v>
              </c:pt>
              <c:pt idx="4922">
                <c:v>37484</c:v>
              </c:pt>
              <c:pt idx="4923">
                <c:v>37483</c:v>
              </c:pt>
              <c:pt idx="4924">
                <c:v>37482</c:v>
              </c:pt>
              <c:pt idx="4925">
                <c:v>37481</c:v>
              </c:pt>
              <c:pt idx="4926">
                <c:v>37480</c:v>
              </c:pt>
              <c:pt idx="4927">
                <c:v>37477</c:v>
              </c:pt>
              <c:pt idx="4928">
                <c:v>37476</c:v>
              </c:pt>
              <c:pt idx="4929">
                <c:v>37475</c:v>
              </c:pt>
              <c:pt idx="4930">
                <c:v>37474</c:v>
              </c:pt>
              <c:pt idx="4931">
                <c:v>37473</c:v>
              </c:pt>
              <c:pt idx="4932">
                <c:v>37470</c:v>
              </c:pt>
              <c:pt idx="4933">
                <c:v>37469</c:v>
              </c:pt>
              <c:pt idx="4934">
                <c:v>37468</c:v>
              </c:pt>
              <c:pt idx="4935">
                <c:v>37467</c:v>
              </c:pt>
              <c:pt idx="4936">
                <c:v>37466</c:v>
              </c:pt>
              <c:pt idx="4937">
                <c:v>37463</c:v>
              </c:pt>
              <c:pt idx="4938">
                <c:v>37462</c:v>
              </c:pt>
              <c:pt idx="4939">
                <c:v>37461</c:v>
              </c:pt>
              <c:pt idx="4940">
                <c:v>37460</c:v>
              </c:pt>
              <c:pt idx="4941">
                <c:v>37459</c:v>
              </c:pt>
              <c:pt idx="4942">
                <c:v>37456</c:v>
              </c:pt>
              <c:pt idx="4943">
                <c:v>37455</c:v>
              </c:pt>
              <c:pt idx="4944">
                <c:v>37454</c:v>
              </c:pt>
              <c:pt idx="4945">
                <c:v>37453</c:v>
              </c:pt>
              <c:pt idx="4946">
                <c:v>37452</c:v>
              </c:pt>
              <c:pt idx="4947">
                <c:v>37449</c:v>
              </c:pt>
              <c:pt idx="4948">
                <c:v>37448</c:v>
              </c:pt>
              <c:pt idx="4949">
                <c:v>37447</c:v>
              </c:pt>
              <c:pt idx="4950">
                <c:v>37446</c:v>
              </c:pt>
              <c:pt idx="4951">
                <c:v>37445</c:v>
              </c:pt>
              <c:pt idx="4952">
                <c:v>37442</c:v>
              </c:pt>
              <c:pt idx="4953">
                <c:v>37441</c:v>
              </c:pt>
              <c:pt idx="4954">
                <c:v>37440</c:v>
              </c:pt>
              <c:pt idx="4955">
                <c:v>37439</c:v>
              </c:pt>
              <c:pt idx="4956">
                <c:v>37438</c:v>
              </c:pt>
              <c:pt idx="4957">
                <c:v>37435</c:v>
              </c:pt>
              <c:pt idx="4958">
                <c:v>37434</c:v>
              </c:pt>
              <c:pt idx="4959">
                <c:v>37433</c:v>
              </c:pt>
              <c:pt idx="4960">
                <c:v>37432</c:v>
              </c:pt>
              <c:pt idx="4961">
                <c:v>37431</c:v>
              </c:pt>
              <c:pt idx="4962">
                <c:v>37428</c:v>
              </c:pt>
              <c:pt idx="4963">
                <c:v>37427</c:v>
              </c:pt>
              <c:pt idx="4964">
                <c:v>37426</c:v>
              </c:pt>
              <c:pt idx="4965">
                <c:v>37425</c:v>
              </c:pt>
              <c:pt idx="4966">
                <c:v>37424</c:v>
              </c:pt>
              <c:pt idx="4967">
                <c:v>37421</c:v>
              </c:pt>
              <c:pt idx="4968">
                <c:v>37420</c:v>
              </c:pt>
              <c:pt idx="4969">
                <c:v>37419</c:v>
              </c:pt>
              <c:pt idx="4970">
                <c:v>37418</c:v>
              </c:pt>
              <c:pt idx="4971">
                <c:v>37417</c:v>
              </c:pt>
              <c:pt idx="4972">
                <c:v>37414</c:v>
              </c:pt>
              <c:pt idx="4973">
                <c:v>37413</c:v>
              </c:pt>
              <c:pt idx="4974">
                <c:v>37412</c:v>
              </c:pt>
              <c:pt idx="4975">
                <c:v>37411</c:v>
              </c:pt>
              <c:pt idx="4976">
                <c:v>37410</c:v>
              </c:pt>
              <c:pt idx="4977">
                <c:v>37407</c:v>
              </c:pt>
              <c:pt idx="4978">
                <c:v>37406</c:v>
              </c:pt>
              <c:pt idx="4979">
                <c:v>37405</c:v>
              </c:pt>
              <c:pt idx="4980">
                <c:v>37404</c:v>
              </c:pt>
              <c:pt idx="4981">
                <c:v>37403</c:v>
              </c:pt>
              <c:pt idx="4982">
                <c:v>37400</c:v>
              </c:pt>
              <c:pt idx="4983">
                <c:v>37399</c:v>
              </c:pt>
              <c:pt idx="4984">
                <c:v>37398</c:v>
              </c:pt>
              <c:pt idx="4985">
                <c:v>37397</c:v>
              </c:pt>
              <c:pt idx="4986">
                <c:v>37396</c:v>
              </c:pt>
              <c:pt idx="4987">
                <c:v>37393</c:v>
              </c:pt>
              <c:pt idx="4988">
                <c:v>37392</c:v>
              </c:pt>
              <c:pt idx="4989">
                <c:v>37391</c:v>
              </c:pt>
              <c:pt idx="4990">
                <c:v>37390</c:v>
              </c:pt>
              <c:pt idx="4991">
                <c:v>37389</c:v>
              </c:pt>
              <c:pt idx="4992">
                <c:v>37386</c:v>
              </c:pt>
              <c:pt idx="4993">
                <c:v>37385</c:v>
              </c:pt>
              <c:pt idx="4994">
                <c:v>37384</c:v>
              </c:pt>
              <c:pt idx="4995">
                <c:v>37383</c:v>
              </c:pt>
              <c:pt idx="4996">
                <c:v>37382</c:v>
              </c:pt>
              <c:pt idx="4997">
                <c:v>37379</c:v>
              </c:pt>
              <c:pt idx="4998">
                <c:v>37378</c:v>
              </c:pt>
              <c:pt idx="4999">
                <c:v>37377</c:v>
              </c:pt>
              <c:pt idx="5000">
                <c:v>37376</c:v>
              </c:pt>
              <c:pt idx="5001">
                <c:v>37375</c:v>
              </c:pt>
              <c:pt idx="5002">
                <c:v>37372</c:v>
              </c:pt>
              <c:pt idx="5003">
                <c:v>37371</c:v>
              </c:pt>
              <c:pt idx="5004">
                <c:v>37370</c:v>
              </c:pt>
              <c:pt idx="5005">
                <c:v>37369</c:v>
              </c:pt>
              <c:pt idx="5006">
                <c:v>37368</c:v>
              </c:pt>
              <c:pt idx="5007">
                <c:v>37365</c:v>
              </c:pt>
              <c:pt idx="5008">
                <c:v>37364</c:v>
              </c:pt>
              <c:pt idx="5009">
                <c:v>37363</c:v>
              </c:pt>
              <c:pt idx="5010">
                <c:v>37362</c:v>
              </c:pt>
              <c:pt idx="5011">
                <c:v>37361</c:v>
              </c:pt>
              <c:pt idx="5012">
                <c:v>37358</c:v>
              </c:pt>
              <c:pt idx="5013">
                <c:v>37357</c:v>
              </c:pt>
              <c:pt idx="5014">
                <c:v>37356</c:v>
              </c:pt>
              <c:pt idx="5015">
                <c:v>37355</c:v>
              </c:pt>
              <c:pt idx="5016">
                <c:v>37354</c:v>
              </c:pt>
              <c:pt idx="5017">
                <c:v>37351</c:v>
              </c:pt>
              <c:pt idx="5018">
                <c:v>37350</c:v>
              </c:pt>
              <c:pt idx="5019">
                <c:v>37349</c:v>
              </c:pt>
              <c:pt idx="5020">
                <c:v>37348</c:v>
              </c:pt>
              <c:pt idx="5021">
                <c:v>37347</c:v>
              </c:pt>
              <c:pt idx="5022">
                <c:v>37344</c:v>
              </c:pt>
              <c:pt idx="5023">
                <c:v>37343</c:v>
              </c:pt>
              <c:pt idx="5024">
                <c:v>37342</c:v>
              </c:pt>
              <c:pt idx="5025">
                <c:v>37341</c:v>
              </c:pt>
              <c:pt idx="5026">
                <c:v>37340</c:v>
              </c:pt>
              <c:pt idx="5027">
                <c:v>37337</c:v>
              </c:pt>
              <c:pt idx="5028">
                <c:v>37336</c:v>
              </c:pt>
              <c:pt idx="5029">
                <c:v>37335</c:v>
              </c:pt>
              <c:pt idx="5030">
                <c:v>37334</c:v>
              </c:pt>
              <c:pt idx="5031">
                <c:v>37333</c:v>
              </c:pt>
              <c:pt idx="5032">
                <c:v>37330</c:v>
              </c:pt>
              <c:pt idx="5033">
                <c:v>37329</c:v>
              </c:pt>
              <c:pt idx="5034">
                <c:v>37328</c:v>
              </c:pt>
              <c:pt idx="5035">
                <c:v>37327</c:v>
              </c:pt>
              <c:pt idx="5036">
                <c:v>37326</c:v>
              </c:pt>
              <c:pt idx="5037">
                <c:v>37323</c:v>
              </c:pt>
              <c:pt idx="5038">
                <c:v>37322</c:v>
              </c:pt>
              <c:pt idx="5039">
                <c:v>37321</c:v>
              </c:pt>
              <c:pt idx="5040">
                <c:v>37320</c:v>
              </c:pt>
              <c:pt idx="5041">
                <c:v>37319</c:v>
              </c:pt>
              <c:pt idx="5042">
                <c:v>37316</c:v>
              </c:pt>
              <c:pt idx="5043">
                <c:v>37315</c:v>
              </c:pt>
              <c:pt idx="5044">
                <c:v>37314</c:v>
              </c:pt>
              <c:pt idx="5045">
                <c:v>37313</c:v>
              </c:pt>
              <c:pt idx="5046">
                <c:v>37312</c:v>
              </c:pt>
              <c:pt idx="5047">
                <c:v>37309</c:v>
              </c:pt>
              <c:pt idx="5048">
                <c:v>37308</c:v>
              </c:pt>
              <c:pt idx="5049">
                <c:v>37307</c:v>
              </c:pt>
              <c:pt idx="5050">
                <c:v>37306</c:v>
              </c:pt>
              <c:pt idx="5051">
                <c:v>37305</c:v>
              </c:pt>
              <c:pt idx="5052">
                <c:v>37302</c:v>
              </c:pt>
              <c:pt idx="5053">
                <c:v>37301</c:v>
              </c:pt>
              <c:pt idx="5054">
                <c:v>37300</c:v>
              </c:pt>
              <c:pt idx="5055">
                <c:v>37299</c:v>
              </c:pt>
              <c:pt idx="5056">
                <c:v>37298</c:v>
              </c:pt>
              <c:pt idx="5057">
                <c:v>37295</c:v>
              </c:pt>
              <c:pt idx="5058">
                <c:v>37294</c:v>
              </c:pt>
              <c:pt idx="5059">
                <c:v>37293</c:v>
              </c:pt>
              <c:pt idx="5060">
                <c:v>37292</c:v>
              </c:pt>
              <c:pt idx="5061">
                <c:v>37291</c:v>
              </c:pt>
              <c:pt idx="5062">
                <c:v>37288</c:v>
              </c:pt>
              <c:pt idx="5063">
                <c:v>37287</c:v>
              </c:pt>
              <c:pt idx="5064">
                <c:v>37286</c:v>
              </c:pt>
              <c:pt idx="5065">
                <c:v>37285</c:v>
              </c:pt>
              <c:pt idx="5066">
                <c:v>37284</c:v>
              </c:pt>
              <c:pt idx="5067">
                <c:v>37281</c:v>
              </c:pt>
              <c:pt idx="5068">
                <c:v>37280</c:v>
              </c:pt>
              <c:pt idx="5069">
                <c:v>37279</c:v>
              </c:pt>
              <c:pt idx="5070">
                <c:v>37278</c:v>
              </c:pt>
              <c:pt idx="5071">
                <c:v>37277</c:v>
              </c:pt>
              <c:pt idx="5072">
                <c:v>37274</c:v>
              </c:pt>
              <c:pt idx="5073">
                <c:v>37273</c:v>
              </c:pt>
              <c:pt idx="5074">
                <c:v>37272</c:v>
              </c:pt>
              <c:pt idx="5075">
                <c:v>37271</c:v>
              </c:pt>
              <c:pt idx="5076">
                <c:v>37270</c:v>
              </c:pt>
              <c:pt idx="5077">
                <c:v>37267</c:v>
              </c:pt>
              <c:pt idx="5078">
                <c:v>37266</c:v>
              </c:pt>
              <c:pt idx="5079">
                <c:v>37265</c:v>
              </c:pt>
              <c:pt idx="5080">
                <c:v>37264</c:v>
              </c:pt>
              <c:pt idx="5081">
                <c:v>37263</c:v>
              </c:pt>
              <c:pt idx="5082">
                <c:v>37260</c:v>
              </c:pt>
              <c:pt idx="5083">
                <c:v>37259</c:v>
              </c:pt>
              <c:pt idx="5084">
                <c:v>37258</c:v>
              </c:pt>
              <c:pt idx="5085">
                <c:v>37257</c:v>
              </c:pt>
              <c:pt idx="5086">
                <c:v>37256</c:v>
              </c:pt>
              <c:pt idx="5087">
                <c:v>37253</c:v>
              </c:pt>
              <c:pt idx="5088">
                <c:v>37252</c:v>
              </c:pt>
              <c:pt idx="5089">
                <c:v>37251</c:v>
              </c:pt>
              <c:pt idx="5090">
                <c:v>37250</c:v>
              </c:pt>
              <c:pt idx="5091">
                <c:v>37249</c:v>
              </c:pt>
              <c:pt idx="5092">
                <c:v>37246</c:v>
              </c:pt>
              <c:pt idx="5093">
                <c:v>37245</c:v>
              </c:pt>
              <c:pt idx="5094">
                <c:v>37244</c:v>
              </c:pt>
              <c:pt idx="5095">
                <c:v>37243</c:v>
              </c:pt>
              <c:pt idx="5096">
                <c:v>37242</c:v>
              </c:pt>
              <c:pt idx="5097">
                <c:v>37239</c:v>
              </c:pt>
              <c:pt idx="5098">
                <c:v>37238</c:v>
              </c:pt>
              <c:pt idx="5099">
                <c:v>37237</c:v>
              </c:pt>
              <c:pt idx="5100">
                <c:v>37236</c:v>
              </c:pt>
              <c:pt idx="5101">
                <c:v>37235</c:v>
              </c:pt>
              <c:pt idx="5102">
                <c:v>37232</c:v>
              </c:pt>
              <c:pt idx="5103">
                <c:v>37231</c:v>
              </c:pt>
              <c:pt idx="5104">
                <c:v>37230</c:v>
              </c:pt>
              <c:pt idx="5105">
                <c:v>37229</c:v>
              </c:pt>
              <c:pt idx="5106">
                <c:v>37228</c:v>
              </c:pt>
              <c:pt idx="5107">
                <c:v>37225</c:v>
              </c:pt>
              <c:pt idx="5108">
                <c:v>37224</c:v>
              </c:pt>
              <c:pt idx="5109">
                <c:v>37223</c:v>
              </c:pt>
              <c:pt idx="5110">
                <c:v>37222</c:v>
              </c:pt>
              <c:pt idx="5111">
                <c:v>37221</c:v>
              </c:pt>
              <c:pt idx="5112">
                <c:v>37218</c:v>
              </c:pt>
              <c:pt idx="5113">
                <c:v>37217</c:v>
              </c:pt>
              <c:pt idx="5114">
                <c:v>37216</c:v>
              </c:pt>
              <c:pt idx="5115">
                <c:v>37215</c:v>
              </c:pt>
              <c:pt idx="5116">
                <c:v>37214</c:v>
              </c:pt>
              <c:pt idx="5117">
                <c:v>37211</c:v>
              </c:pt>
              <c:pt idx="5118">
                <c:v>37210</c:v>
              </c:pt>
              <c:pt idx="5119">
                <c:v>37209</c:v>
              </c:pt>
              <c:pt idx="5120">
                <c:v>37208</c:v>
              </c:pt>
              <c:pt idx="5121">
                <c:v>37207</c:v>
              </c:pt>
              <c:pt idx="5122">
                <c:v>37204</c:v>
              </c:pt>
              <c:pt idx="5123">
                <c:v>37203</c:v>
              </c:pt>
              <c:pt idx="5124">
                <c:v>37202</c:v>
              </c:pt>
              <c:pt idx="5125">
                <c:v>37201</c:v>
              </c:pt>
              <c:pt idx="5126">
                <c:v>37200</c:v>
              </c:pt>
              <c:pt idx="5127">
                <c:v>37197</c:v>
              </c:pt>
              <c:pt idx="5128">
                <c:v>37196</c:v>
              </c:pt>
              <c:pt idx="5129">
                <c:v>37195</c:v>
              </c:pt>
              <c:pt idx="5130">
                <c:v>37194</c:v>
              </c:pt>
              <c:pt idx="5131">
                <c:v>37193</c:v>
              </c:pt>
              <c:pt idx="5132">
                <c:v>37190</c:v>
              </c:pt>
              <c:pt idx="5133">
                <c:v>37189</c:v>
              </c:pt>
              <c:pt idx="5134">
                <c:v>37188</c:v>
              </c:pt>
              <c:pt idx="5135">
                <c:v>37187</c:v>
              </c:pt>
              <c:pt idx="5136">
                <c:v>37186</c:v>
              </c:pt>
              <c:pt idx="5137">
                <c:v>37183</c:v>
              </c:pt>
              <c:pt idx="5138">
                <c:v>37182</c:v>
              </c:pt>
              <c:pt idx="5139">
                <c:v>37181</c:v>
              </c:pt>
              <c:pt idx="5140">
                <c:v>37180</c:v>
              </c:pt>
              <c:pt idx="5141">
                <c:v>37179</c:v>
              </c:pt>
              <c:pt idx="5142">
                <c:v>37176</c:v>
              </c:pt>
              <c:pt idx="5143">
                <c:v>37175</c:v>
              </c:pt>
              <c:pt idx="5144">
                <c:v>37174</c:v>
              </c:pt>
              <c:pt idx="5145">
                <c:v>37173</c:v>
              </c:pt>
              <c:pt idx="5146">
                <c:v>37172</c:v>
              </c:pt>
              <c:pt idx="5147">
                <c:v>37169</c:v>
              </c:pt>
              <c:pt idx="5148">
                <c:v>37168</c:v>
              </c:pt>
              <c:pt idx="5149">
                <c:v>37167</c:v>
              </c:pt>
              <c:pt idx="5150">
                <c:v>37166</c:v>
              </c:pt>
              <c:pt idx="5151">
                <c:v>37165</c:v>
              </c:pt>
              <c:pt idx="5152">
                <c:v>37162</c:v>
              </c:pt>
              <c:pt idx="5153">
                <c:v>37161</c:v>
              </c:pt>
              <c:pt idx="5154">
                <c:v>37160</c:v>
              </c:pt>
              <c:pt idx="5155">
                <c:v>37159</c:v>
              </c:pt>
              <c:pt idx="5156">
                <c:v>37158</c:v>
              </c:pt>
              <c:pt idx="5157">
                <c:v>37155</c:v>
              </c:pt>
              <c:pt idx="5158">
                <c:v>37154</c:v>
              </c:pt>
              <c:pt idx="5159">
                <c:v>37153</c:v>
              </c:pt>
              <c:pt idx="5160">
                <c:v>37152</c:v>
              </c:pt>
              <c:pt idx="5161">
                <c:v>37151</c:v>
              </c:pt>
              <c:pt idx="5162">
                <c:v>37148</c:v>
              </c:pt>
              <c:pt idx="5163">
                <c:v>37147</c:v>
              </c:pt>
              <c:pt idx="5164">
                <c:v>37145</c:v>
              </c:pt>
              <c:pt idx="5165">
                <c:v>37144</c:v>
              </c:pt>
              <c:pt idx="5166">
                <c:v>37141</c:v>
              </c:pt>
              <c:pt idx="5167">
                <c:v>37140</c:v>
              </c:pt>
              <c:pt idx="5168">
                <c:v>37139</c:v>
              </c:pt>
              <c:pt idx="5169">
                <c:v>37138</c:v>
              </c:pt>
              <c:pt idx="5170">
                <c:v>37137</c:v>
              </c:pt>
              <c:pt idx="5171">
                <c:v>37134</c:v>
              </c:pt>
              <c:pt idx="5172">
                <c:v>37133</c:v>
              </c:pt>
              <c:pt idx="5173">
                <c:v>37132</c:v>
              </c:pt>
              <c:pt idx="5174">
                <c:v>37131</c:v>
              </c:pt>
              <c:pt idx="5175">
                <c:v>37130</c:v>
              </c:pt>
              <c:pt idx="5176">
                <c:v>37127</c:v>
              </c:pt>
              <c:pt idx="5177">
                <c:v>37126</c:v>
              </c:pt>
              <c:pt idx="5178">
                <c:v>37125</c:v>
              </c:pt>
              <c:pt idx="5179">
                <c:v>37124</c:v>
              </c:pt>
              <c:pt idx="5180">
                <c:v>37123</c:v>
              </c:pt>
              <c:pt idx="5181">
                <c:v>37120</c:v>
              </c:pt>
              <c:pt idx="5182">
                <c:v>37119</c:v>
              </c:pt>
              <c:pt idx="5183">
                <c:v>37118</c:v>
              </c:pt>
              <c:pt idx="5184">
                <c:v>37117</c:v>
              </c:pt>
              <c:pt idx="5185">
                <c:v>37116</c:v>
              </c:pt>
              <c:pt idx="5186">
                <c:v>37113</c:v>
              </c:pt>
              <c:pt idx="5187">
                <c:v>37112</c:v>
              </c:pt>
              <c:pt idx="5188">
                <c:v>37111</c:v>
              </c:pt>
              <c:pt idx="5189">
                <c:v>37110</c:v>
              </c:pt>
              <c:pt idx="5190">
                <c:v>37109</c:v>
              </c:pt>
              <c:pt idx="5191">
                <c:v>37106</c:v>
              </c:pt>
              <c:pt idx="5192">
                <c:v>37105</c:v>
              </c:pt>
              <c:pt idx="5193">
                <c:v>37104</c:v>
              </c:pt>
              <c:pt idx="5194">
                <c:v>37103</c:v>
              </c:pt>
              <c:pt idx="5195">
                <c:v>37102</c:v>
              </c:pt>
              <c:pt idx="5196">
                <c:v>37099</c:v>
              </c:pt>
              <c:pt idx="5197">
                <c:v>37098</c:v>
              </c:pt>
              <c:pt idx="5198">
                <c:v>37097</c:v>
              </c:pt>
              <c:pt idx="5199">
                <c:v>37096</c:v>
              </c:pt>
              <c:pt idx="5200">
                <c:v>37095</c:v>
              </c:pt>
              <c:pt idx="5201">
                <c:v>37092</c:v>
              </c:pt>
              <c:pt idx="5202">
                <c:v>37091</c:v>
              </c:pt>
              <c:pt idx="5203">
                <c:v>37090</c:v>
              </c:pt>
              <c:pt idx="5204">
                <c:v>37089</c:v>
              </c:pt>
              <c:pt idx="5205">
                <c:v>37088</c:v>
              </c:pt>
              <c:pt idx="5206">
                <c:v>37085</c:v>
              </c:pt>
              <c:pt idx="5207">
                <c:v>37084</c:v>
              </c:pt>
              <c:pt idx="5208">
                <c:v>37083</c:v>
              </c:pt>
              <c:pt idx="5209">
                <c:v>37082</c:v>
              </c:pt>
              <c:pt idx="5210">
                <c:v>37081</c:v>
              </c:pt>
              <c:pt idx="5211">
                <c:v>37078</c:v>
              </c:pt>
              <c:pt idx="5212">
                <c:v>37077</c:v>
              </c:pt>
              <c:pt idx="5213">
                <c:v>37076</c:v>
              </c:pt>
              <c:pt idx="5214">
                <c:v>37075</c:v>
              </c:pt>
              <c:pt idx="5215">
                <c:v>37074</c:v>
              </c:pt>
              <c:pt idx="5216">
                <c:v>37071</c:v>
              </c:pt>
              <c:pt idx="5217">
                <c:v>37070</c:v>
              </c:pt>
              <c:pt idx="5218">
                <c:v>37069</c:v>
              </c:pt>
              <c:pt idx="5219">
                <c:v>37068</c:v>
              </c:pt>
              <c:pt idx="5220">
                <c:v>37067</c:v>
              </c:pt>
              <c:pt idx="5221">
                <c:v>37064</c:v>
              </c:pt>
              <c:pt idx="5222">
                <c:v>37063</c:v>
              </c:pt>
              <c:pt idx="5223">
                <c:v>37062</c:v>
              </c:pt>
              <c:pt idx="5224">
                <c:v>37061</c:v>
              </c:pt>
              <c:pt idx="5225">
                <c:v>37060</c:v>
              </c:pt>
              <c:pt idx="5226">
                <c:v>37057</c:v>
              </c:pt>
              <c:pt idx="5227">
                <c:v>37056</c:v>
              </c:pt>
              <c:pt idx="5228">
                <c:v>37055</c:v>
              </c:pt>
              <c:pt idx="5229">
                <c:v>37054</c:v>
              </c:pt>
              <c:pt idx="5230">
                <c:v>37053</c:v>
              </c:pt>
              <c:pt idx="5231">
                <c:v>37050</c:v>
              </c:pt>
              <c:pt idx="5232">
                <c:v>37049</c:v>
              </c:pt>
              <c:pt idx="5233">
                <c:v>37048</c:v>
              </c:pt>
              <c:pt idx="5234">
                <c:v>37047</c:v>
              </c:pt>
              <c:pt idx="5235">
                <c:v>37046</c:v>
              </c:pt>
              <c:pt idx="5236">
                <c:v>37043</c:v>
              </c:pt>
              <c:pt idx="5237">
                <c:v>37042</c:v>
              </c:pt>
              <c:pt idx="5238">
                <c:v>37041</c:v>
              </c:pt>
              <c:pt idx="5239">
                <c:v>37040</c:v>
              </c:pt>
              <c:pt idx="5240">
                <c:v>37039</c:v>
              </c:pt>
              <c:pt idx="5241">
                <c:v>37036</c:v>
              </c:pt>
              <c:pt idx="5242">
                <c:v>37035</c:v>
              </c:pt>
              <c:pt idx="5243">
                <c:v>37034</c:v>
              </c:pt>
              <c:pt idx="5244">
                <c:v>37033</c:v>
              </c:pt>
              <c:pt idx="5245">
                <c:v>37032</c:v>
              </c:pt>
              <c:pt idx="5246">
                <c:v>37029</c:v>
              </c:pt>
              <c:pt idx="5247">
                <c:v>37028</c:v>
              </c:pt>
              <c:pt idx="5248">
                <c:v>37027</c:v>
              </c:pt>
              <c:pt idx="5249">
                <c:v>37026</c:v>
              </c:pt>
              <c:pt idx="5250">
                <c:v>37025</c:v>
              </c:pt>
              <c:pt idx="5251">
                <c:v>37022</c:v>
              </c:pt>
              <c:pt idx="5252">
                <c:v>37021</c:v>
              </c:pt>
              <c:pt idx="5253">
                <c:v>37020</c:v>
              </c:pt>
              <c:pt idx="5254">
                <c:v>37019</c:v>
              </c:pt>
              <c:pt idx="5255">
                <c:v>37018</c:v>
              </c:pt>
              <c:pt idx="5256">
                <c:v>37015</c:v>
              </c:pt>
              <c:pt idx="5257">
                <c:v>37014</c:v>
              </c:pt>
              <c:pt idx="5258">
                <c:v>37013</c:v>
              </c:pt>
              <c:pt idx="5259">
                <c:v>37012</c:v>
              </c:pt>
              <c:pt idx="5260">
                <c:v>37011</c:v>
              </c:pt>
              <c:pt idx="5261">
                <c:v>37008</c:v>
              </c:pt>
              <c:pt idx="5262">
                <c:v>37007</c:v>
              </c:pt>
              <c:pt idx="5263">
                <c:v>37006</c:v>
              </c:pt>
              <c:pt idx="5264">
                <c:v>37005</c:v>
              </c:pt>
              <c:pt idx="5265">
                <c:v>37004</c:v>
              </c:pt>
              <c:pt idx="5266">
                <c:v>37001</c:v>
              </c:pt>
              <c:pt idx="5267">
                <c:v>37000</c:v>
              </c:pt>
              <c:pt idx="5268">
                <c:v>36999</c:v>
              </c:pt>
              <c:pt idx="5269">
                <c:v>36998</c:v>
              </c:pt>
              <c:pt idx="5270">
                <c:v>36997</c:v>
              </c:pt>
              <c:pt idx="5271">
                <c:v>36994</c:v>
              </c:pt>
              <c:pt idx="5272">
                <c:v>36993</c:v>
              </c:pt>
              <c:pt idx="5273">
                <c:v>36992</c:v>
              </c:pt>
              <c:pt idx="5274">
                <c:v>36991</c:v>
              </c:pt>
              <c:pt idx="5275">
                <c:v>36990</c:v>
              </c:pt>
              <c:pt idx="5276">
                <c:v>36987</c:v>
              </c:pt>
              <c:pt idx="5277">
                <c:v>36986</c:v>
              </c:pt>
              <c:pt idx="5278">
                <c:v>36985</c:v>
              </c:pt>
              <c:pt idx="5279">
                <c:v>36984</c:v>
              </c:pt>
              <c:pt idx="5280">
                <c:v>36983</c:v>
              </c:pt>
              <c:pt idx="5281">
                <c:v>36980</c:v>
              </c:pt>
              <c:pt idx="5282">
                <c:v>36979</c:v>
              </c:pt>
              <c:pt idx="5283">
                <c:v>36978</c:v>
              </c:pt>
              <c:pt idx="5284">
                <c:v>36977</c:v>
              </c:pt>
              <c:pt idx="5285">
                <c:v>36976</c:v>
              </c:pt>
              <c:pt idx="5286">
                <c:v>36973</c:v>
              </c:pt>
              <c:pt idx="5287">
                <c:v>36972</c:v>
              </c:pt>
              <c:pt idx="5288">
                <c:v>36971</c:v>
              </c:pt>
              <c:pt idx="5289">
                <c:v>36970</c:v>
              </c:pt>
              <c:pt idx="5290">
                <c:v>36969</c:v>
              </c:pt>
              <c:pt idx="5291">
                <c:v>36966</c:v>
              </c:pt>
              <c:pt idx="5292">
                <c:v>36965</c:v>
              </c:pt>
              <c:pt idx="5293">
                <c:v>36964</c:v>
              </c:pt>
              <c:pt idx="5294">
                <c:v>36963</c:v>
              </c:pt>
              <c:pt idx="5295">
                <c:v>36962</c:v>
              </c:pt>
              <c:pt idx="5296">
                <c:v>36959</c:v>
              </c:pt>
              <c:pt idx="5297">
                <c:v>36958</c:v>
              </c:pt>
              <c:pt idx="5298">
                <c:v>36957</c:v>
              </c:pt>
              <c:pt idx="5299">
                <c:v>36956</c:v>
              </c:pt>
              <c:pt idx="5300">
                <c:v>36955</c:v>
              </c:pt>
              <c:pt idx="5301">
                <c:v>36952</c:v>
              </c:pt>
              <c:pt idx="5302">
                <c:v>36951</c:v>
              </c:pt>
              <c:pt idx="5303">
                <c:v>36950</c:v>
              </c:pt>
              <c:pt idx="5304">
                <c:v>36949</c:v>
              </c:pt>
              <c:pt idx="5305">
                <c:v>36948</c:v>
              </c:pt>
              <c:pt idx="5306">
                <c:v>36945</c:v>
              </c:pt>
              <c:pt idx="5307">
                <c:v>36944</c:v>
              </c:pt>
              <c:pt idx="5308">
                <c:v>36943</c:v>
              </c:pt>
              <c:pt idx="5309">
                <c:v>36942</c:v>
              </c:pt>
              <c:pt idx="5310">
                <c:v>36941</c:v>
              </c:pt>
              <c:pt idx="5311">
                <c:v>36938</c:v>
              </c:pt>
              <c:pt idx="5312">
                <c:v>36937</c:v>
              </c:pt>
              <c:pt idx="5313">
                <c:v>36936</c:v>
              </c:pt>
              <c:pt idx="5314">
                <c:v>36935</c:v>
              </c:pt>
              <c:pt idx="5315">
                <c:v>36934</c:v>
              </c:pt>
              <c:pt idx="5316">
                <c:v>36931</c:v>
              </c:pt>
              <c:pt idx="5317">
                <c:v>36930</c:v>
              </c:pt>
              <c:pt idx="5318">
                <c:v>36929</c:v>
              </c:pt>
              <c:pt idx="5319">
                <c:v>36928</c:v>
              </c:pt>
              <c:pt idx="5320">
                <c:v>36927</c:v>
              </c:pt>
              <c:pt idx="5321">
                <c:v>36924</c:v>
              </c:pt>
              <c:pt idx="5322">
                <c:v>36923</c:v>
              </c:pt>
              <c:pt idx="5323">
                <c:v>36922</c:v>
              </c:pt>
              <c:pt idx="5324">
                <c:v>36921</c:v>
              </c:pt>
              <c:pt idx="5325">
                <c:v>36920</c:v>
              </c:pt>
              <c:pt idx="5326">
                <c:v>36917</c:v>
              </c:pt>
              <c:pt idx="5327">
                <c:v>36916</c:v>
              </c:pt>
              <c:pt idx="5328">
                <c:v>36915</c:v>
              </c:pt>
              <c:pt idx="5329">
                <c:v>36914</c:v>
              </c:pt>
              <c:pt idx="5330">
                <c:v>36913</c:v>
              </c:pt>
              <c:pt idx="5331">
                <c:v>36910</c:v>
              </c:pt>
              <c:pt idx="5332">
                <c:v>36909</c:v>
              </c:pt>
              <c:pt idx="5333">
                <c:v>36908</c:v>
              </c:pt>
              <c:pt idx="5334">
                <c:v>36907</c:v>
              </c:pt>
              <c:pt idx="5335">
                <c:v>36903</c:v>
              </c:pt>
              <c:pt idx="5336">
                <c:v>36902</c:v>
              </c:pt>
              <c:pt idx="5337">
                <c:v>36901</c:v>
              </c:pt>
              <c:pt idx="5338">
                <c:v>36900</c:v>
              </c:pt>
              <c:pt idx="5339">
                <c:v>36899</c:v>
              </c:pt>
              <c:pt idx="5340">
                <c:v>36896</c:v>
              </c:pt>
              <c:pt idx="5341">
                <c:v>36895</c:v>
              </c:pt>
              <c:pt idx="5342">
                <c:v>36894</c:v>
              </c:pt>
              <c:pt idx="5343">
                <c:v>36893</c:v>
              </c:pt>
              <c:pt idx="5344">
                <c:v>36892</c:v>
              </c:pt>
              <c:pt idx="5345">
                <c:v>36889</c:v>
              </c:pt>
              <c:pt idx="5346">
                <c:v>36888</c:v>
              </c:pt>
              <c:pt idx="5347">
                <c:v>36887</c:v>
              </c:pt>
              <c:pt idx="5348">
                <c:v>36886</c:v>
              </c:pt>
              <c:pt idx="5349">
                <c:v>36885</c:v>
              </c:pt>
              <c:pt idx="5350">
                <c:v>36882</c:v>
              </c:pt>
              <c:pt idx="5351">
                <c:v>36881</c:v>
              </c:pt>
              <c:pt idx="5352">
                <c:v>36880</c:v>
              </c:pt>
              <c:pt idx="5353">
                <c:v>36879</c:v>
              </c:pt>
              <c:pt idx="5354">
                <c:v>36878</c:v>
              </c:pt>
              <c:pt idx="5355">
                <c:v>36875</c:v>
              </c:pt>
              <c:pt idx="5356">
                <c:v>36874</c:v>
              </c:pt>
              <c:pt idx="5357">
                <c:v>36873</c:v>
              </c:pt>
              <c:pt idx="5358">
                <c:v>36872</c:v>
              </c:pt>
              <c:pt idx="5359">
                <c:v>36871</c:v>
              </c:pt>
              <c:pt idx="5360">
                <c:v>36868</c:v>
              </c:pt>
              <c:pt idx="5361">
                <c:v>36867</c:v>
              </c:pt>
              <c:pt idx="5362">
                <c:v>36866</c:v>
              </c:pt>
              <c:pt idx="5363">
                <c:v>36865</c:v>
              </c:pt>
              <c:pt idx="5364">
                <c:v>36864</c:v>
              </c:pt>
              <c:pt idx="5365">
                <c:v>36861</c:v>
              </c:pt>
              <c:pt idx="5366">
                <c:v>36860</c:v>
              </c:pt>
              <c:pt idx="5367">
                <c:v>36859</c:v>
              </c:pt>
              <c:pt idx="5368">
                <c:v>36858</c:v>
              </c:pt>
              <c:pt idx="5369">
                <c:v>36857</c:v>
              </c:pt>
              <c:pt idx="5370">
                <c:v>36854</c:v>
              </c:pt>
              <c:pt idx="5371">
                <c:v>36853</c:v>
              </c:pt>
              <c:pt idx="5372">
                <c:v>36852</c:v>
              </c:pt>
              <c:pt idx="5373">
                <c:v>36851</c:v>
              </c:pt>
              <c:pt idx="5374">
                <c:v>36850</c:v>
              </c:pt>
              <c:pt idx="5375">
                <c:v>36847</c:v>
              </c:pt>
              <c:pt idx="5376">
                <c:v>36846</c:v>
              </c:pt>
              <c:pt idx="5377">
                <c:v>36845</c:v>
              </c:pt>
              <c:pt idx="5378">
                <c:v>36844</c:v>
              </c:pt>
              <c:pt idx="5379">
                <c:v>36843</c:v>
              </c:pt>
              <c:pt idx="5380">
                <c:v>36840</c:v>
              </c:pt>
              <c:pt idx="5381">
                <c:v>36839</c:v>
              </c:pt>
              <c:pt idx="5382">
                <c:v>36838</c:v>
              </c:pt>
              <c:pt idx="5383">
                <c:v>36837</c:v>
              </c:pt>
              <c:pt idx="5384">
                <c:v>36836</c:v>
              </c:pt>
              <c:pt idx="5385">
                <c:v>36833</c:v>
              </c:pt>
              <c:pt idx="5386">
                <c:v>36832</c:v>
              </c:pt>
              <c:pt idx="5387">
                <c:v>36831</c:v>
              </c:pt>
              <c:pt idx="5388">
                <c:v>36830</c:v>
              </c:pt>
              <c:pt idx="5389">
                <c:v>36829</c:v>
              </c:pt>
              <c:pt idx="5390">
                <c:v>36826</c:v>
              </c:pt>
              <c:pt idx="5391">
                <c:v>36825</c:v>
              </c:pt>
              <c:pt idx="5392">
                <c:v>36824</c:v>
              </c:pt>
              <c:pt idx="5393">
                <c:v>36823</c:v>
              </c:pt>
              <c:pt idx="5394">
                <c:v>36822</c:v>
              </c:pt>
              <c:pt idx="5395">
                <c:v>36819</c:v>
              </c:pt>
              <c:pt idx="5396">
                <c:v>36818</c:v>
              </c:pt>
              <c:pt idx="5397">
                <c:v>36817</c:v>
              </c:pt>
              <c:pt idx="5398">
                <c:v>36816</c:v>
              </c:pt>
              <c:pt idx="5399">
                <c:v>36815</c:v>
              </c:pt>
              <c:pt idx="5400">
                <c:v>36812</c:v>
              </c:pt>
              <c:pt idx="5401">
                <c:v>36811</c:v>
              </c:pt>
              <c:pt idx="5402">
                <c:v>36810</c:v>
              </c:pt>
              <c:pt idx="5403">
                <c:v>36809</c:v>
              </c:pt>
              <c:pt idx="5404">
                <c:v>36808</c:v>
              </c:pt>
              <c:pt idx="5405">
                <c:v>36805</c:v>
              </c:pt>
              <c:pt idx="5406">
                <c:v>36804</c:v>
              </c:pt>
              <c:pt idx="5407">
                <c:v>36803</c:v>
              </c:pt>
              <c:pt idx="5408">
                <c:v>36802</c:v>
              </c:pt>
              <c:pt idx="5409">
                <c:v>36801</c:v>
              </c:pt>
              <c:pt idx="5410">
                <c:v>36798</c:v>
              </c:pt>
              <c:pt idx="5411">
                <c:v>36797</c:v>
              </c:pt>
              <c:pt idx="5412">
                <c:v>36796</c:v>
              </c:pt>
              <c:pt idx="5413">
                <c:v>36795</c:v>
              </c:pt>
              <c:pt idx="5414">
                <c:v>36794</c:v>
              </c:pt>
              <c:pt idx="5415">
                <c:v>36791</c:v>
              </c:pt>
              <c:pt idx="5416">
                <c:v>36790</c:v>
              </c:pt>
              <c:pt idx="5417">
                <c:v>36789</c:v>
              </c:pt>
              <c:pt idx="5418">
                <c:v>36788</c:v>
              </c:pt>
              <c:pt idx="5419">
                <c:v>36787</c:v>
              </c:pt>
              <c:pt idx="5420">
                <c:v>36784</c:v>
              </c:pt>
              <c:pt idx="5421">
                <c:v>36783</c:v>
              </c:pt>
              <c:pt idx="5422">
                <c:v>36782</c:v>
              </c:pt>
              <c:pt idx="5423">
                <c:v>36781</c:v>
              </c:pt>
              <c:pt idx="5424">
                <c:v>36780</c:v>
              </c:pt>
              <c:pt idx="5425">
                <c:v>36777</c:v>
              </c:pt>
              <c:pt idx="5426">
                <c:v>36776</c:v>
              </c:pt>
              <c:pt idx="5427">
                <c:v>36775</c:v>
              </c:pt>
              <c:pt idx="5428">
                <c:v>36774</c:v>
              </c:pt>
              <c:pt idx="5429">
                <c:v>36773</c:v>
              </c:pt>
              <c:pt idx="5430">
                <c:v>36770</c:v>
              </c:pt>
              <c:pt idx="5431">
                <c:v>36769</c:v>
              </c:pt>
              <c:pt idx="5432">
                <c:v>36768</c:v>
              </c:pt>
              <c:pt idx="5433">
                <c:v>36767</c:v>
              </c:pt>
              <c:pt idx="5434">
                <c:v>36766</c:v>
              </c:pt>
              <c:pt idx="5435">
                <c:v>36763</c:v>
              </c:pt>
              <c:pt idx="5436">
                <c:v>36762</c:v>
              </c:pt>
              <c:pt idx="5437">
                <c:v>36761</c:v>
              </c:pt>
              <c:pt idx="5438">
                <c:v>36760</c:v>
              </c:pt>
              <c:pt idx="5439">
                <c:v>36759</c:v>
              </c:pt>
              <c:pt idx="5440">
                <c:v>36756</c:v>
              </c:pt>
              <c:pt idx="5441">
                <c:v>36755</c:v>
              </c:pt>
              <c:pt idx="5442">
                <c:v>36754</c:v>
              </c:pt>
              <c:pt idx="5443">
                <c:v>36753</c:v>
              </c:pt>
              <c:pt idx="5444">
                <c:v>36752</c:v>
              </c:pt>
              <c:pt idx="5445">
                <c:v>36749</c:v>
              </c:pt>
              <c:pt idx="5446">
                <c:v>36748</c:v>
              </c:pt>
              <c:pt idx="5447">
                <c:v>36747</c:v>
              </c:pt>
              <c:pt idx="5448">
                <c:v>36746</c:v>
              </c:pt>
              <c:pt idx="5449">
                <c:v>36745</c:v>
              </c:pt>
              <c:pt idx="5450">
                <c:v>36742</c:v>
              </c:pt>
              <c:pt idx="5451">
                <c:v>36741</c:v>
              </c:pt>
              <c:pt idx="5452">
                <c:v>36740</c:v>
              </c:pt>
              <c:pt idx="5453">
                <c:v>36739</c:v>
              </c:pt>
              <c:pt idx="5454">
                <c:v>36738</c:v>
              </c:pt>
              <c:pt idx="5455">
                <c:v>36735</c:v>
              </c:pt>
              <c:pt idx="5456">
                <c:v>36734</c:v>
              </c:pt>
              <c:pt idx="5457">
                <c:v>36733</c:v>
              </c:pt>
              <c:pt idx="5458">
                <c:v>36732</c:v>
              </c:pt>
              <c:pt idx="5459">
                <c:v>36731</c:v>
              </c:pt>
              <c:pt idx="5460">
                <c:v>36728</c:v>
              </c:pt>
              <c:pt idx="5461">
                <c:v>36727</c:v>
              </c:pt>
              <c:pt idx="5462">
                <c:v>36726</c:v>
              </c:pt>
              <c:pt idx="5463">
                <c:v>36725</c:v>
              </c:pt>
              <c:pt idx="5464">
                <c:v>36724</c:v>
              </c:pt>
              <c:pt idx="5465">
                <c:v>36721</c:v>
              </c:pt>
              <c:pt idx="5466">
                <c:v>36720</c:v>
              </c:pt>
              <c:pt idx="5467">
                <c:v>36719</c:v>
              </c:pt>
              <c:pt idx="5468">
                <c:v>36718</c:v>
              </c:pt>
              <c:pt idx="5469">
                <c:v>36717</c:v>
              </c:pt>
              <c:pt idx="5470">
                <c:v>36714</c:v>
              </c:pt>
              <c:pt idx="5471">
                <c:v>36713</c:v>
              </c:pt>
              <c:pt idx="5472">
                <c:v>36712</c:v>
              </c:pt>
              <c:pt idx="5473">
                <c:v>36710</c:v>
              </c:pt>
              <c:pt idx="5474">
                <c:v>36707</c:v>
              </c:pt>
              <c:pt idx="5475">
                <c:v>36706</c:v>
              </c:pt>
              <c:pt idx="5476">
                <c:v>36705</c:v>
              </c:pt>
              <c:pt idx="5477">
                <c:v>36704</c:v>
              </c:pt>
              <c:pt idx="5478">
                <c:v>36703</c:v>
              </c:pt>
              <c:pt idx="5479">
                <c:v>36700</c:v>
              </c:pt>
              <c:pt idx="5480">
                <c:v>36699</c:v>
              </c:pt>
              <c:pt idx="5481">
                <c:v>36698</c:v>
              </c:pt>
              <c:pt idx="5482">
                <c:v>36697</c:v>
              </c:pt>
              <c:pt idx="5483">
                <c:v>36696</c:v>
              </c:pt>
              <c:pt idx="5484">
                <c:v>36693</c:v>
              </c:pt>
              <c:pt idx="5485">
                <c:v>36692</c:v>
              </c:pt>
              <c:pt idx="5486">
                <c:v>36691</c:v>
              </c:pt>
              <c:pt idx="5487">
                <c:v>36690</c:v>
              </c:pt>
              <c:pt idx="5488">
                <c:v>36689</c:v>
              </c:pt>
              <c:pt idx="5489">
                <c:v>36686</c:v>
              </c:pt>
              <c:pt idx="5490">
                <c:v>36685</c:v>
              </c:pt>
              <c:pt idx="5491">
                <c:v>36684</c:v>
              </c:pt>
              <c:pt idx="5492">
                <c:v>36683</c:v>
              </c:pt>
              <c:pt idx="5493">
                <c:v>36682</c:v>
              </c:pt>
              <c:pt idx="5494">
                <c:v>36679</c:v>
              </c:pt>
              <c:pt idx="5495">
                <c:v>36678</c:v>
              </c:pt>
              <c:pt idx="5496">
                <c:v>36677</c:v>
              </c:pt>
              <c:pt idx="5497">
                <c:v>36676</c:v>
              </c:pt>
              <c:pt idx="5498">
                <c:v>36675</c:v>
              </c:pt>
              <c:pt idx="5499">
                <c:v>36672</c:v>
              </c:pt>
              <c:pt idx="5500">
                <c:v>36671</c:v>
              </c:pt>
              <c:pt idx="5501">
                <c:v>36670</c:v>
              </c:pt>
              <c:pt idx="5502">
                <c:v>36669</c:v>
              </c:pt>
              <c:pt idx="5503">
                <c:v>36668</c:v>
              </c:pt>
              <c:pt idx="5504">
                <c:v>36665</c:v>
              </c:pt>
              <c:pt idx="5505">
                <c:v>36664</c:v>
              </c:pt>
              <c:pt idx="5506">
                <c:v>36663</c:v>
              </c:pt>
              <c:pt idx="5507">
                <c:v>36662</c:v>
              </c:pt>
              <c:pt idx="5508">
                <c:v>36661</c:v>
              </c:pt>
              <c:pt idx="5509">
                <c:v>36658</c:v>
              </c:pt>
              <c:pt idx="5510">
                <c:v>36657</c:v>
              </c:pt>
              <c:pt idx="5511">
                <c:v>36656</c:v>
              </c:pt>
              <c:pt idx="5512">
                <c:v>36655</c:v>
              </c:pt>
              <c:pt idx="5513">
                <c:v>36654</c:v>
              </c:pt>
              <c:pt idx="5514">
                <c:v>36651</c:v>
              </c:pt>
              <c:pt idx="5515">
                <c:v>36650</c:v>
              </c:pt>
              <c:pt idx="5516">
                <c:v>36649</c:v>
              </c:pt>
              <c:pt idx="5517">
                <c:v>36648</c:v>
              </c:pt>
              <c:pt idx="5518">
                <c:v>36647</c:v>
              </c:pt>
              <c:pt idx="5519">
                <c:v>36644</c:v>
              </c:pt>
              <c:pt idx="5520">
                <c:v>36643</c:v>
              </c:pt>
              <c:pt idx="5521">
                <c:v>36642</c:v>
              </c:pt>
              <c:pt idx="5522">
                <c:v>36641</c:v>
              </c:pt>
              <c:pt idx="5523">
                <c:v>36640</c:v>
              </c:pt>
              <c:pt idx="5524">
                <c:v>36637</c:v>
              </c:pt>
              <c:pt idx="5525">
                <c:v>36636</c:v>
              </c:pt>
              <c:pt idx="5526">
                <c:v>36635</c:v>
              </c:pt>
              <c:pt idx="5527">
                <c:v>36634</c:v>
              </c:pt>
              <c:pt idx="5528">
                <c:v>36633</c:v>
              </c:pt>
              <c:pt idx="5529">
                <c:v>36630</c:v>
              </c:pt>
              <c:pt idx="5530">
                <c:v>36629</c:v>
              </c:pt>
              <c:pt idx="5531">
                <c:v>36628</c:v>
              </c:pt>
              <c:pt idx="5532">
                <c:v>36627</c:v>
              </c:pt>
              <c:pt idx="5533">
                <c:v>36626</c:v>
              </c:pt>
              <c:pt idx="5534">
                <c:v>36623</c:v>
              </c:pt>
              <c:pt idx="5535">
                <c:v>36622</c:v>
              </c:pt>
              <c:pt idx="5536">
                <c:v>36621</c:v>
              </c:pt>
              <c:pt idx="5537">
                <c:v>36620</c:v>
              </c:pt>
              <c:pt idx="5538">
                <c:v>36619</c:v>
              </c:pt>
              <c:pt idx="5539">
                <c:v>36616</c:v>
              </c:pt>
              <c:pt idx="5540">
                <c:v>36615</c:v>
              </c:pt>
              <c:pt idx="5541">
                <c:v>36614</c:v>
              </c:pt>
              <c:pt idx="5542">
                <c:v>36613</c:v>
              </c:pt>
              <c:pt idx="5543">
                <c:v>36612</c:v>
              </c:pt>
              <c:pt idx="5544">
                <c:v>36609</c:v>
              </c:pt>
              <c:pt idx="5545">
                <c:v>36608</c:v>
              </c:pt>
              <c:pt idx="5546">
                <c:v>36607</c:v>
              </c:pt>
              <c:pt idx="5547">
                <c:v>36606</c:v>
              </c:pt>
              <c:pt idx="5548">
                <c:v>36605</c:v>
              </c:pt>
              <c:pt idx="5549">
                <c:v>36602</c:v>
              </c:pt>
              <c:pt idx="5550">
                <c:v>36601</c:v>
              </c:pt>
              <c:pt idx="5551">
                <c:v>36600</c:v>
              </c:pt>
              <c:pt idx="5552">
                <c:v>36599</c:v>
              </c:pt>
              <c:pt idx="5553">
                <c:v>36598</c:v>
              </c:pt>
              <c:pt idx="5554">
                <c:v>36595</c:v>
              </c:pt>
              <c:pt idx="5555">
                <c:v>36594</c:v>
              </c:pt>
              <c:pt idx="5556">
                <c:v>36593</c:v>
              </c:pt>
              <c:pt idx="5557">
                <c:v>36592</c:v>
              </c:pt>
              <c:pt idx="5558">
                <c:v>36591</c:v>
              </c:pt>
              <c:pt idx="5559">
                <c:v>36588</c:v>
              </c:pt>
              <c:pt idx="5560">
                <c:v>36587</c:v>
              </c:pt>
              <c:pt idx="5561">
                <c:v>36586</c:v>
              </c:pt>
              <c:pt idx="5562">
                <c:v>36585</c:v>
              </c:pt>
              <c:pt idx="5563">
                <c:v>36584</c:v>
              </c:pt>
              <c:pt idx="5564">
                <c:v>36581</c:v>
              </c:pt>
              <c:pt idx="5565">
                <c:v>36580</c:v>
              </c:pt>
              <c:pt idx="5566">
                <c:v>36579</c:v>
              </c:pt>
              <c:pt idx="5567">
                <c:v>36578</c:v>
              </c:pt>
              <c:pt idx="5568">
                <c:v>36577</c:v>
              </c:pt>
              <c:pt idx="5569">
                <c:v>36574</c:v>
              </c:pt>
              <c:pt idx="5570">
                <c:v>36573</c:v>
              </c:pt>
              <c:pt idx="5571">
                <c:v>36572</c:v>
              </c:pt>
              <c:pt idx="5572">
                <c:v>36571</c:v>
              </c:pt>
              <c:pt idx="5573">
                <c:v>36570</c:v>
              </c:pt>
              <c:pt idx="5574">
                <c:v>36567</c:v>
              </c:pt>
              <c:pt idx="5575">
                <c:v>36566</c:v>
              </c:pt>
              <c:pt idx="5576">
                <c:v>36565</c:v>
              </c:pt>
              <c:pt idx="5577">
                <c:v>36564</c:v>
              </c:pt>
              <c:pt idx="5578">
                <c:v>36563</c:v>
              </c:pt>
              <c:pt idx="5579">
                <c:v>36560</c:v>
              </c:pt>
              <c:pt idx="5580">
                <c:v>36559</c:v>
              </c:pt>
              <c:pt idx="5581">
                <c:v>36558</c:v>
              </c:pt>
              <c:pt idx="5582">
                <c:v>36557</c:v>
              </c:pt>
              <c:pt idx="5583">
                <c:v>36556</c:v>
              </c:pt>
              <c:pt idx="5584">
                <c:v>36553</c:v>
              </c:pt>
              <c:pt idx="5585">
                <c:v>36552</c:v>
              </c:pt>
              <c:pt idx="5586">
                <c:v>36551</c:v>
              </c:pt>
              <c:pt idx="5587">
                <c:v>36550</c:v>
              </c:pt>
              <c:pt idx="5588">
                <c:v>36549</c:v>
              </c:pt>
              <c:pt idx="5589">
                <c:v>36546</c:v>
              </c:pt>
              <c:pt idx="5590">
                <c:v>36545</c:v>
              </c:pt>
              <c:pt idx="5591">
                <c:v>36544</c:v>
              </c:pt>
              <c:pt idx="5592">
                <c:v>36543</c:v>
              </c:pt>
              <c:pt idx="5593">
                <c:v>36542</c:v>
              </c:pt>
              <c:pt idx="5594">
                <c:v>36539</c:v>
              </c:pt>
              <c:pt idx="5595">
                <c:v>36538</c:v>
              </c:pt>
              <c:pt idx="5596">
                <c:v>36537</c:v>
              </c:pt>
              <c:pt idx="5597">
                <c:v>36536</c:v>
              </c:pt>
              <c:pt idx="5598">
                <c:v>36535</c:v>
              </c:pt>
              <c:pt idx="5599">
                <c:v>36532</c:v>
              </c:pt>
              <c:pt idx="5600">
                <c:v>36531</c:v>
              </c:pt>
              <c:pt idx="5601">
                <c:v>36530</c:v>
              </c:pt>
              <c:pt idx="5602">
                <c:v>36529</c:v>
              </c:pt>
              <c:pt idx="5603">
                <c:v>36528</c:v>
              </c:pt>
              <c:pt idx="5604">
                <c:v>36525</c:v>
              </c:pt>
              <c:pt idx="5605">
                <c:v>36524</c:v>
              </c:pt>
              <c:pt idx="5606">
                <c:v>36523</c:v>
              </c:pt>
              <c:pt idx="5607">
                <c:v>36522</c:v>
              </c:pt>
              <c:pt idx="5608">
                <c:v>36521</c:v>
              </c:pt>
              <c:pt idx="5609">
                <c:v>36518</c:v>
              </c:pt>
              <c:pt idx="5610">
                <c:v>36517</c:v>
              </c:pt>
              <c:pt idx="5611">
                <c:v>36516</c:v>
              </c:pt>
              <c:pt idx="5612">
                <c:v>36515</c:v>
              </c:pt>
              <c:pt idx="5613">
                <c:v>36514</c:v>
              </c:pt>
              <c:pt idx="5614">
                <c:v>36511</c:v>
              </c:pt>
              <c:pt idx="5615">
                <c:v>36510</c:v>
              </c:pt>
              <c:pt idx="5616">
                <c:v>36509</c:v>
              </c:pt>
              <c:pt idx="5617">
                <c:v>36508</c:v>
              </c:pt>
              <c:pt idx="5618">
                <c:v>36507</c:v>
              </c:pt>
              <c:pt idx="5619">
                <c:v>36504</c:v>
              </c:pt>
              <c:pt idx="5620">
                <c:v>36503</c:v>
              </c:pt>
              <c:pt idx="5621">
                <c:v>36502</c:v>
              </c:pt>
              <c:pt idx="5622">
                <c:v>36501</c:v>
              </c:pt>
              <c:pt idx="5623">
                <c:v>36500</c:v>
              </c:pt>
              <c:pt idx="5624">
                <c:v>36497</c:v>
              </c:pt>
              <c:pt idx="5625">
                <c:v>36496</c:v>
              </c:pt>
              <c:pt idx="5626">
                <c:v>36495</c:v>
              </c:pt>
              <c:pt idx="5627">
                <c:v>36494</c:v>
              </c:pt>
              <c:pt idx="5628">
                <c:v>36493</c:v>
              </c:pt>
              <c:pt idx="5629">
                <c:v>36490</c:v>
              </c:pt>
              <c:pt idx="5630">
                <c:v>36489</c:v>
              </c:pt>
              <c:pt idx="5631">
                <c:v>36488</c:v>
              </c:pt>
              <c:pt idx="5632">
                <c:v>36487</c:v>
              </c:pt>
              <c:pt idx="5633">
                <c:v>36486</c:v>
              </c:pt>
              <c:pt idx="5634">
                <c:v>36483</c:v>
              </c:pt>
              <c:pt idx="5635">
                <c:v>36482</c:v>
              </c:pt>
              <c:pt idx="5636">
                <c:v>36481</c:v>
              </c:pt>
              <c:pt idx="5637">
                <c:v>36480</c:v>
              </c:pt>
              <c:pt idx="5638">
                <c:v>36479</c:v>
              </c:pt>
              <c:pt idx="5639">
                <c:v>36476</c:v>
              </c:pt>
              <c:pt idx="5640">
                <c:v>36475</c:v>
              </c:pt>
              <c:pt idx="5641">
                <c:v>36474</c:v>
              </c:pt>
              <c:pt idx="5642">
                <c:v>36473</c:v>
              </c:pt>
              <c:pt idx="5643">
                <c:v>36472</c:v>
              </c:pt>
              <c:pt idx="5644">
                <c:v>36469</c:v>
              </c:pt>
              <c:pt idx="5645">
                <c:v>36468</c:v>
              </c:pt>
              <c:pt idx="5646">
                <c:v>36467</c:v>
              </c:pt>
              <c:pt idx="5647">
                <c:v>36466</c:v>
              </c:pt>
              <c:pt idx="5648">
                <c:v>36465</c:v>
              </c:pt>
              <c:pt idx="5649">
                <c:v>36462</c:v>
              </c:pt>
              <c:pt idx="5650">
                <c:v>36461</c:v>
              </c:pt>
              <c:pt idx="5651">
                <c:v>36460</c:v>
              </c:pt>
              <c:pt idx="5652">
                <c:v>36459</c:v>
              </c:pt>
              <c:pt idx="5653">
                <c:v>36458</c:v>
              </c:pt>
              <c:pt idx="5654">
                <c:v>36455</c:v>
              </c:pt>
              <c:pt idx="5655">
                <c:v>36454</c:v>
              </c:pt>
              <c:pt idx="5656">
                <c:v>36453</c:v>
              </c:pt>
              <c:pt idx="5657">
                <c:v>36452</c:v>
              </c:pt>
              <c:pt idx="5658">
                <c:v>36451</c:v>
              </c:pt>
              <c:pt idx="5659">
                <c:v>36448</c:v>
              </c:pt>
              <c:pt idx="5660">
                <c:v>36447</c:v>
              </c:pt>
              <c:pt idx="5661">
                <c:v>36446</c:v>
              </c:pt>
              <c:pt idx="5662">
                <c:v>36445</c:v>
              </c:pt>
              <c:pt idx="5663">
                <c:v>36444</c:v>
              </c:pt>
              <c:pt idx="5664">
                <c:v>36441</c:v>
              </c:pt>
              <c:pt idx="5665">
                <c:v>36440</c:v>
              </c:pt>
              <c:pt idx="5666">
                <c:v>36439</c:v>
              </c:pt>
              <c:pt idx="5667">
                <c:v>36438</c:v>
              </c:pt>
              <c:pt idx="5668">
                <c:v>36437</c:v>
              </c:pt>
              <c:pt idx="5669">
                <c:v>36434</c:v>
              </c:pt>
              <c:pt idx="5670">
                <c:v>36433</c:v>
              </c:pt>
              <c:pt idx="5671">
                <c:v>36432</c:v>
              </c:pt>
              <c:pt idx="5672">
                <c:v>36431</c:v>
              </c:pt>
              <c:pt idx="5673">
                <c:v>36430</c:v>
              </c:pt>
              <c:pt idx="5674">
                <c:v>36427</c:v>
              </c:pt>
              <c:pt idx="5675">
                <c:v>36426</c:v>
              </c:pt>
              <c:pt idx="5676">
                <c:v>36425</c:v>
              </c:pt>
              <c:pt idx="5677">
                <c:v>36424</c:v>
              </c:pt>
              <c:pt idx="5678">
                <c:v>36423</c:v>
              </c:pt>
              <c:pt idx="5679">
                <c:v>36420</c:v>
              </c:pt>
              <c:pt idx="5680">
                <c:v>36419</c:v>
              </c:pt>
              <c:pt idx="5681">
                <c:v>36418</c:v>
              </c:pt>
              <c:pt idx="5682">
                <c:v>36417</c:v>
              </c:pt>
              <c:pt idx="5683">
                <c:v>36416</c:v>
              </c:pt>
              <c:pt idx="5684">
                <c:v>36413</c:v>
              </c:pt>
              <c:pt idx="5685">
                <c:v>36412</c:v>
              </c:pt>
              <c:pt idx="5686">
                <c:v>36411</c:v>
              </c:pt>
              <c:pt idx="5687">
                <c:v>36410</c:v>
              </c:pt>
              <c:pt idx="5688">
                <c:v>36409</c:v>
              </c:pt>
              <c:pt idx="5689">
                <c:v>36406</c:v>
              </c:pt>
              <c:pt idx="5690">
                <c:v>36405</c:v>
              </c:pt>
              <c:pt idx="5691">
                <c:v>36404</c:v>
              </c:pt>
              <c:pt idx="5692">
                <c:v>36403</c:v>
              </c:pt>
              <c:pt idx="5693">
                <c:v>36402</c:v>
              </c:pt>
              <c:pt idx="5694">
                <c:v>36399</c:v>
              </c:pt>
              <c:pt idx="5695">
                <c:v>36398</c:v>
              </c:pt>
              <c:pt idx="5696">
                <c:v>36397</c:v>
              </c:pt>
              <c:pt idx="5697">
                <c:v>36396</c:v>
              </c:pt>
              <c:pt idx="5698">
                <c:v>36395</c:v>
              </c:pt>
              <c:pt idx="5699">
                <c:v>36392</c:v>
              </c:pt>
              <c:pt idx="5700">
                <c:v>36391</c:v>
              </c:pt>
              <c:pt idx="5701">
                <c:v>36390</c:v>
              </c:pt>
              <c:pt idx="5702">
                <c:v>36389</c:v>
              </c:pt>
              <c:pt idx="5703">
                <c:v>36388</c:v>
              </c:pt>
              <c:pt idx="5704">
                <c:v>36385</c:v>
              </c:pt>
              <c:pt idx="5705">
                <c:v>36384</c:v>
              </c:pt>
              <c:pt idx="5706">
                <c:v>36383</c:v>
              </c:pt>
              <c:pt idx="5707">
                <c:v>36382</c:v>
              </c:pt>
              <c:pt idx="5708">
                <c:v>36381</c:v>
              </c:pt>
              <c:pt idx="5709">
                <c:v>36378</c:v>
              </c:pt>
              <c:pt idx="5710">
                <c:v>36377</c:v>
              </c:pt>
              <c:pt idx="5711">
                <c:v>36376</c:v>
              </c:pt>
              <c:pt idx="5712">
                <c:v>36375</c:v>
              </c:pt>
              <c:pt idx="5713">
                <c:v>36374</c:v>
              </c:pt>
              <c:pt idx="5714">
                <c:v>36371</c:v>
              </c:pt>
              <c:pt idx="5715">
                <c:v>36370</c:v>
              </c:pt>
              <c:pt idx="5716">
                <c:v>36369</c:v>
              </c:pt>
              <c:pt idx="5717">
                <c:v>36368</c:v>
              </c:pt>
              <c:pt idx="5718">
                <c:v>36367</c:v>
              </c:pt>
              <c:pt idx="5719">
                <c:v>36364</c:v>
              </c:pt>
              <c:pt idx="5720">
                <c:v>36363</c:v>
              </c:pt>
              <c:pt idx="5721">
                <c:v>36362</c:v>
              </c:pt>
              <c:pt idx="5722">
                <c:v>36361</c:v>
              </c:pt>
              <c:pt idx="5723">
                <c:v>36360</c:v>
              </c:pt>
              <c:pt idx="5724">
                <c:v>36357</c:v>
              </c:pt>
              <c:pt idx="5725">
                <c:v>36356</c:v>
              </c:pt>
              <c:pt idx="5726">
                <c:v>36355</c:v>
              </c:pt>
              <c:pt idx="5727">
                <c:v>36354</c:v>
              </c:pt>
              <c:pt idx="5728">
                <c:v>36353</c:v>
              </c:pt>
              <c:pt idx="5729">
                <c:v>36350</c:v>
              </c:pt>
              <c:pt idx="5730">
                <c:v>36349</c:v>
              </c:pt>
              <c:pt idx="5731">
                <c:v>36348</c:v>
              </c:pt>
              <c:pt idx="5732">
                <c:v>36347</c:v>
              </c:pt>
              <c:pt idx="5733">
                <c:v>36346</c:v>
              </c:pt>
              <c:pt idx="5734">
                <c:v>36343</c:v>
              </c:pt>
              <c:pt idx="5735">
                <c:v>36342</c:v>
              </c:pt>
              <c:pt idx="5736">
                <c:v>36341</c:v>
              </c:pt>
              <c:pt idx="5737">
                <c:v>36340</c:v>
              </c:pt>
              <c:pt idx="5738">
                <c:v>36339</c:v>
              </c:pt>
              <c:pt idx="5739">
                <c:v>36336</c:v>
              </c:pt>
              <c:pt idx="5740">
                <c:v>36335</c:v>
              </c:pt>
              <c:pt idx="5741">
                <c:v>36334</c:v>
              </c:pt>
              <c:pt idx="5742">
                <c:v>36333</c:v>
              </c:pt>
              <c:pt idx="5743">
                <c:v>36332</c:v>
              </c:pt>
              <c:pt idx="5744">
                <c:v>36329</c:v>
              </c:pt>
              <c:pt idx="5745">
                <c:v>36328</c:v>
              </c:pt>
              <c:pt idx="5746">
                <c:v>36327</c:v>
              </c:pt>
              <c:pt idx="5747">
                <c:v>36326</c:v>
              </c:pt>
              <c:pt idx="5748">
                <c:v>36325</c:v>
              </c:pt>
              <c:pt idx="5749">
                <c:v>36322</c:v>
              </c:pt>
              <c:pt idx="5750">
                <c:v>36321</c:v>
              </c:pt>
              <c:pt idx="5751">
                <c:v>36320</c:v>
              </c:pt>
              <c:pt idx="5752">
                <c:v>36319</c:v>
              </c:pt>
              <c:pt idx="5753">
                <c:v>36318</c:v>
              </c:pt>
              <c:pt idx="5754">
                <c:v>36315</c:v>
              </c:pt>
              <c:pt idx="5755">
                <c:v>36314</c:v>
              </c:pt>
              <c:pt idx="5756">
                <c:v>36313</c:v>
              </c:pt>
              <c:pt idx="5757">
                <c:v>36312</c:v>
              </c:pt>
              <c:pt idx="5758">
                <c:v>36311</c:v>
              </c:pt>
              <c:pt idx="5759">
                <c:v>36308</c:v>
              </c:pt>
              <c:pt idx="5760">
                <c:v>36307</c:v>
              </c:pt>
              <c:pt idx="5761">
                <c:v>36306</c:v>
              </c:pt>
              <c:pt idx="5762">
                <c:v>36305</c:v>
              </c:pt>
              <c:pt idx="5763">
                <c:v>36304</c:v>
              </c:pt>
              <c:pt idx="5764">
                <c:v>36301</c:v>
              </c:pt>
              <c:pt idx="5765">
                <c:v>36300</c:v>
              </c:pt>
              <c:pt idx="5766">
                <c:v>36299</c:v>
              </c:pt>
              <c:pt idx="5767">
                <c:v>36298</c:v>
              </c:pt>
              <c:pt idx="5768">
                <c:v>36297</c:v>
              </c:pt>
              <c:pt idx="5769">
                <c:v>36294</c:v>
              </c:pt>
              <c:pt idx="5770">
                <c:v>36293</c:v>
              </c:pt>
              <c:pt idx="5771">
                <c:v>36292</c:v>
              </c:pt>
              <c:pt idx="5772">
                <c:v>36291</c:v>
              </c:pt>
              <c:pt idx="5773">
                <c:v>36290</c:v>
              </c:pt>
              <c:pt idx="5774">
                <c:v>36287</c:v>
              </c:pt>
              <c:pt idx="5775">
                <c:v>36286</c:v>
              </c:pt>
              <c:pt idx="5776">
                <c:v>36285</c:v>
              </c:pt>
              <c:pt idx="5777">
                <c:v>36284</c:v>
              </c:pt>
              <c:pt idx="5778">
                <c:v>36283</c:v>
              </c:pt>
              <c:pt idx="5779">
                <c:v>36280</c:v>
              </c:pt>
              <c:pt idx="5780">
                <c:v>36279</c:v>
              </c:pt>
              <c:pt idx="5781">
                <c:v>36278</c:v>
              </c:pt>
              <c:pt idx="5782">
                <c:v>36277</c:v>
              </c:pt>
              <c:pt idx="5783">
                <c:v>36276</c:v>
              </c:pt>
              <c:pt idx="5784">
                <c:v>36273</c:v>
              </c:pt>
              <c:pt idx="5785">
                <c:v>36272</c:v>
              </c:pt>
              <c:pt idx="5786">
                <c:v>36271</c:v>
              </c:pt>
              <c:pt idx="5787">
                <c:v>36270</c:v>
              </c:pt>
              <c:pt idx="5788">
                <c:v>36269</c:v>
              </c:pt>
              <c:pt idx="5789">
                <c:v>36266</c:v>
              </c:pt>
              <c:pt idx="5790">
                <c:v>36265</c:v>
              </c:pt>
              <c:pt idx="5791">
                <c:v>36264</c:v>
              </c:pt>
              <c:pt idx="5792">
                <c:v>36263</c:v>
              </c:pt>
              <c:pt idx="5793">
                <c:v>36262</c:v>
              </c:pt>
              <c:pt idx="5794">
                <c:v>36259</c:v>
              </c:pt>
              <c:pt idx="5795">
                <c:v>36258</c:v>
              </c:pt>
              <c:pt idx="5796">
                <c:v>36257</c:v>
              </c:pt>
              <c:pt idx="5797">
                <c:v>36256</c:v>
              </c:pt>
              <c:pt idx="5798">
                <c:v>36255</c:v>
              </c:pt>
              <c:pt idx="5799">
                <c:v>36252</c:v>
              </c:pt>
              <c:pt idx="5800">
                <c:v>36251</c:v>
              </c:pt>
              <c:pt idx="5801">
                <c:v>36250</c:v>
              </c:pt>
              <c:pt idx="5802">
                <c:v>36249</c:v>
              </c:pt>
              <c:pt idx="5803">
                <c:v>36248</c:v>
              </c:pt>
              <c:pt idx="5804">
                <c:v>36245</c:v>
              </c:pt>
              <c:pt idx="5805">
                <c:v>36244</c:v>
              </c:pt>
              <c:pt idx="5806">
                <c:v>36243</c:v>
              </c:pt>
              <c:pt idx="5807">
                <c:v>36242</c:v>
              </c:pt>
              <c:pt idx="5808">
                <c:v>36241</c:v>
              </c:pt>
              <c:pt idx="5809">
                <c:v>36238</c:v>
              </c:pt>
              <c:pt idx="5810">
                <c:v>36237</c:v>
              </c:pt>
              <c:pt idx="5811">
                <c:v>36236</c:v>
              </c:pt>
              <c:pt idx="5812">
                <c:v>36235</c:v>
              </c:pt>
              <c:pt idx="5813">
                <c:v>36234</c:v>
              </c:pt>
              <c:pt idx="5814">
                <c:v>36231</c:v>
              </c:pt>
              <c:pt idx="5815">
                <c:v>36230</c:v>
              </c:pt>
              <c:pt idx="5816">
                <c:v>36229</c:v>
              </c:pt>
              <c:pt idx="5817">
                <c:v>36228</c:v>
              </c:pt>
              <c:pt idx="5818">
                <c:v>36227</c:v>
              </c:pt>
              <c:pt idx="5819">
                <c:v>36224</c:v>
              </c:pt>
              <c:pt idx="5820">
                <c:v>36223</c:v>
              </c:pt>
              <c:pt idx="5821">
                <c:v>36222</c:v>
              </c:pt>
              <c:pt idx="5822">
                <c:v>36221</c:v>
              </c:pt>
              <c:pt idx="5823">
                <c:v>36220</c:v>
              </c:pt>
              <c:pt idx="5824">
                <c:v>36217</c:v>
              </c:pt>
              <c:pt idx="5825">
                <c:v>36216</c:v>
              </c:pt>
              <c:pt idx="5826">
                <c:v>36215</c:v>
              </c:pt>
              <c:pt idx="5827">
                <c:v>36214</c:v>
              </c:pt>
              <c:pt idx="5828">
                <c:v>36213</c:v>
              </c:pt>
              <c:pt idx="5829">
                <c:v>36210</c:v>
              </c:pt>
              <c:pt idx="5830">
                <c:v>36209</c:v>
              </c:pt>
              <c:pt idx="5831">
                <c:v>36208</c:v>
              </c:pt>
              <c:pt idx="5832">
                <c:v>36207</c:v>
              </c:pt>
              <c:pt idx="5833">
                <c:v>36206</c:v>
              </c:pt>
              <c:pt idx="5834">
                <c:v>36203</c:v>
              </c:pt>
              <c:pt idx="5835">
                <c:v>36202</c:v>
              </c:pt>
              <c:pt idx="5836">
                <c:v>36201</c:v>
              </c:pt>
              <c:pt idx="5837">
                <c:v>36200</c:v>
              </c:pt>
              <c:pt idx="5838">
                <c:v>36199</c:v>
              </c:pt>
              <c:pt idx="5839">
                <c:v>36196</c:v>
              </c:pt>
              <c:pt idx="5840">
                <c:v>36195</c:v>
              </c:pt>
              <c:pt idx="5841">
                <c:v>36194</c:v>
              </c:pt>
              <c:pt idx="5842">
                <c:v>36193</c:v>
              </c:pt>
              <c:pt idx="5843">
                <c:v>36192</c:v>
              </c:pt>
              <c:pt idx="5844">
                <c:v>36189</c:v>
              </c:pt>
              <c:pt idx="5845">
                <c:v>36188</c:v>
              </c:pt>
              <c:pt idx="5846">
                <c:v>36187</c:v>
              </c:pt>
              <c:pt idx="5847">
                <c:v>36186</c:v>
              </c:pt>
              <c:pt idx="5848">
                <c:v>36185</c:v>
              </c:pt>
              <c:pt idx="5849">
                <c:v>36182</c:v>
              </c:pt>
              <c:pt idx="5850">
                <c:v>36181</c:v>
              </c:pt>
              <c:pt idx="5851">
                <c:v>36180</c:v>
              </c:pt>
              <c:pt idx="5852">
                <c:v>36179</c:v>
              </c:pt>
              <c:pt idx="5853">
                <c:v>36178</c:v>
              </c:pt>
              <c:pt idx="5854">
                <c:v>36175</c:v>
              </c:pt>
              <c:pt idx="5855">
                <c:v>36174</c:v>
              </c:pt>
              <c:pt idx="5856">
                <c:v>36173</c:v>
              </c:pt>
              <c:pt idx="5857">
                <c:v>36172</c:v>
              </c:pt>
              <c:pt idx="5858">
                <c:v>36171</c:v>
              </c:pt>
              <c:pt idx="5859">
                <c:v>36168</c:v>
              </c:pt>
              <c:pt idx="5860">
                <c:v>36167</c:v>
              </c:pt>
              <c:pt idx="5861">
                <c:v>36166</c:v>
              </c:pt>
              <c:pt idx="5862">
                <c:v>36165</c:v>
              </c:pt>
              <c:pt idx="5863">
                <c:v>36164</c:v>
              </c:pt>
              <c:pt idx="5864">
                <c:v>36161</c:v>
              </c:pt>
              <c:pt idx="5865">
                <c:v>36160</c:v>
              </c:pt>
              <c:pt idx="5866">
                <c:v>36159</c:v>
              </c:pt>
              <c:pt idx="5867">
                <c:v>36158</c:v>
              </c:pt>
              <c:pt idx="5868">
                <c:v>36157</c:v>
              </c:pt>
              <c:pt idx="5869">
                <c:v>36154</c:v>
              </c:pt>
              <c:pt idx="5870">
                <c:v>36153</c:v>
              </c:pt>
              <c:pt idx="5871">
                <c:v>36152</c:v>
              </c:pt>
              <c:pt idx="5872">
                <c:v>36151</c:v>
              </c:pt>
              <c:pt idx="5873">
                <c:v>36150</c:v>
              </c:pt>
              <c:pt idx="5874">
                <c:v>36147</c:v>
              </c:pt>
              <c:pt idx="5875">
                <c:v>36146</c:v>
              </c:pt>
              <c:pt idx="5876">
                <c:v>36145</c:v>
              </c:pt>
              <c:pt idx="5877">
                <c:v>36144</c:v>
              </c:pt>
              <c:pt idx="5878">
                <c:v>36143</c:v>
              </c:pt>
              <c:pt idx="5879">
                <c:v>36140</c:v>
              </c:pt>
              <c:pt idx="5880">
                <c:v>36139</c:v>
              </c:pt>
              <c:pt idx="5881">
                <c:v>36138</c:v>
              </c:pt>
              <c:pt idx="5882">
                <c:v>36137</c:v>
              </c:pt>
              <c:pt idx="5883">
                <c:v>36136</c:v>
              </c:pt>
              <c:pt idx="5884">
                <c:v>36133</c:v>
              </c:pt>
              <c:pt idx="5885">
                <c:v>36132</c:v>
              </c:pt>
              <c:pt idx="5886">
                <c:v>36131</c:v>
              </c:pt>
              <c:pt idx="5887">
                <c:v>36130</c:v>
              </c:pt>
              <c:pt idx="5888">
                <c:v>36129</c:v>
              </c:pt>
              <c:pt idx="5889">
                <c:v>36126</c:v>
              </c:pt>
              <c:pt idx="5890">
                <c:v>36125</c:v>
              </c:pt>
              <c:pt idx="5891">
                <c:v>36124</c:v>
              </c:pt>
              <c:pt idx="5892">
                <c:v>36123</c:v>
              </c:pt>
              <c:pt idx="5893">
                <c:v>36122</c:v>
              </c:pt>
              <c:pt idx="5894">
                <c:v>36119</c:v>
              </c:pt>
              <c:pt idx="5895">
                <c:v>36118</c:v>
              </c:pt>
              <c:pt idx="5896">
                <c:v>36117</c:v>
              </c:pt>
              <c:pt idx="5897">
                <c:v>36116</c:v>
              </c:pt>
              <c:pt idx="5898">
                <c:v>36115</c:v>
              </c:pt>
              <c:pt idx="5899">
                <c:v>36112</c:v>
              </c:pt>
              <c:pt idx="5900">
                <c:v>36111</c:v>
              </c:pt>
              <c:pt idx="5901">
                <c:v>36110</c:v>
              </c:pt>
              <c:pt idx="5902">
                <c:v>36109</c:v>
              </c:pt>
              <c:pt idx="5903">
                <c:v>36108</c:v>
              </c:pt>
              <c:pt idx="5904">
                <c:v>36105</c:v>
              </c:pt>
              <c:pt idx="5905">
                <c:v>36104</c:v>
              </c:pt>
              <c:pt idx="5906">
                <c:v>36103</c:v>
              </c:pt>
              <c:pt idx="5907">
                <c:v>36102</c:v>
              </c:pt>
              <c:pt idx="5908">
                <c:v>36101</c:v>
              </c:pt>
              <c:pt idx="5909">
                <c:v>36098</c:v>
              </c:pt>
              <c:pt idx="5910">
                <c:v>36097</c:v>
              </c:pt>
              <c:pt idx="5911">
                <c:v>36096</c:v>
              </c:pt>
              <c:pt idx="5912">
                <c:v>36095</c:v>
              </c:pt>
              <c:pt idx="5913">
                <c:v>36094</c:v>
              </c:pt>
              <c:pt idx="5914">
                <c:v>36091</c:v>
              </c:pt>
              <c:pt idx="5915">
                <c:v>36090</c:v>
              </c:pt>
              <c:pt idx="5916">
                <c:v>36089</c:v>
              </c:pt>
              <c:pt idx="5917">
                <c:v>36088</c:v>
              </c:pt>
              <c:pt idx="5918">
                <c:v>36087</c:v>
              </c:pt>
              <c:pt idx="5919">
                <c:v>36084</c:v>
              </c:pt>
              <c:pt idx="5920">
                <c:v>36083</c:v>
              </c:pt>
              <c:pt idx="5921">
                <c:v>36082</c:v>
              </c:pt>
              <c:pt idx="5922">
                <c:v>36081</c:v>
              </c:pt>
              <c:pt idx="5923">
                <c:v>36080</c:v>
              </c:pt>
              <c:pt idx="5924">
                <c:v>36077</c:v>
              </c:pt>
              <c:pt idx="5925">
                <c:v>36076</c:v>
              </c:pt>
              <c:pt idx="5926">
                <c:v>36075</c:v>
              </c:pt>
              <c:pt idx="5927">
                <c:v>36074</c:v>
              </c:pt>
              <c:pt idx="5928">
                <c:v>36073</c:v>
              </c:pt>
              <c:pt idx="5929">
                <c:v>36070</c:v>
              </c:pt>
              <c:pt idx="5930">
                <c:v>36069</c:v>
              </c:pt>
              <c:pt idx="5931">
                <c:v>36068</c:v>
              </c:pt>
              <c:pt idx="5932">
                <c:v>36067</c:v>
              </c:pt>
              <c:pt idx="5933">
                <c:v>36066</c:v>
              </c:pt>
              <c:pt idx="5934">
                <c:v>36063</c:v>
              </c:pt>
              <c:pt idx="5935">
                <c:v>36062</c:v>
              </c:pt>
              <c:pt idx="5936">
                <c:v>36061</c:v>
              </c:pt>
              <c:pt idx="5937">
                <c:v>36060</c:v>
              </c:pt>
              <c:pt idx="5938">
                <c:v>36059</c:v>
              </c:pt>
              <c:pt idx="5939">
                <c:v>36056</c:v>
              </c:pt>
              <c:pt idx="5940">
                <c:v>36055</c:v>
              </c:pt>
              <c:pt idx="5941">
                <c:v>36054</c:v>
              </c:pt>
              <c:pt idx="5942">
                <c:v>36053</c:v>
              </c:pt>
              <c:pt idx="5943">
                <c:v>36052</c:v>
              </c:pt>
              <c:pt idx="5944">
                <c:v>36049</c:v>
              </c:pt>
              <c:pt idx="5945">
                <c:v>36048</c:v>
              </c:pt>
              <c:pt idx="5946">
                <c:v>36047</c:v>
              </c:pt>
              <c:pt idx="5947">
                <c:v>36046</c:v>
              </c:pt>
              <c:pt idx="5948">
                <c:v>36045</c:v>
              </c:pt>
              <c:pt idx="5949">
                <c:v>36042</c:v>
              </c:pt>
              <c:pt idx="5950">
                <c:v>36041</c:v>
              </c:pt>
              <c:pt idx="5951">
                <c:v>36040</c:v>
              </c:pt>
              <c:pt idx="5952">
                <c:v>36039</c:v>
              </c:pt>
              <c:pt idx="5953">
                <c:v>36038</c:v>
              </c:pt>
              <c:pt idx="5954">
                <c:v>36035</c:v>
              </c:pt>
              <c:pt idx="5955">
                <c:v>36034</c:v>
              </c:pt>
              <c:pt idx="5956">
                <c:v>36033</c:v>
              </c:pt>
              <c:pt idx="5957">
                <c:v>36032</c:v>
              </c:pt>
              <c:pt idx="5958">
                <c:v>36031</c:v>
              </c:pt>
              <c:pt idx="5959">
                <c:v>36028</c:v>
              </c:pt>
              <c:pt idx="5960">
                <c:v>36027</c:v>
              </c:pt>
              <c:pt idx="5961">
                <c:v>36026</c:v>
              </c:pt>
              <c:pt idx="5962">
                <c:v>36025</c:v>
              </c:pt>
              <c:pt idx="5963">
                <c:v>36024</c:v>
              </c:pt>
              <c:pt idx="5964">
                <c:v>36021</c:v>
              </c:pt>
              <c:pt idx="5965">
                <c:v>36020</c:v>
              </c:pt>
              <c:pt idx="5966">
                <c:v>36019</c:v>
              </c:pt>
              <c:pt idx="5967">
                <c:v>36018</c:v>
              </c:pt>
              <c:pt idx="5968">
                <c:v>36017</c:v>
              </c:pt>
              <c:pt idx="5969">
                <c:v>36014</c:v>
              </c:pt>
              <c:pt idx="5970">
                <c:v>36013</c:v>
              </c:pt>
              <c:pt idx="5971">
                <c:v>36012</c:v>
              </c:pt>
              <c:pt idx="5972">
                <c:v>36011</c:v>
              </c:pt>
              <c:pt idx="5973">
                <c:v>36010</c:v>
              </c:pt>
              <c:pt idx="5974">
                <c:v>36007</c:v>
              </c:pt>
              <c:pt idx="5975">
                <c:v>36006</c:v>
              </c:pt>
              <c:pt idx="5976">
                <c:v>36005</c:v>
              </c:pt>
              <c:pt idx="5977">
                <c:v>36004</c:v>
              </c:pt>
              <c:pt idx="5978">
                <c:v>36003</c:v>
              </c:pt>
              <c:pt idx="5979">
                <c:v>36000</c:v>
              </c:pt>
              <c:pt idx="5980">
                <c:v>35999</c:v>
              </c:pt>
              <c:pt idx="5981">
                <c:v>35998</c:v>
              </c:pt>
              <c:pt idx="5982">
                <c:v>35997</c:v>
              </c:pt>
              <c:pt idx="5983">
                <c:v>35996</c:v>
              </c:pt>
              <c:pt idx="5984">
                <c:v>35993</c:v>
              </c:pt>
              <c:pt idx="5985">
                <c:v>35992</c:v>
              </c:pt>
              <c:pt idx="5986">
                <c:v>35991</c:v>
              </c:pt>
              <c:pt idx="5987">
                <c:v>35990</c:v>
              </c:pt>
              <c:pt idx="5988">
                <c:v>35989</c:v>
              </c:pt>
              <c:pt idx="5989">
                <c:v>35986</c:v>
              </c:pt>
              <c:pt idx="5990">
                <c:v>35985</c:v>
              </c:pt>
              <c:pt idx="5991">
                <c:v>35984</c:v>
              </c:pt>
              <c:pt idx="5992">
                <c:v>35983</c:v>
              </c:pt>
              <c:pt idx="5993">
                <c:v>35982</c:v>
              </c:pt>
              <c:pt idx="5994">
                <c:v>35979</c:v>
              </c:pt>
              <c:pt idx="5995">
                <c:v>35978</c:v>
              </c:pt>
              <c:pt idx="5996">
                <c:v>35977</c:v>
              </c:pt>
              <c:pt idx="5997">
                <c:v>35976</c:v>
              </c:pt>
              <c:pt idx="5998">
                <c:v>35975</c:v>
              </c:pt>
              <c:pt idx="5999">
                <c:v>35972</c:v>
              </c:pt>
              <c:pt idx="6000">
                <c:v>35971</c:v>
              </c:pt>
              <c:pt idx="6001">
                <c:v>35970</c:v>
              </c:pt>
              <c:pt idx="6002">
                <c:v>35969</c:v>
              </c:pt>
              <c:pt idx="6003">
                <c:v>35968</c:v>
              </c:pt>
              <c:pt idx="6004">
                <c:v>35965</c:v>
              </c:pt>
              <c:pt idx="6005">
                <c:v>35964</c:v>
              </c:pt>
              <c:pt idx="6006">
                <c:v>35963</c:v>
              </c:pt>
              <c:pt idx="6007">
                <c:v>35962</c:v>
              </c:pt>
              <c:pt idx="6008">
                <c:v>35961</c:v>
              </c:pt>
              <c:pt idx="6009">
                <c:v>35958</c:v>
              </c:pt>
              <c:pt idx="6010">
                <c:v>35957</c:v>
              </c:pt>
              <c:pt idx="6011">
                <c:v>35956</c:v>
              </c:pt>
              <c:pt idx="6012">
                <c:v>35955</c:v>
              </c:pt>
              <c:pt idx="6013">
                <c:v>35954</c:v>
              </c:pt>
              <c:pt idx="6014">
                <c:v>35951</c:v>
              </c:pt>
              <c:pt idx="6015">
                <c:v>35950</c:v>
              </c:pt>
              <c:pt idx="6016">
                <c:v>35949</c:v>
              </c:pt>
              <c:pt idx="6017">
                <c:v>35948</c:v>
              </c:pt>
              <c:pt idx="6018">
                <c:v>35947</c:v>
              </c:pt>
              <c:pt idx="6019">
                <c:v>35944</c:v>
              </c:pt>
              <c:pt idx="6020">
                <c:v>35943</c:v>
              </c:pt>
              <c:pt idx="6021">
                <c:v>35942</c:v>
              </c:pt>
              <c:pt idx="6022">
                <c:v>35941</c:v>
              </c:pt>
              <c:pt idx="6023">
                <c:v>35940</c:v>
              </c:pt>
              <c:pt idx="6024">
                <c:v>35937</c:v>
              </c:pt>
              <c:pt idx="6025">
                <c:v>35936</c:v>
              </c:pt>
              <c:pt idx="6026">
                <c:v>35935</c:v>
              </c:pt>
              <c:pt idx="6027">
                <c:v>35934</c:v>
              </c:pt>
              <c:pt idx="6028">
                <c:v>35933</c:v>
              </c:pt>
              <c:pt idx="6029">
                <c:v>35930</c:v>
              </c:pt>
              <c:pt idx="6030">
                <c:v>35929</c:v>
              </c:pt>
              <c:pt idx="6031">
                <c:v>35928</c:v>
              </c:pt>
              <c:pt idx="6032">
                <c:v>35927</c:v>
              </c:pt>
              <c:pt idx="6033">
                <c:v>35926</c:v>
              </c:pt>
              <c:pt idx="6034">
                <c:v>35923</c:v>
              </c:pt>
              <c:pt idx="6035">
                <c:v>35922</c:v>
              </c:pt>
              <c:pt idx="6036">
                <c:v>35921</c:v>
              </c:pt>
              <c:pt idx="6037">
                <c:v>35920</c:v>
              </c:pt>
              <c:pt idx="6038">
                <c:v>35919</c:v>
              </c:pt>
              <c:pt idx="6039">
                <c:v>35916</c:v>
              </c:pt>
              <c:pt idx="6040">
                <c:v>35915</c:v>
              </c:pt>
              <c:pt idx="6041">
                <c:v>35914</c:v>
              </c:pt>
              <c:pt idx="6042">
                <c:v>35913</c:v>
              </c:pt>
              <c:pt idx="6043">
                <c:v>35912</c:v>
              </c:pt>
              <c:pt idx="6044">
                <c:v>35909</c:v>
              </c:pt>
              <c:pt idx="6045">
                <c:v>35908</c:v>
              </c:pt>
              <c:pt idx="6046">
                <c:v>35907</c:v>
              </c:pt>
              <c:pt idx="6047">
                <c:v>35906</c:v>
              </c:pt>
              <c:pt idx="6048">
                <c:v>35905</c:v>
              </c:pt>
              <c:pt idx="6049">
                <c:v>35902</c:v>
              </c:pt>
              <c:pt idx="6050">
                <c:v>35901</c:v>
              </c:pt>
              <c:pt idx="6051">
                <c:v>35900</c:v>
              </c:pt>
              <c:pt idx="6052">
                <c:v>35899</c:v>
              </c:pt>
              <c:pt idx="6053">
                <c:v>35898</c:v>
              </c:pt>
              <c:pt idx="6054">
                <c:v>35895</c:v>
              </c:pt>
              <c:pt idx="6055">
                <c:v>35894</c:v>
              </c:pt>
              <c:pt idx="6056">
                <c:v>35893</c:v>
              </c:pt>
              <c:pt idx="6057">
                <c:v>35892</c:v>
              </c:pt>
              <c:pt idx="6058">
                <c:v>35891</c:v>
              </c:pt>
              <c:pt idx="6059">
                <c:v>35888</c:v>
              </c:pt>
              <c:pt idx="6060">
                <c:v>35887</c:v>
              </c:pt>
              <c:pt idx="6061">
                <c:v>35886</c:v>
              </c:pt>
              <c:pt idx="6062">
                <c:v>35885</c:v>
              </c:pt>
              <c:pt idx="6063">
                <c:v>35884</c:v>
              </c:pt>
              <c:pt idx="6064">
                <c:v>35881</c:v>
              </c:pt>
              <c:pt idx="6065">
                <c:v>35880</c:v>
              </c:pt>
              <c:pt idx="6066">
                <c:v>35879</c:v>
              </c:pt>
              <c:pt idx="6067">
                <c:v>35878</c:v>
              </c:pt>
              <c:pt idx="6068">
                <c:v>35877</c:v>
              </c:pt>
              <c:pt idx="6069">
                <c:v>35874</c:v>
              </c:pt>
              <c:pt idx="6070">
                <c:v>35873</c:v>
              </c:pt>
              <c:pt idx="6071">
                <c:v>35872</c:v>
              </c:pt>
              <c:pt idx="6072">
                <c:v>35871</c:v>
              </c:pt>
              <c:pt idx="6073">
                <c:v>35870</c:v>
              </c:pt>
              <c:pt idx="6074">
                <c:v>35867</c:v>
              </c:pt>
              <c:pt idx="6075">
                <c:v>35866</c:v>
              </c:pt>
              <c:pt idx="6076">
                <c:v>35865</c:v>
              </c:pt>
              <c:pt idx="6077">
                <c:v>35864</c:v>
              </c:pt>
              <c:pt idx="6078">
                <c:v>35863</c:v>
              </c:pt>
              <c:pt idx="6079">
                <c:v>35860</c:v>
              </c:pt>
              <c:pt idx="6080">
                <c:v>35859</c:v>
              </c:pt>
              <c:pt idx="6081">
                <c:v>35858</c:v>
              </c:pt>
              <c:pt idx="6082">
                <c:v>35857</c:v>
              </c:pt>
              <c:pt idx="6083">
                <c:v>35856</c:v>
              </c:pt>
              <c:pt idx="6084">
                <c:v>35853</c:v>
              </c:pt>
              <c:pt idx="6085">
                <c:v>35852</c:v>
              </c:pt>
              <c:pt idx="6086">
                <c:v>35851</c:v>
              </c:pt>
              <c:pt idx="6087">
                <c:v>35850</c:v>
              </c:pt>
              <c:pt idx="6088">
                <c:v>35849</c:v>
              </c:pt>
              <c:pt idx="6089">
                <c:v>35846</c:v>
              </c:pt>
              <c:pt idx="6090">
                <c:v>35845</c:v>
              </c:pt>
              <c:pt idx="6091">
                <c:v>35844</c:v>
              </c:pt>
              <c:pt idx="6092">
                <c:v>35843</c:v>
              </c:pt>
              <c:pt idx="6093">
                <c:v>35842</c:v>
              </c:pt>
              <c:pt idx="6094">
                <c:v>35839</c:v>
              </c:pt>
              <c:pt idx="6095">
                <c:v>35838</c:v>
              </c:pt>
              <c:pt idx="6096">
                <c:v>35837</c:v>
              </c:pt>
              <c:pt idx="6097">
                <c:v>35836</c:v>
              </c:pt>
              <c:pt idx="6098">
                <c:v>35835</c:v>
              </c:pt>
              <c:pt idx="6099">
                <c:v>35832</c:v>
              </c:pt>
              <c:pt idx="6100">
                <c:v>35831</c:v>
              </c:pt>
              <c:pt idx="6101">
                <c:v>35830</c:v>
              </c:pt>
              <c:pt idx="6102">
                <c:v>35829</c:v>
              </c:pt>
              <c:pt idx="6103">
                <c:v>35828</c:v>
              </c:pt>
              <c:pt idx="6104">
                <c:v>35825</c:v>
              </c:pt>
              <c:pt idx="6105">
                <c:v>35824</c:v>
              </c:pt>
              <c:pt idx="6106">
                <c:v>35823</c:v>
              </c:pt>
              <c:pt idx="6107">
                <c:v>35822</c:v>
              </c:pt>
              <c:pt idx="6108">
                <c:v>35821</c:v>
              </c:pt>
              <c:pt idx="6109">
                <c:v>35818</c:v>
              </c:pt>
              <c:pt idx="6110">
                <c:v>35817</c:v>
              </c:pt>
              <c:pt idx="6111">
                <c:v>35816</c:v>
              </c:pt>
              <c:pt idx="6112">
                <c:v>35815</c:v>
              </c:pt>
              <c:pt idx="6113">
                <c:v>35814</c:v>
              </c:pt>
              <c:pt idx="6114">
                <c:v>35811</c:v>
              </c:pt>
              <c:pt idx="6115">
                <c:v>35810</c:v>
              </c:pt>
              <c:pt idx="6116">
                <c:v>35809</c:v>
              </c:pt>
              <c:pt idx="6117">
                <c:v>35808</c:v>
              </c:pt>
              <c:pt idx="6118">
                <c:v>35807</c:v>
              </c:pt>
              <c:pt idx="6119">
                <c:v>35804</c:v>
              </c:pt>
              <c:pt idx="6120">
                <c:v>35803</c:v>
              </c:pt>
              <c:pt idx="6121">
                <c:v>35802</c:v>
              </c:pt>
              <c:pt idx="6122">
                <c:v>35801</c:v>
              </c:pt>
              <c:pt idx="6123">
                <c:v>35800</c:v>
              </c:pt>
              <c:pt idx="6124">
                <c:v>35797</c:v>
              </c:pt>
              <c:pt idx="6125">
                <c:v>35796</c:v>
              </c:pt>
              <c:pt idx="6126">
                <c:v>35795</c:v>
              </c:pt>
              <c:pt idx="6127">
                <c:v>35794</c:v>
              </c:pt>
              <c:pt idx="6128">
                <c:v>35793</c:v>
              </c:pt>
              <c:pt idx="6129">
                <c:v>35790</c:v>
              </c:pt>
              <c:pt idx="6130">
                <c:v>35789</c:v>
              </c:pt>
              <c:pt idx="6131">
                <c:v>35788</c:v>
              </c:pt>
              <c:pt idx="6132">
                <c:v>35787</c:v>
              </c:pt>
              <c:pt idx="6133">
                <c:v>35786</c:v>
              </c:pt>
              <c:pt idx="6134">
                <c:v>35783</c:v>
              </c:pt>
              <c:pt idx="6135">
                <c:v>35782</c:v>
              </c:pt>
              <c:pt idx="6136">
                <c:v>35781</c:v>
              </c:pt>
              <c:pt idx="6137">
                <c:v>35780</c:v>
              </c:pt>
              <c:pt idx="6138">
                <c:v>35779</c:v>
              </c:pt>
              <c:pt idx="6139">
                <c:v>35776</c:v>
              </c:pt>
              <c:pt idx="6140">
                <c:v>35775</c:v>
              </c:pt>
              <c:pt idx="6141">
                <c:v>35774</c:v>
              </c:pt>
              <c:pt idx="6142">
                <c:v>35773</c:v>
              </c:pt>
              <c:pt idx="6143">
                <c:v>35772</c:v>
              </c:pt>
              <c:pt idx="6144">
                <c:v>35769</c:v>
              </c:pt>
              <c:pt idx="6145">
                <c:v>35768</c:v>
              </c:pt>
              <c:pt idx="6146">
                <c:v>35767</c:v>
              </c:pt>
              <c:pt idx="6147">
                <c:v>35766</c:v>
              </c:pt>
              <c:pt idx="6148">
                <c:v>35765</c:v>
              </c:pt>
              <c:pt idx="6149">
                <c:v>35762</c:v>
              </c:pt>
              <c:pt idx="6150">
                <c:v>35761</c:v>
              </c:pt>
              <c:pt idx="6151">
                <c:v>35760</c:v>
              </c:pt>
              <c:pt idx="6152">
                <c:v>35759</c:v>
              </c:pt>
              <c:pt idx="6153">
                <c:v>35758</c:v>
              </c:pt>
              <c:pt idx="6154">
                <c:v>35755</c:v>
              </c:pt>
              <c:pt idx="6155">
                <c:v>35754</c:v>
              </c:pt>
              <c:pt idx="6156">
                <c:v>35753</c:v>
              </c:pt>
              <c:pt idx="6157">
                <c:v>35752</c:v>
              </c:pt>
              <c:pt idx="6158">
                <c:v>35751</c:v>
              </c:pt>
              <c:pt idx="6159">
                <c:v>35748</c:v>
              </c:pt>
              <c:pt idx="6160">
                <c:v>35747</c:v>
              </c:pt>
              <c:pt idx="6161">
                <c:v>35746</c:v>
              </c:pt>
              <c:pt idx="6162">
                <c:v>35745</c:v>
              </c:pt>
              <c:pt idx="6163">
                <c:v>35744</c:v>
              </c:pt>
              <c:pt idx="6164">
                <c:v>35741</c:v>
              </c:pt>
              <c:pt idx="6165">
                <c:v>35740</c:v>
              </c:pt>
              <c:pt idx="6166">
                <c:v>35739</c:v>
              </c:pt>
              <c:pt idx="6167">
                <c:v>35738</c:v>
              </c:pt>
              <c:pt idx="6168">
                <c:v>35737</c:v>
              </c:pt>
              <c:pt idx="6169">
                <c:v>35734</c:v>
              </c:pt>
              <c:pt idx="6170">
                <c:v>35733</c:v>
              </c:pt>
              <c:pt idx="6171">
                <c:v>35732</c:v>
              </c:pt>
              <c:pt idx="6172">
                <c:v>35731</c:v>
              </c:pt>
              <c:pt idx="6173">
                <c:v>35730</c:v>
              </c:pt>
              <c:pt idx="6174">
                <c:v>35727</c:v>
              </c:pt>
              <c:pt idx="6175">
                <c:v>35726</c:v>
              </c:pt>
              <c:pt idx="6176">
                <c:v>35725</c:v>
              </c:pt>
              <c:pt idx="6177">
                <c:v>35724</c:v>
              </c:pt>
              <c:pt idx="6178">
                <c:v>35723</c:v>
              </c:pt>
              <c:pt idx="6179">
                <c:v>35720</c:v>
              </c:pt>
              <c:pt idx="6180">
                <c:v>35719</c:v>
              </c:pt>
              <c:pt idx="6181">
                <c:v>35718</c:v>
              </c:pt>
              <c:pt idx="6182">
                <c:v>35717</c:v>
              </c:pt>
              <c:pt idx="6183">
                <c:v>35716</c:v>
              </c:pt>
              <c:pt idx="6184">
                <c:v>35713</c:v>
              </c:pt>
              <c:pt idx="6185">
                <c:v>35712</c:v>
              </c:pt>
              <c:pt idx="6186">
                <c:v>35711</c:v>
              </c:pt>
              <c:pt idx="6187">
                <c:v>35710</c:v>
              </c:pt>
              <c:pt idx="6188">
                <c:v>35709</c:v>
              </c:pt>
              <c:pt idx="6189">
                <c:v>35706</c:v>
              </c:pt>
              <c:pt idx="6190">
                <c:v>35705</c:v>
              </c:pt>
              <c:pt idx="6191">
                <c:v>35704</c:v>
              </c:pt>
              <c:pt idx="6192">
                <c:v>35703</c:v>
              </c:pt>
              <c:pt idx="6193">
                <c:v>35702</c:v>
              </c:pt>
              <c:pt idx="6194">
                <c:v>35699</c:v>
              </c:pt>
              <c:pt idx="6195">
                <c:v>35698</c:v>
              </c:pt>
              <c:pt idx="6196">
                <c:v>35697</c:v>
              </c:pt>
              <c:pt idx="6197">
                <c:v>35696</c:v>
              </c:pt>
              <c:pt idx="6198">
                <c:v>35695</c:v>
              </c:pt>
              <c:pt idx="6199">
                <c:v>35692</c:v>
              </c:pt>
              <c:pt idx="6200">
                <c:v>35691</c:v>
              </c:pt>
              <c:pt idx="6201">
                <c:v>35690</c:v>
              </c:pt>
              <c:pt idx="6202">
                <c:v>35689</c:v>
              </c:pt>
              <c:pt idx="6203">
                <c:v>35688</c:v>
              </c:pt>
              <c:pt idx="6204">
                <c:v>35685</c:v>
              </c:pt>
              <c:pt idx="6205">
                <c:v>35684</c:v>
              </c:pt>
              <c:pt idx="6206">
                <c:v>35683</c:v>
              </c:pt>
              <c:pt idx="6207">
                <c:v>35682</c:v>
              </c:pt>
              <c:pt idx="6208">
                <c:v>35681</c:v>
              </c:pt>
              <c:pt idx="6209">
                <c:v>35678</c:v>
              </c:pt>
              <c:pt idx="6210">
                <c:v>35677</c:v>
              </c:pt>
              <c:pt idx="6211">
                <c:v>35676</c:v>
              </c:pt>
              <c:pt idx="6212">
                <c:v>35675</c:v>
              </c:pt>
              <c:pt idx="6213">
                <c:v>35674</c:v>
              </c:pt>
              <c:pt idx="6214">
                <c:v>35671</c:v>
              </c:pt>
              <c:pt idx="6215">
                <c:v>35670</c:v>
              </c:pt>
              <c:pt idx="6216">
                <c:v>35669</c:v>
              </c:pt>
              <c:pt idx="6217">
                <c:v>35668</c:v>
              </c:pt>
              <c:pt idx="6218">
                <c:v>35667</c:v>
              </c:pt>
              <c:pt idx="6219">
                <c:v>35664</c:v>
              </c:pt>
              <c:pt idx="6220">
                <c:v>35663</c:v>
              </c:pt>
              <c:pt idx="6221">
                <c:v>35662</c:v>
              </c:pt>
              <c:pt idx="6222">
                <c:v>35661</c:v>
              </c:pt>
              <c:pt idx="6223">
                <c:v>35660</c:v>
              </c:pt>
              <c:pt idx="6224">
                <c:v>35657</c:v>
              </c:pt>
              <c:pt idx="6225">
                <c:v>35656</c:v>
              </c:pt>
              <c:pt idx="6226">
                <c:v>35655</c:v>
              </c:pt>
              <c:pt idx="6227">
                <c:v>35654</c:v>
              </c:pt>
              <c:pt idx="6228">
                <c:v>35653</c:v>
              </c:pt>
              <c:pt idx="6229">
                <c:v>35650</c:v>
              </c:pt>
              <c:pt idx="6230">
                <c:v>35649</c:v>
              </c:pt>
              <c:pt idx="6231">
                <c:v>35648</c:v>
              </c:pt>
              <c:pt idx="6232">
                <c:v>35647</c:v>
              </c:pt>
              <c:pt idx="6233">
                <c:v>35646</c:v>
              </c:pt>
              <c:pt idx="6234">
                <c:v>35643</c:v>
              </c:pt>
              <c:pt idx="6235">
                <c:v>35642</c:v>
              </c:pt>
              <c:pt idx="6236">
                <c:v>35641</c:v>
              </c:pt>
              <c:pt idx="6237">
                <c:v>35640</c:v>
              </c:pt>
              <c:pt idx="6238">
                <c:v>35639</c:v>
              </c:pt>
              <c:pt idx="6239">
                <c:v>35636</c:v>
              </c:pt>
              <c:pt idx="6240">
                <c:v>35635</c:v>
              </c:pt>
              <c:pt idx="6241">
                <c:v>35634</c:v>
              </c:pt>
              <c:pt idx="6242">
                <c:v>35633</c:v>
              </c:pt>
              <c:pt idx="6243">
                <c:v>35632</c:v>
              </c:pt>
              <c:pt idx="6244">
                <c:v>35629</c:v>
              </c:pt>
              <c:pt idx="6245">
                <c:v>35628</c:v>
              </c:pt>
              <c:pt idx="6246">
                <c:v>35627</c:v>
              </c:pt>
              <c:pt idx="6247">
                <c:v>35626</c:v>
              </c:pt>
              <c:pt idx="6248">
                <c:v>35625</c:v>
              </c:pt>
              <c:pt idx="6249">
                <c:v>35622</c:v>
              </c:pt>
              <c:pt idx="6250">
                <c:v>35621</c:v>
              </c:pt>
              <c:pt idx="6251">
                <c:v>35620</c:v>
              </c:pt>
              <c:pt idx="6252">
                <c:v>35619</c:v>
              </c:pt>
              <c:pt idx="6253">
                <c:v>35618</c:v>
              </c:pt>
              <c:pt idx="6254">
                <c:v>35615</c:v>
              </c:pt>
              <c:pt idx="6255">
                <c:v>35614</c:v>
              </c:pt>
              <c:pt idx="6256">
                <c:v>35613</c:v>
              </c:pt>
              <c:pt idx="6257">
                <c:v>35612</c:v>
              </c:pt>
              <c:pt idx="6258">
                <c:v>35611</c:v>
              </c:pt>
              <c:pt idx="6259">
                <c:v>35608</c:v>
              </c:pt>
              <c:pt idx="6260">
                <c:v>35607</c:v>
              </c:pt>
              <c:pt idx="6261">
                <c:v>35606</c:v>
              </c:pt>
              <c:pt idx="6262">
                <c:v>35605</c:v>
              </c:pt>
              <c:pt idx="6263">
                <c:v>35604</c:v>
              </c:pt>
              <c:pt idx="6264">
                <c:v>35601</c:v>
              </c:pt>
              <c:pt idx="6265">
                <c:v>35600</c:v>
              </c:pt>
              <c:pt idx="6266">
                <c:v>35599</c:v>
              </c:pt>
              <c:pt idx="6267">
                <c:v>35598</c:v>
              </c:pt>
              <c:pt idx="6268">
                <c:v>35597</c:v>
              </c:pt>
              <c:pt idx="6269">
                <c:v>35594</c:v>
              </c:pt>
              <c:pt idx="6270">
                <c:v>35593</c:v>
              </c:pt>
              <c:pt idx="6271">
                <c:v>35592</c:v>
              </c:pt>
              <c:pt idx="6272">
                <c:v>35591</c:v>
              </c:pt>
              <c:pt idx="6273">
                <c:v>35590</c:v>
              </c:pt>
              <c:pt idx="6274">
                <c:v>35587</c:v>
              </c:pt>
              <c:pt idx="6275">
                <c:v>35586</c:v>
              </c:pt>
              <c:pt idx="6276">
                <c:v>35585</c:v>
              </c:pt>
              <c:pt idx="6277">
                <c:v>35584</c:v>
              </c:pt>
              <c:pt idx="6278">
                <c:v>35583</c:v>
              </c:pt>
              <c:pt idx="6279">
                <c:v>35580</c:v>
              </c:pt>
              <c:pt idx="6280">
                <c:v>35579</c:v>
              </c:pt>
              <c:pt idx="6281">
                <c:v>35578</c:v>
              </c:pt>
              <c:pt idx="6282">
                <c:v>35577</c:v>
              </c:pt>
              <c:pt idx="6283">
                <c:v>35576</c:v>
              </c:pt>
              <c:pt idx="6284">
                <c:v>35573</c:v>
              </c:pt>
              <c:pt idx="6285">
                <c:v>35572</c:v>
              </c:pt>
              <c:pt idx="6286">
                <c:v>35571</c:v>
              </c:pt>
              <c:pt idx="6287">
                <c:v>35570</c:v>
              </c:pt>
              <c:pt idx="6288">
                <c:v>35569</c:v>
              </c:pt>
              <c:pt idx="6289">
                <c:v>35566</c:v>
              </c:pt>
              <c:pt idx="6290">
                <c:v>35565</c:v>
              </c:pt>
              <c:pt idx="6291">
                <c:v>35564</c:v>
              </c:pt>
              <c:pt idx="6292">
                <c:v>35563</c:v>
              </c:pt>
              <c:pt idx="6293">
                <c:v>35562</c:v>
              </c:pt>
              <c:pt idx="6294">
                <c:v>35559</c:v>
              </c:pt>
              <c:pt idx="6295">
                <c:v>35558</c:v>
              </c:pt>
              <c:pt idx="6296">
                <c:v>35557</c:v>
              </c:pt>
              <c:pt idx="6297">
                <c:v>35556</c:v>
              </c:pt>
              <c:pt idx="6298">
                <c:v>35555</c:v>
              </c:pt>
              <c:pt idx="6299">
                <c:v>35552</c:v>
              </c:pt>
              <c:pt idx="6300">
                <c:v>35551</c:v>
              </c:pt>
              <c:pt idx="6301">
                <c:v>35550</c:v>
              </c:pt>
              <c:pt idx="6302">
                <c:v>35549</c:v>
              </c:pt>
              <c:pt idx="6303">
                <c:v>35548</c:v>
              </c:pt>
              <c:pt idx="6304">
                <c:v>35545</c:v>
              </c:pt>
              <c:pt idx="6305">
                <c:v>35544</c:v>
              </c:pt>
              <c:pt idx="6306">
                <c:v>35543</c:v>
              </c:pt>
              <c:pt idx="6307">
                <c:v>35542</c:v>
              </c:pt>
              <c:pt idx="6308">
                <c:v>35541</c:v>
              </c:pt>
              <c:pt idx="6309">
                <c:v>35538</c:v>
              </c:pt>
              <c:pt idx="6310">
                <c:v>35537</c:v>
              </c:pt>
              <c:pt idx="6311">
                <c:v>35536</c:v>
              </c:pt>
              <c:pt idx="6312">
                <c:v>35535</c:v>
              </c:pt>
              <c:pt idx="6313">
                <c:v>35534</c:v>
              </c:pt>
              <c:pt idx="6314">
                <c:v>35531</c:v>
              </c:pt>
              <c:pt idx="6315">
                <c:v>35530</c:v>
              </c:pt>
              <c:pt idx="6316">
                <c:v>35529</c:v>
              </c:pt>
              <c:pt idx="6317">
                <c:v>35528</c:v>
              </c:pt>
              <c:pt idx="6318">
                <c:v>35527</c:v>
              </c:pt>
              <c:pt idx="6319">
                <c:v>35524</c:v>
              </c:pt>
              <c:pt idx="6320">
                <c:v>35523</c:v>
              </c:pt>
              <c:pt idx="6321">
                <c:v>35522</c:v>
              </c:pt>
              <c:pt idx="6322">
                <c:v>35521</c:v>
              </c:pt>
              <c:pt idx="6323">
                <c:v>35520</c:v>
              </c:pt>
              <c:pt idx="6324">
                <c:v>35517</c:v>
              </c:pt>
              <c:pt idx="6325">
                <c:v>35516</c:v>
              </c:pt>
              <c:pt idx="6326">
                <c:v>35515</c:v>
              </c:pt>
              <c:pt idx="6327">
                <c:v>35514</c:v>
              </c:pt>
              <c:pt idx="6328">
                <c:v>35513</c:v>
              </c:pt>
              <c:pt idx="6329">
                <c:v>35510</c:v>
              </c:pt>
              <c:pt idx="6330">
                <c:v>35509</c:v>
              </c:pt>
              <c:pt idx="6331">
                <c:v>35508</c:v>
              </c:pt>
              <c:pt idx="6332">
                <c:v>35507</c:v>
              </c:pt>
              <c:pt idx="6333">
                <c:v>35506</c:v>
              </c:pt>
              <c:pt idx="6334">
                <c:v>35503</c:v>
              </c:pt>
              <c:pt idx="6335">
                <c:v>35502</c:v>
              </c:pt>
              <c:pt idx="6336">
                <c:v>35501</c:v>
              </c:pt>
              <c:pt idx="6337">
                <c:v>35500</c:v>
              </c:pt>
              <c:pt idx="6338">
                <c:v>35499</c:v>
              </c:pt>
              <c:pt idx="6339">
                <c:v>35496</c:v>
              </c:pt>
              <c:pt idx="6340">
                <c:v>35495</c:v>
              </c:pt>
              <c:pt idx="6341">
                <c:v>35494</c:v>
              </c:pt>
              <c:pt idx="6342">
                <c:v>35493</c:v>
              </c:pt>
              <c:pt idx="6343">
                <c:v>35492</c:v>
              </c:pt>
              <c:pt idx="6344">
                <c:v>35489</c:v>
              </c:pt>
              <c:pt idx="6345">
                <c:v>35488</c:v>
              </c:pt>
              <c:pt idx="6346">
                <c:v>35487</c:v>
              </c:pt>
              <c:pt idx="6347">
                <c:v>35486</c:v>
              </c:pt>
              <c:pt idx="6348">
                <c:v>35485</c:v>
              </c:pt>
              <c:pt idx="6349">
                <c:v>35482</c:v>
              </c:pt>
              <c:pt idx="6350">
                <c:v>35481</c:v>
              </c:pt>
              <c:pt idx="6351">
                <c:v>35480</c:v>
              </c:pt>
              <c:pt idx="6352">
                <c:v>35479</c:v>
              </c:pt>
              <c:pt idx="6353">
                <c:v>35478</c:v>
              </c:pt>
              <c:pt idx="6354">
                <c:v>35475</c:v>
              </c:pt>
              <c:pt idx="6355">
                <c:v>35474</c:v>
              </c:pt>
              <c:pt idx="6356">
                <c:v>35473</c:v>
              </c:pt>
              <c:pt idx="6357">
                <c:v>35472</c:v>
              </c:pt>
              <c:pt idx="6358">
                <c:v>35471</c:v>
              </c:pt>
              <c:pt idx="6359">
                <c:v>35468</c:v>
              </c:pt>
              <c:pt idx="6360">
                <c:v>35467</c:v>
              </c:pt>
              <c:pt idx="6361">
                <c:v>35466</c:v>
              </c:pt>
              <c:pt idx="6362">
                <c:v>35465</c:v>
              </c:pt>
              <c:pt idx="6363">
                <c:v>35464</c:v>
              </c:pt>
              <c:pt idx="6364">
                <c:v>35461</c:v>
              </c:pt>
              <c:pt idx="6365">
                <c:v>35460</c:v>
              </c:pt>
              <c:pt idx="6366">
                <c:v>35459</c:v>
              </c:pt>
              <c:pt idx="6367">
                <c:v>35458</c:v>
              </c:pt>
              <c:pt idx="6368">
                <c:v>35457</c:v>
              </c:pt>
              <c:pt idx="6369">
                <c:v>35454</c:v>
              </c:pt>
              <c:pt idx="6370">
                <c:v>35453</c:v>
              </c:pt>
              <c:pt idx="6371">
                <c:v>35452</c:v>
              </c:pt>
              <c:pt idx="6372">
                <c:v>35451</c:v>
              </c:pt>
              <c:pt idx="6373">
                <c:v>35450</c:v>
              </c:pt>
              <c:pt idx="6374">
                <c:v>35447</c:v>
              </c:pt>
              <c:pt idx="6375">
                <c:v>35446</c:v>
              </c:pt>
              <c:pt idx="6376">
                <c:v>35445</c:v>
              </c:pt>
              <c:pt idx="6377">
                <c:v>35444</c:v>
              </c:pt>
              <c:pt idx="6378">
                <c:v>35443</c:v>
              </c:pt>
              <c:pt idx="6379">
                <c:v>35440</c:v>
              </c:pt>
              <c:pt idx="6380">
                <c:v>35439</c:v>
              </c:pt>
              <c:pt idx="6381">
                <c:v>35438</c:v>
              </c:pt>
              <c:pt idx="6382">
                <c:v>35437</c:v>
              </c:pt>
              <c:pt idx="6383">
                <c:v>35436</c:v>
              </c:pt>
              <c:pt idx="6384">
                <c:v>35433</c:v>
              </c:pt>
              <c:pt idx="6385">
                <c:v>35432</c:v>
              </c:pt>
              <c:pt idx="6386">
                <c:v>35431</c:v>
              </c:pt>
              <c:pt idx="6387">
                <c:v>35430</c:v>
              </c:pt>
              <c:pt idx="6388">
                <c:v>35429</c:v>
              </c:pt>
              <c:pt idx="6389">
                <c:v>35426</c:v>
              </c:pt>
              <c:pt idx="6390">
                <c:v>35425</c:v>
              </c:pt>
              <c:pt idx="6391">
                <c:v>35424</c:v>
              </c:pt>
              <c:pt idx="6392">
                <c:v>35423</c:v>
              </c:pt>
              <c:pt idx="6393">
                <c:v>35422</c:v>
              </c:pt>
              <c:pt idx="6394">
                <c:v>35419</c:v>
              </c:pt>
              <c:pt idx="6395">
                <c:v>35418</c:v>
              </c:pt>
              <c:pt idx="6396">
                <c:v>35417</c:v>
              </c:pt>
              <c:pt idx="6397">
                <c:v>35416</c:v>
              </c:pt>
              <c:pt idx="6398">
                <c:v>35415</c:v>
              </c:pt>
              <c:pt idx="6399">
                <c:v>35412</c:v>
              </c:pt>
              <c:pt idx="6400">
                <c:v>35411</c:v>
              </c:pt>
              <c:pt idx="6401">
                <c:v>35410</c:v>
              </c:pt>
              <c:pt idx="6402">
                <c:v>35409</c:v>
              </c:pt>
              <c:pt idx="6403">
                <c:v>35408</c:v>
              </c:pt>
              <c:pt idx="6404">
                <c:v>35405</c:v>
              </c:pt>
              <c:pt idx="6405">
                <c:v>35404</c:v>
              </c:pt>
              <c:pt idx="6406">
                <c:v>35403</c:v>
              </c:pt>
              <c:pt idx="6407">
                <c:v>35402</c:v>
              </c:pt>
              <c:pt idx="6408">
                <c:v>35401</c:v>
              </c:pt>
              <c:pt idx="6409">
                <c:v>35398</c:v>
              </c:pt>
              <c:pt idx="6410">
                <c:v>35397</c:v>
              </c:pt>
              <c:pt idx="6411">
                <c:v>35396</c:v>
              </c:pt>
              <c:pt idx="6412">
                <c:v>35395</c:v>
              </c:pt>
              <c:pt idx="6413">
                <c:v>35394</c:v>
              </c:pt>
              <c:pt idx="6414">
                <c:v>35391</c:v>
              </c:pt>
              <c:pt idx="6415">
                <c:v>35390</c:v>
              </c:pt>
              <c:pt idx="6416">
                <c:v>35389</c:v>
              </c:pt>
              <c:pt idx="6417">
                <c:v>35388</c:v>
              </c:pt>
              <c:pt idx="6418">
                <c:v>35387</c:v>
              </c:pt>
              <c:pt idx="6419">
                <c:v>35384</c:v>
              </c:pt>
              <c:pt idx="6420">
                <c:v>35383</c:v>
              </c:pt>
              <c:pt idx="6421">
                <c:v>35382</c:v>
              </c:pt>
              <c:pt idx="6422">
                <c:v>35381</c:v>
              </c:pt>
              <c:pt idx="6423">
                <c:v>35380</c:v>
              </c:pt>
              <c:pt idx="6424">
                <c:v>35377</c:v>
              </c:pt>
              <c:pt idx="6425">
                <c:v>35376</c:v>
              </c:pt>
              <c:pt idx="6426">
                <c:v>35375</c:v>
              </c:pt>
              <c:pt idx="6427">
                <c:v>35374</c:v>
              </c:pt>
              <c:pt idx="6428">
                <c:v>35373</c:v>
              </c:pt>
              <c:pt idx="6429">
                <c:v>35370</c:v>
              </c:pt>
              <c:pt idx="6430">
                <c:v>35369</c:v>
              </c:pt>
              <c:pt idx="6431">
                <c:v>35368</c:v>
              </c:pt>
              <c:pt idx="6432">
                <c:v>35367</c:v>
              </c:pt>
              <c:pt idx="6433">
                <c:v>35366</c:v>
              </c:pt>
              <c:pt idx="6434">
                <c:v>35363</c:v>
              </c:pt>
              <c:pt idx="6435">
                <c:v>35362</c:v>
              </c:pt>
              <c:pt idx="6436">
                <c:v>35361</c:v>
              </c:pt>
              <c:pt idx="6437">
                <c:v>35360</c:v>
              </c:pt>
              <c:pt idx="6438">
                <c:v>35359</c:v>
              </c:pt>
              <c:pt idx="6439">
                <c:v>35356</c:v>
              </c:pt>
              <c:pt idx="6440">
                <c:v>35355</c:v>
              </c:pt>
              <c:pt idx="6441">
                <c:v>35354</c:v>
              </c:pt>
              <c:pt idx="6442">
                <c:v>35353</c:v>
              </c:pt>
              <c:pt idx="6443">
                <c:v>35352</c:v>
              </c:pt>
              <c:pt idx="6444">
                <c:v>35349</c:v>
              </c:pt>
              <c:pt idx="6445">
                <c:v>35348</c:v>
              </c:pt>
              <c:pt idx="6446">
                <c:v>35347</c:v>
              </c:pt>
              <c:pt idx="6447">
                <c:v>35346</c:v>
              </c:pt>
              <c:pt idx="6448">
                <c:v>35345</c:v>
              </c:pt>
              <c:pt idx="6449">
                <c:v>35342</c:v>
              </c:pt>
              <c:pt idx="6450">
                <c:v>35341</c:v>
              </c:pt>
              <c:pt idx="6451">
                <c:v>35340</c:v>
              </c:pt>
              <c:pt idx="6452">
                <c:v>35339</c:v>
              </c:pt>
              <c:pt idx="6453">
                <c:v>35338</c:v>
              </c:pt>
              <c:pt idx="6454">
                <c:v>35335</c:v>
              </c:pt>
              <c:pt idx="6455">
                <c:v>35334</c:v>
              </c:pt>
              <c:pt idx="6456">
                <c:v>35333</c:v>
              </c:pt>
              <c:pt idx="6457">
                <c:v>35332</c:v>
              </c:pt>
              <c:pt idx="6458">
                <c:v>35331</c:v>
              </c:pt>
              <c:pt idx="6459">
                <c:v>35328</c:v>
              </c:pt>
              <c:pt idx="6460">
                <c:v>35327</c:v>
              </c:pt>
              <c:pt idx="6461">
                <c:v>35326</c:v>
              </c:pt>
              <c:pt idx="6462">
                <c:v>35325</c:v>
              </c:pt>
              <c:pt idx="6463">
                <c:v>35324</c:v>
              </c:pt>
              <c:pt idx="6464">
                <c:v>35321</c:v>
              </c:pt>
              <c:pt idx="6465">
                <c:v>35320</c:v>
              </c:pt>
              <c:pt idx="6466">
                <c:v>35319</c:v>
              </c:pt>
              <c:pt idx="6467">
                <c:v>35318</c:v>
              </c:pt>
              <c:pt idx="6468">
                <c:v>35317</c:v>
              </c:pt>
              <c:pt idx="6469">
                <c:v>35314</c:v>
              </c:pt>
              <c:pt idx="6470">
                <c:v>35313</c:v>
              </c:pt>
              <c:pt idx="6471">
                <c:v>35312</c:v>
              </c:pt>
              <c:pt idx="6472">
                <c:v>35311</c:v>
              </c:pt>
              <c:pt idx="6473">
                <c:v>35310</c:v>
              </c:pt>
              <c:pt idx="6474">
                <c:v>35307</c:v>
              </c:pt>
              <c:pt idx="6475">
                <c:v>35306</c:v>
              </c:pt>
              <c:pt idx="6476">
                <c:v>35305</c:v>
              </c:pt>
              <c:pt idx="6477">
                <c:v>35304</c:v>
              </c:pt>
              <c:pt idx="6478">
                <c:v>35303</c:v>
              </c:pt>
              <c:pt idx="6479">
                <c:v>35300</c:v>
              </c:pt>
              <c:pt idx="6480">
                <c:v>35299</c:v>
              </c:pt>
              <c:pt idx="6481">
                <c:v>35298</c:v>
              </c:pt>
              <c:pt idx="6482">
                <c:v>35297</c:v>
              </c:pt>
              <c:pt idx="6483">
                <c:v>35296</c:v>
              </c:pt>
              <c:pt idx="6484">
                <c:v>35293</c:v>
              </c:pt>
              <c:pt idx="6485">
                <c:v>35292</c:v>
              </c:pt>
              <c:pt idx="6486">
                <c:v>35291</c:v>
              </c:pt>
              <c:pt idx="6487">
                <c:v>35290</c:v>
              </c:pt>
              <c:pt idx="6488">
                <c:v>35289</c:v>
              </c:pt>
              <c:pt idx="6489">
                <c:v>35286</c:v>
              </c:pt>
              <c:pt idx="6490">
                <c:v>35285</c:v>
              </c:pt>
              <c:pt idx="6491">
                <c:v>35284</c:v>
              </c:pt>
              <c:pt idx="6492">
                <c:v>35283</c:v>
              </c:pt>
              <c:pt idx="6493">
                <c:v>35282</c:v>
              </c:pt>
              <c:pt idx="6494">
                <c:v>35279</c:v>
              </c:pt>
              <c:pt idx="6495">
                <c:v>35278</c:v>
              </c:pt>
              <c:pt idx="6496">
                <c:v>35277</c:v>
              </c:pt>
              <c:pt idx="6497">
                <c:v>35276</c:v>
              </c:pt>
              <c:pt idx="6498">
                <c:v>35275</c:v>
              </c:pt>
              <c:pt idx="6499">
                <c:v>35272</c:v>
              </c:pt>
              <c:pt idx="6500">
                <c:v>35271</c:v>
              </c:pt>
              <c:pt idx="6501">
                <c:v>35270</c:v>
              </c:pt>
              <c:pt idx="6502">
                <c:v>35269</c:v>
              </c:pt>
              <c:pt idx="6503">
                <c:v>35268</c:v>
              </c:pt>
              <c:pt idx="6504">
                <c:v>35265</c:v>
              </c:pt>
              <c:pt idx="6505">
                <c:v>35264</c:v>
              </c:pt>
              <c:pt idx="6506">
                <c:v>35263</c:v>
              </c:pt>
              <c:pt idx="6507">
                <c:v>35262</c:v>
              </c:pt>
              <c:pt idx="6508">
                <c:v>35261</c:v>
              </c:pt>
              <c:pt idx="6509">
                <c:v>35258</c:v>
              </c:pt>
              <c:pt idx="6510">
                <c:v>35257</c:v>
              </c:pt>
              <c:pt idx="6511">
                <c:v>35256</c:v>
              </c:pt>
              <c:pt idx="6512">
                <c:v>35255</c:v>
              </c:pt>
              <c:pt idx="6513">
                <c:v>35254</c:v>
              </c:pt>
              <c:pt idx="6514">
                <c:v>35251</c:v>
              </c:pt>
              <c:pt idx="6515">
                <c:v>35250</c:v>
              </c:pt>
              <c:pt idx="6516">
                <c:v>35249</c:v>
              </c:pt>
              <c:pt idx="6517">
                <c:v>35248</c:v>
              </c:pt>
              <c:pt idx="6518">
                <c:v>35247</c:v>
              </c:pt>
              <c:pt idx="6519">
                <c:v>35244</c:v>
              </c:pt>
              <c:pt idx="6520">
                <c:v>35243</c:v>
              </c:pt>
              <c:pt idx="6521">
                <c:v>35242</c:v>
              </c:pt>
              <c:pt idx="6522">
                <c:v>35241</c:v>
              </c:pt>
              <c:pt idx="6523">
                <c:v>35240</c:v>
              </c:pt>
              <c:pt idx="6524">
                <c:v>35237</c:v>
              </c:pt>
              <c:pt idx="6525">
                <c:v>35236</c:v>
              </c:pt>
              <c:pt idx="6526">
                <c:v>35235</c:v>
              </c:pt>
              <c:pt idx="6527">
                <c:v>35234</c:v>
              </c:pt>
              <c:pt idx="6528">
                <c:v>35233</c:v>
              </c:pt>
              <c:pt idx="6529">
                <c:v>35230</c:v>
              </c:pt>
              <c:pt idx="6530">
                <c:v>35229</c:v>
              </c:pt>
              <c:pt idx="6531">
                <c:v>35228</c:v>
              </c:pt>
              <c:pt idx="6532">
                <c:v>35227</c:v>
              </c:pt>
              <c:pt idx="6533">
                <c:v>35226</c:v>
              </c:pt>
              <c:pt idx="6534">
                <c:v>35223</c:v>
              </c:pt>
              <c:pt idx="6535">
                <c:v>35222</c:v>
              </c:pt>
              <c:pt idx="6536">
                <c:v>35221</c:v>
              </c:pt>
              <c:pt idx="6537">
                <c:v>35220</c:v>
              </c:pt>
              <c:pt idx="6538">
                <c:v>35219</c:v>
              </c:pt>
              <c:pt idx="6539">
                <c:v>35216</c:v>
              </c:pt>
              <c:pt idx="6540">
                <c:v>35215</c:v>
              </c:pt>
              <c:pt idx="6541">
                <c:v>35214</c:v>
              </c:pt>
              <c:pt idx="6542">
                <c:v>35213</c:v>
              </c:pt>
              <c:pt idx="6543">
                <c:v>35212</c:v>
              </c:pt>
              <c:pt idx="6544">
                <c:v>35209</c:v>
              </c:pt>
              <c:pt idx="6545">
                <c:v>35208</c:v>
              </c:pt>
              <c:pt idx="6546">
                <c:v>35207</c:v>
              </c:pt>
              <c:pt idx="6547">
                <c:v>35206</c:v>
              </c:pt>
              <c:pt idx="6548">
                <c:v>35205</c:v>
              </c:pt>
              <c:pt idx="6549">
                <c:v>35202</c:v>
              </c:pt>
              <c:pt idx="6550">
                <c:v>35201</c:v>
              </c:pt>
              <c:pt idx="6551">
                <c:v>35200</c:v>
              </c:pt>
              <c:pt idx="6552">
                <c:v>35199</c:v>
              </c:pt>
              <c:pt idx="6553">
                <c:v>35198</c:v>
              </c:pt>
              <c:pt idx="6554">
                <c:v>35195</c:v>
              </c:pt>
              <c:pt idx="6555">
                <c:v>35194</c:v>
              </c:pt>
              <c:pt idx="6556">
                <c:v>35193</c:v>
              </c:pt>
              <c:pt idx="6557">
                <c:v>35192</c:v>
              </c:pt>
              <c:pt idx="6558">
                <c:v>35191</c:v>
              </c:pt>
              <c:pt idx="6559">
                <c:v>35188</c:v>
              </c:pt>
              <c:pt idx="6560">
                <c:v>35187</c:v>
              </c:pt>
              <c:pt idx="6561">
                <c:v>35186</c:v>
              </c:pt>
              <c:pt idx="6562">
                <c:v>35185</c:v>
              </c:pt>
              <c:pt idx="6563">
                <c:v>35184</c:v>
              </c:pt>
              <c:pt idx="6564">
                <c:v>35181</c:v>
              </c:pt>
              <c:pt idx="6565">
                <c:v>35180</c:v>
              </c:pt>
              <c:pt idx="6566">
                <c:v>35179</c:v>
              </c:pt>
              <c:pt idx="6567">
                <c:v>35178</c:v>
              </c:pt>
              <c:pt idx="6568">
                <c:v>35177</c:v>
              </c:pt>
              <c:pt idx="6569">
                <c:v>35174</c:v>
              </c:pt>
              <c:pt idx="6570">
                <c:v>35173</c:v>
              </c:pt>
              <c:pt idx="6571">
                <c:v>35172</c:v>
              </c:pt>
              <c:pt idx="6572">
                <c:v>35171</c:v>
              </c:pt>
              <c:pt idx="6573">
                <c:v>35170</c:v>
              </c:pt>
              <c:pt idx="6574">
                <c:v>35167</c:v>
              </c:pt>
              <c:pt idx="6575">
                <c:v>35166</c:v>
              </c:pt>
              <c:pt idx="6576">
                <c:v>35165</c:v>
              </c:pt>
              <c:pt idx="6577">
                <c:v>35164</c:v>
              </c:pt>
              <c:pt idx="6578">
                <c:v>35163</c:v>
              </c:pt>
              <c:pt idx="6579">
                <c:v>35160</c:v>
              </c:pt>
              <c:pt idx="6580">
                <c:v>35159</c:v>
              </c:pt>
              <c:pt idx="6581">
                <c:v>35158</c:v>
              </c:pt>
              <c:pt idx="6582">
                <c:v>35157</c:v>
              </c:pt>
              <c:pt idx="6583">
                <c:v>35156</c:v>
              </c:pt>
              <c:pt idx="6584">
                <c:v>35153</c:v>
              </c:pt>
              <c:pt idx="6585">
                <c:v>35152</c:v>
              </c:pt>
              <c:pt idx="6586">
                <c:v>35151</c:v>
              </c:pt>
              <c:pt idx="6587">
                <c:v>35150</c:v>
              </c:pt>
              <c:pt idx="6588">
                <c:v>35149</c:v>
              </c:pt>
              <c:pt idx="6589">
                <c:v>35146</c:v>
              </c:pt>
              <c:pt idx="6590">
                <c:v>35145</c:v>
              </c:pt>
              <c:pt idx="6591">
                <c:v>35144</c:v>
              </c:pt>
              <c:pt idx="6592">
                <c:v>35143</c:v>
              </c:pt>
              <c:pt idx="6593">
                <c:v>35142</c:v>
              </c:pt>
              <c:pt idx="6594">
                <c:v>35139</c:v>
              </c:pt>
              <c:pt idx="6595">
                <c:v>35138</c:v>
              </c:pt>
              <c:pt idx="6596">
                <c:v>35137</c:v>
              </c:pt>
              <c:pt idx="6597">
                <c:v>35136</c:v>
              </c:pt>
              <c:pt idx="6598">
                <c:v>35135</c:v>
              </c:pt>
              <c:pt idx="6599">
                <c:v>35132</c:v>
              </c:pt>
              <c:pt idx="6600">
                <c:v>35131</c:v>
              </c:pt>
              <c:pt idx="6601">
                <c:v>35130</c:v>
              </c:pt>
              <c:pt idx="6602">
                <c:v>35129</c:v>
              </c:pt>
              <c:pt idx="6603">
                <c:v>35128</c:v>
              </c:pt>
              <c:pt idx="6604">
                <c:v>35125</c:v>
              </c:pt>
              <c:pt idx="6605">
                <c:v>35124</c:v>
              </c:pt>
              <c:pt idx="6606">
                <c:v>35123</c:v>
              </c:pt>
              <c:pt idx="6607">
                <c:v>35122</c:v>
              </c:pt>
              <c:pt idx="6608">
                <c:v>35121</c:v>
              </c:pt>
              <c:pt idx="6609">
                <c:v>35118</c:v>
              </c:pt>
              <c:pt idx="6610">
                <c:v>35117</c:v>
              </c:pt>
              <c:pt idx="6611">
                <c:v>35116</c:v>
              </c:pt>
              <c:pt idx="6612">
                <c:v>35115</c:v>
              </c:pt>
              <c:pt idx="6613">
                <c:v>35114</c:v>
              </c:pt>
              <c:pt idx="6614">
                <c:v>35111</c:v>
              </c:pt>
              <c:pt idx="6615">
                <c:v>35110</c:v>
              </c:pt>
              <c:pt idx="6616">
                <c:v>35109</c:v>
              </c:pt>
              <c:pt idx="6617">
                <c:v>35108</c:v>
              </c:pt>
              <c:pt idx="6618">
                <c:v>35107</c:v>
              </c:pt>
              <c:pt idx="6619">
                <c:v>35104</c:v>
              </c:pt>
              <c:pt idx="6620">
                <c:v>35103</c:v>
              </c:pt>
              <c:pt idx="6621">
                <c:v>35102</c:v>
              </c:pt>
              <c:pt idx="6622">
                <c:v>35101</c:v>
              </c:pt>
              <c:pt idx="6623">
                <c:v>35100</c:v>
              </c:pt>
              <c:pt idx="6624">
                <c:v>35097</c:v>
              </c:pt>
              <c:pt idx="6625">
                <c:v>35096</c:v>
              </c:pt>
              <c:pt idx="6626">
                <c:v>35095</c:v>
              </c:pt>
              <c:pt idx="6627">
                <c:v>35094</c:v>
              </c:pt>
              <c:pt idx="6628">
                <c:v>35093</c:v>
              </c:pt>
              <c:pt idx="6629">
                <c:v>35090</c:v>
              </c:pt>
              <c:pt idx="6630">
                <c:v>35089</c:v>
              </c:pt>
              <c:pt idx="6631">
                <c:v>35088</c:v>
              </c:pt>
              <c:pt idx="6632">
                <c:v>35087</c:v>
              </c:pt>
              <c:pt idx="6633">
                <c:v>35086</c:v>
              </c:pt>
              <c:pt idx="6634">
                <c:v>35083</c:v>
              </c:pt>
              <c:pt idx="6635">
                <c:v>35082</c:v>
              </c:pt>
              <c:pt idx="6636">
                <c:v>35081</c:v>
              </c:pt>
              <c:pt idx="6637">
                <c:v>35080</c:v>
              </c:pt>
              <c:pt idx="6638">
                <c:v>35079</c:v>
              </c:pt>
              <c:pt idx="6639">
                <c:v>35076</c:v>
              </c:pt>
              <c:pt idx="6640">
                <c:v>35075</c:v>
              </c:pt>
              <c:pt idx="6641">
                <c:v>35074</c:v>
              </c:pt>
              <c:pt idx="6642">
                <c:v>35073</c:v>
              </c:pt>
              <c:pt idx="6643">
                <c:v>35072</c:v>
              </c:pt>
              <c:pt idx="6644">
                <c:v>35069</c:v>
              </c:pt>
              <c:pt idx="6645">
                <c:v>35068</c:v>
              </c:pt>
              <c:pt idx="6646">
                <c:v>35067</c:v>
              </c:pt>
              <c:pt idx="6647">
                <c:v>35066</c:v>
              </c:pt>
              <c:pt idx="6648">
                <c:v>35065</c:v>
              </c:pt>
              <c:pt idx="6649">
                <c:v>35062</c:v>
              </c:pt>
              <c:pt idx="6650">
                <c:v>35061</c:v>
              </c:pt>
              <c:pt idx="6651">
                <c:v>35060</c:v>
              </c:pt>
              <c:pt idx="6652">
                <c:v>35059</c:v>
              </c:pt>
              <c:pt idx="6653">
                <c:v>35058</c:v>
              </c:pt>
              <c:pt idx="6654">
                <c:v>35055</c:v>
              </c:pt>
              <c:pt idx="6655">
                <c:v>35054</c:v>
              </c:pt>
              <c:pt idx="6656">
                <c:v>35053</c:v>
              </c:pt>
              <c:pt idx="6657">
                <c:v>35052</c:v>
              </c:pt>
              <c:pt idx="6658">
                <c:v>35051</c:v>
              </c:pt>
              <c:pt idx="6659">
                <c:v>35048</c:v>
              </c:pt>
              <c:pt idx="6660">
                <c:v>35047</c:v>
              </c:pt>
              <c:pt idx="6661">
                <c:v>35046</c:v>
              </c:pt>
              <c:pt idx="6662">
                <c:v>35045</c:v>
              </c:pt>
              <c:pt idx="6663">
                <c:v>35044</c:v>
              </c:pt>
              <c:pt idx="6664">
                <c:v>35041</c:v>
              </c:pt>
              <c:pt idx="6665">
                <c:v>35040</c:v>
              </c:pt>
              <c:pt idx="6666">
                <c:v>35039</c:v>
              </c:pt>
              <c:pt idx="6667">
                <c:v>35038</c:v>
              </c:pt>
              <c:pt idx="6668">
                <c:v>35037</c:v>
              </c:pt>
              <c:pt idx="6669">
                <c:v>35034</c:v>
              </c:pt>
              <c:pt idx="6670">
                <c:v>35033</c:v>
              </c:pt>
              <c:pt idx="6671">
                <c:v>35032</c:v>
              </c:pt>
              <c:pt idx="6672">
                <c:v>35031</c:v>
              </c:pt>
              <c:pt idx="6673">
                <c:v>35030</c:v>
              </c:pt>
              <c:pt idx="6674">
                <c:v>35027</c:v>
              </c:pt>
              <c:pt idx="6675">
                <c:v>35026</c:v>
              </c:pt>
              <c:pt idx="6676">
                <c:v>35025</c:v>
              </c:pt>
              <c:pt idx="6677">
                <c:v>35024</c:v>
              </c:pt>
              <c:pt idx="6678">
                <c:v>35023</c:v>
              </c:pt>
              <c:pt idx="6679">
                <c:v>35020</c:v>
              </c:pt>
              <c:pt idx="6680">
                <c:v>35019</c:v>
              </c:pt>
              <c:pt idx="6681">
                <c:v>35018</c:v>
              </c:pt>
              <c:pt idx="6682">
                <c:v>35017</c:v>
              </c:pt>
              <c:pt idx="6683">
                <c:v>35016</c:v>
              </c:pt>
              <c:pt idx="6684">
                <c:v>35013</c:v>
              </c:pt>
              <c:pt idx="6685">
                <c:v>35012</c:v>
              </c:pt>
              <c:pt idx="6686">
                <c:v>35011</c:v>
              </c:pt>
              <c:pt idx="6687">
                <c:v>35010</c:v>
              </c:pt>
              <c:pt idx="6688">
                <c:v>35009</c:v>
              </c:pt>
              <c:pt idx="6689">
                <c:v>35006</c:v>
              </c:pt>
              <c:pt idx="6690">
                <c:v>35005</c:v>
              </c:pt>
              <c:pt idx="6691">
                <c:v>35004</c:v>
              </c:pt>
              <c:pt idx="6692">
                <c:v>35003</c:v>
              </c:pt>
              <c:pt idx="6693">
                <c:v>35002</c:v>
              </c:pt>
              <c:pt idx="6694">
                <c:v>34999</c:v>
              </c:pt>
              <c:pt idx="6695">
                <c:v>34998</c:v>
              </c:pt>
              <c:pt idx="6696">
                <c:v>34997</c:v>
              </c:pt>
              <c:pt idx="6697">
                <c:v>34996</c:v>
              </c:pt>
              <c:pt idx="6698">
                <c:v>34995</c:v>
              </c:pt>
              <c:pt idx="6699">
                <c:v>34992</c:v>
              </c:pt>
              <c:pt idx="6700">
                <c:v>34991</c:v>
              </c:pt>
              <c:pt idx="6701">
                <c:v>34990</c:v>
              </c:pt>
              <c:pt idx="6702">
                <c:v>34989</c:v>
              </c:pt>
              <c:pt idx="6703">
                <c:v>34988</c:v>
              </c:pt>
              <c:pt idx="6704">
                <c:v>34985</c:v>
              </c:pt>
              <c:pt idx="6705">
                <c:v>34984</c:v>
              </c:pt>
              <c:pt idx="6706">
                <c:v>34983</c:v>
              </c:pt>
              <c:pt idx="6707">
                <c:v>34982</c:v>
              </c:pt>
              <c:pt idx="6708">
                <c:v>34981</c:v>
              </c:pt>
              <c:pt idx="6709">
                <c:v>34978</c:v>
              </c:pt>
              <c:pt idx="6710">
                <c:v>34977</c:v>
              </c:pt>
              <c:pt idx="6711">
                <c:v>34976</c:v>
              </c:pt>
              <c:pt idx="6712">
                <c:v>34975</c:v>
              </c:pt>
              <c:pt idx="6713">
                <c:v>34974</c:v>
              </c:pt>
              <c:pt idx="6714">
                <c:v>34971</c:v>
              </c:pt>
              <c:pt idx="6715">
                <c:v>34970</c:v>
              </c:pt>
              <c:pt idx="6716">
                <c:v>34969</c:v>
              </c:pt>
              <c:pt idx="6717">
                <c:v>34968</c:v>
              </c:pt>
              <c:pt idx="6718">
                <c:v>34967</c:v>
              </c:pt>
              <c:pt idx="6719">
                <c:v>34964</c:v>
              </c:pt>
              <c:pt idx="6720">
                <c:v>34963</c:v>
              </c:pt>
              <c:pt idx="6721">
                <c:v>34962</c:v>
              </c:pt>
              <c:pt idx="6722">
                <c:v>34961</c:v>
              </c:pt>
              <c:pt idx="6723">
                <c:v>34960</c:v>
              </c:pt>
              <c:pt idx="6724">
                <c:v>34957</c:v>
              </c:pt>
              <c:pt idx="6725">
                <c:v>34956</c:v>
              </c:pt>
              <c:pt idx="6726">
                <c:v>34955</c:v>
              </c:pt>
              <c:pt idx="6727">
                <c:v>34954</c:v>
              </c:pt>
              <c:pt idx="6728">
                <c:v>34953</c:v>
              </c:pt>
              <c:pt idx="6729">
                <c:v>34950</c:v>
              </c:pt>
              <c:pt idx="6730">
                <c:v>34949</c:v>
              </c:pt>
              <c:pt idx="6731">
                <c:v>34948</c:v>
              </c:pt>
              <c:pt idx="6732">
                <c:v>34947</c:v>
              </c:pt>
              <c:pt idx="6733">
                <c:v>34946</c:v>
              </c:pt>
              <c:pt idx="6734">
                <c:v>34943</c:v>
              </c:pt>
              <c:pt idx="6735">
                <c:v>34942</c:v>
              </c:pt>
              <c:pt idx="6736">
                <c:v>34941</c:v>
              </c:pt>
              <c:pt idx="6737">
                <c:v>34940</c:v>
              </c:pt>
              <c:pt idx="6738">
                <c:v>34939</c:v>
              </c:pt>
              <c:pt idx="6739">
                <c:v>34936</c:v>
              </c:pt>
              <c:pt idx="6740">
                <c:v>34935</c:v>
              </c:pt>
              <c:pt idx="6741">
                <c:v>34934</c:v>
              </c:pt>
              <c:pt idx="6742">
                <c:v>34933</c:v>
              </c:pt>
              <c:pt idx="6743">
                <c:v>34932</c:v>
              </c:pt>
              <c:pt idx="6744">
                <c:v>34929</c:v>
              </c:pt>
              <c:pt idx="6745">
                <c:v>34928</c:v>
              </c:pt>
              <c:pt idx="6746">
                <c:v>34927</c:v>
              </c:pt>
              <c:pt idx="6747">
                <c:v>34926</c:v>
              </c:pt>
              <c:pt idx="6748">
                <c:v>34925</c:v>
              </c:pt>
              <c:pt idx="6749">
                <c:v>34922</c:v>
              </c:pt>
              <c:pt idx="6750">
                <c:v>34921</c:v>
              </c:pt>
              <c:pt idx="6751">
                <c:v>34920</c:v>
              </c:pt>
              <c:pt idx="6752">
                <c:v>34919</c:v>
              </c:pt>
              <c:pt idx="6753">
                <c:v>34918</c:v>
              </c:pt>
              <c:pt idx="6754">
                <c:v>34915</c:v>
              </c:pt>
              <c:pt idx="6755">
                <c:v>34914</c:v>
              </c:pt>
              <c:pt idx="6756">
                <c:v>34913</c:v>
              </c:pt>
              <c:pt idx="6757">
                <c:v>34912</c:v>
              </c:pt>
              <c:pt idx="6758">
                <c:v>34911</c:v>
              </c:pt>
              <c:pt idx="6759">
                <c:v>34908</c:v>
              </c:pt>
              <c:pt idx="6760">
                <c:v>34907</c:v>
              </c:pt>
              <c:pt idx="6761">
                <c:v>34906</c:v>
              </c:pt>
              <c:pt idx="6762">
                <c:v>34905</c:v>
              </c:pt>
              <c:pt idx="6763">
                <c:v>34904</c:v>
              </c:pt>
              <c:pt idx="6764">
                <c:v>34901</c:v>
              </c:pt>
              <c:pt idx="6765">
                <c:v>34900</c:v>
              </c:pt>
              <c:pt idx="6766">
                <c:v>34899</c:v>
              </c:pt>
              <c:pt idx="6767">
                <c:v>34898</c:v>
              </c:pt>
              <c:pt idx="6768">
                <c:v>34897</c:v>
              </c:pt>
              <c:pt idx="6769">
                <c:v>34894</c:v>
              </c:pt>
              <c:pt idx="6770">
                <c:v>34893</c:v>
              </c:pt>
              <c:pt idx="6771">
                <c:v>34892</c:v>
              </c:pt>
              <c:pt idx="6772">
                <c:v>34891</c:v>
              </c:pt>
              <c:pt idx="6773">
                <c:v>34890</c:v>
              </c:pt>
              <c:pt idx="6774">
                <c:v>34887</c:v>
              </c:pt>
              <c:pt idx="6775">
                <c:v>34886</c:v>
              </c:pt>
              <c:pt idx="6776">
                <c:v>34885</c:v>
              </c:pt>
              <c:pt idx="6777">
                <c:v>34884</c:v>
              </c:pt>
              <c:pt idx="6778">
                <c:v>34883</c:v>
              </c:pt>
              <c:pt idx="6779">
                <c:v>34880</c:v>
              </c:pt>
              <c:pt idx="6780">
                <c:v>34879</c:v>
              </c:pt>
              <c:pt idx="6781">
                <c:v>34878</c:v>
              </c:pt>
              <c:pt idx="6782">
                <c:v>34877</c:v>
              </c:pt>
              <c:pt idx="6783">
                <c:v>34876</c:v>
              </c:pt>
              <c:pt idx="6784">
                <c:v>34873</c:v>
              </c:pt>
              <c:pt idx="6785">
                <c:v>34872</c:v>
              </c:pt>
              <c:pt idx="6786">
                <c:v>34871</c:v>
              </c:pt>
              <c:pt idx="6787">
                <c:v>34870</c:v>
              </c:pt>
              <c:pt idx="6788">
                <c:v>34869</c:v>
              </c:pt>
              <c:pt idx="6789">
                <c:v>34866</c:v>
              </c:pt>
              <c:pt idx="6790">
                <c:v>34865</c:v>
              </c:pt>
              <c:pt idx="6791">
                <c:v>34864</c:v>
              </c:pt>
              <c:pt idx="6792">
                <c:v>34863</c:v>
              </c:pt>
              <c:pt idx="6793">
                <c:v>34862</c:v>
              </c:pt>
              <c:pt idx="6794">
                <c:v>34859</c:v>
              </c:pt>
              <c:pt idx="6795">
                <c:v>34858</c:v>
              </c:pt>
              <c:pt idx="6796">
                <c:v>34857</c:v>
              </c:pt>
              <c:pt idx="6797">
                <c:v>34856</c:v>
              </c:pt>
              <c:pt idx="6798">
                <c:v>34855</c:v>
              </c:pt>
              <c:pt idx="6799">
                <c:v>34852</c:v>
              </c:pt>
              <c:pt idx="6800">
                <c:v>34851</c:v>
              </c:pt>
              <c:pt idx="6801">
                <c:v>34850</c:v>
              </c:pt>
              <c:pt idx="6802">
                <c:v>34849</c:v>
              </c:pt>
              <c:pt idx="6803">
                <c:v>34848</c:v>
              </c:pt>
              <c:pt idx="6804">
                <c:v>34845</c:v>
              </c:pt>
              <c:pt idx="6805">
                <c:v>34844</c:v>
              </c:pt>
              <c:pt idx="6806">
                <c:v>34843</c:v>
              </c:pt>
              <c:pt idx="6807">
                <c:v>34842</c:v>
              </c:pt>
              <c:pt idx="6808">
                <c:v>34841</c:v>
              </c:pt>
              <c:pt idx="6809">
                <c:v>34838</c:v>
              </c:pt>
              <c:pt idx="6810">
                <c:v>34837</c:v>
              </c:pt>
              <c:pt idx="6811">
                <c:v>34836</c:v>
              </c:pt>
              <c:pt idx="6812">
                <c:v>34835</c:v>
              </c:pt>
              <c:pt idx="6813">
                <c:v>34834</c:v>
              </c:pt>
              <c:pt idx="6814">
                <c:v>34831</c:v>
              </c:pt>
              <c:pt idx="6815">
                <c:v>34830</c:v>
              </c:pt>
              <c:pt idx="6816">
                <c:v>34829</c:v>
              </c:pt>
              <c:pt idx="6817">
                <c:v>34828</c:v>
              </c:pt>
              <c:pt idx="6818">
                <c:v>34827</c:v>
              </c:pt>
              <c:pt idx="6819">
                <c:v>34824</c:v>
              </c:pt>
              <c:pt idx="6820">
                <c:v>34823</c:v>
              </c:pt>
              <c:pt idx="6821">
                <c:v>34822</c:v>
              </c:pt>
              <c:pt idx="6822">
                <c:v>34821</c:v>
              </c:pt>
              <c:pt idx="6823">
                <c:v>34820</c:v>
              </c:pt>
              <c:pt idx="6824">
                <c:v>34817</c:v>
              </c:pt>
              <c:pt idx="6825">
                <c:v>34816</c:v>
              </c:pt>
              <c:pt idx="6826">
                <c:v>34815</c:v>
              </c:pt>
              <c:pt idx="6827">
                <c:v>34814</c:v>
              </c:pt>
              <c:pt idx="6828">
                <c:v>34813</c:v>
              </c:pt>
              <c:pt idx="6829">
                <c:v>34810</c:v>
              </c:pt>
              <c:pt idx="6830">
                <c:v>34809</c:v>
              </c:pt>
              <c:pt idx="6831">
                <c:v>34808</c:v>
              </c:pt>
              <c:pt idx="6832">
                <c:v>34807</c:v>
              </c:pt>
              <c:pt idx="6833">
                <c:v>34806</c:v>
              </c:pt>
              <c:pt idx="6834">
                <c:v>34803</c:v>
              </c:pt>
              <c:pt idx="6835">
                <c:v>34802</c:v>
              </c:pt>
              <c:pt idx="6836">
                <c:v>34801</c:v>
              </c:pt>
              <c:pt idx="6837">
                <c:v>34800</c:v>
              </c:pt>
              <c:pt idx="6838">
                <c:v>34799</c:v>
              </c:pt>
              <c:pt idx="6839">
                <c:v>34796</c:v>
              </c:pt>
              <c:pt idx="6840">
                <c:v>34795</c:v>
              </c:pt>
              <c:pt idx="6841">
                <c:v>34794</c:v>
              </c:pt>
              <c:pt idx="6842">
                <c:v>34793</c:v>
              </c:pt>
              <c:pt idx="6843">
                <c:v>34792</c:v>
              </c:pt>
              <c:pt idx="6844">
                <c:v>34789</c:v>
              </c:pt>
              <c:pt idx="6845">
                <c:v>34788</c:v>
              </c:pt>
              <c:pt idx="6846">
                <c:v>34787</c:v>
              </c:pt>
              <c:pt idx="6847">
                <c:v>34786</c:v>
              </c:pt>
              <c:pt idx="6848">
                <c:v>34785</c:v>
              </c:pt>
              <c:pt idx="6849">
                <c:v>34782</c:v>
              </c:pt>
              <c:pt idx="6850">
                <c:v>34781</c:v>
              </c:pt>
              <c:pt idx="6851">
                <c:v>34780</c:v>
              </c:pt>
              <c:pt idx="6852">
                <c:v>34779</c:v>
              </c:pt>
              <c:pt idx="6853">
                <c:v>34778</c:v>
              </c:pt>
              <c:pt idx="6854">
                <c:v>34775</c:v>
              </c:pt>
              <c:pt idx="6855">
                <c:v>34774</c:v>
              </c:pt>
              <c:pt idx="6856">
                <c:v>34773</c:v>
              </c:pt>
              <c:pt idx="6857">
                <c:v>34772</c:v>
              </c:pt>
              <c:pt idx="6858">
                <c:v>34771</c:v>
              </c:pt>
              <c:pt idx="6859">
                <c:v>34768</c:v>
              </c:pt>
              <c:pt idx="6860">
                <c:v>34767</c:v>
              </c:pt>
              <c:pt idx="6861">
                <c:v>34766</c:v>
              </c:pt>
              <c:pt idx="6862">
                <c:v>34765</c:v>
              </c:pt>
              <c:pt idx="6863">
                <c:v>34764</c:v>
              </c:pt>
              <c:pt idx="6864">
                <c:v>34761</c:v>
              </c:pt>
              <c:pt idx="6865">
                <c:v>34760</c:v>
              </c:pt>
              <c:pt idx="6866">
                <c:v>34759</c:v>
              </c:pt>
              <c:pt idx="6867">
                <c:v>34758</c:v>
              </c:pt>
              <c:pt idx="6868">
                <c:v>34757</c:v>
              </c:pt>
              <c:pt idx="6869">
                <c:v>34754</c:v>
              </c:pt>
              <c:pt idx="6870">
                <c:v>34753</c:v>
              </c:pt>
              <c:pt idx="6871">
                <c:v>34752</c:v>
              </c:pt>
              <c:pt idx="6872">
                <c:v>34751</c:v>
              </c:pt>
              <c:pt idx="6873">
                <c:v>34750</c:v>
              </c:pt>
              <c:pt idx="6874">
                <c:v>34747</c:v>
              </c:pt>
              <c:pt idx="6875">
                <c:v>34746</c:v>
              </c:pt>
              <c:pt idx="6876">
                <c:v>34745</c:v>
              </c:pt>
              <c:pt idx="6877">
                <c:v>34744</c:v>
              </c:pt>
              <c:pt idx="6878">
                <c:v>34743</c:v>
              </c:pt>
              <c:pt idx="6879">
                <c:v>34740</c:v>
              </c:pt>
              <c:pt idx="6880">
                <c:v>34739</c:v>
              </c:pt>
              <c:pt idx="6881">
                <c:v>34738</c:v>
              </c:pt>
              <c:pt idx="6882">
                <c:v>34737</c:v>
              </c:pt>
              <c:pt idx="6883">
                <c:v>34736</c:v>
              </c:pt>
              <c:pt idx="6884">
                <c:v>34733</c:v>
              </c:pt>
              <c:pt idx="6885">
                <c:v>34732</c:v>
              </c:pt>
              <c:pt idx="6886">
                <c:v>34731</c:v>
              </c:pt>
              <c:pt idx="6887">
                <c:v>34730</c:v>
              </c:pt>
              <c:pt idx="6888">
                <c:v>34729</c:v>
              </c:pt>
              <c:pt idx="6889">
                <c:v>34726</c:v>
              </c:pt>
              <c:pt idx="6890">
                <c:v>34725</c:v>
              </c:pt>
              <c:pt idx="6891">
                <c:v>34724</c:v>
              </c:pt>
              <c:pt idx="6892">
                <c:v>34723</c:v>
              </c:pt>
              <c:pt idx="6893">
                <c:v>34722</c:v>
              </c:pt>
              <c:pt idx="6894">
                <c:v>34719</c:v>
              </c:pt>
              <c:pt idx="6895">
                <c:v>34718</c:v>
              </c:pt>
              <c:pt idx="6896">
                <c:v>34717</c:v>
              </c:pt>
              <c:pt idx="6897">
                <c:v>34716</c:v>
              </c:pt>
              <c:pt idx="6898">
                <c:v>34715</c:v>
              </c:pt>
              <c:pt idx="6899">
                <c:v>34712</c:v>
              </c:pt>
              <c:pt idx="6900">
                <c:v>34711</c:v>
              </c:pt>
              <c:pt idx="6901">
                <c:v>34710</c:v>
              </c:pt>
              <c:pt idx="6902">
                <c:v>34709</c:v>
              </c:pt>
              <c:pt idx="6903">
                <c:v>34708</c:v>
              </c:pt>
              <c:pt idx="6904">
                <c:v>34705</c:v>
              </c:pt>
              <c:pt idx="6905">
                <c:v>34704</c:v>
              </c:pt>
              <c:pt idx="6906">
                <c:v>34703</c:v>
              </c:pt>
              <c:pt idx="6907">
                <c:v>34702</c:v>
              </c:pt>
              <c:pt idx="6908">
                <c:v>34701</c:v>
              </c:pt>
              <c:pt idx="6909">
                <c:v>34698</c:v>
              </c:pt>
              <c:pt idx="6910">
                <c:v>34697</c:v>
              </c:pt>
              <c:pt idx="6911">
                <c:v>34696</c:v>
              </c:pt>
              <c:pt idx="6912">
                <c:v>34695</c:v>
              </c:pt>
              <c:pt idx="6913">
                <c:v>34694</c:v>
              </c:pt>
              <c:pt idx="6914">
                <c:v>34691</c:v>
              </c:pt>
              <c:pt idx="6915">
                <c:v>34690</c:v>
              </c:pt>
              <c:pt idx="6916">
                <c:v>34689</c:v>
              </c:pt>
              <c:pt idx="6917">
                <c:v>34688</c:v>
              </c:pt>
              <c:pt idx="6918">
                <c:v>34687</c:v>
              </c:pt>
              <c:pt idx="6919">
                <c:v>34684</c:v>
              </c:pt>
              <c:pt idx="6920">
                <c:v>34683</c:v>
              </c:pt>
              <c:pt idx="6921">
                <c:v>34682</c:v>
              </c:pt>
              <c:pt idx="6922">
                <c:v>34681</c:v>
              </c:pt>
              <c:pt idx="6923">
                <c:v>34680</c:v>
              </c:pt>
              <c:pt idx="6924">
                <c:v>34677</c:v>
              </c:pt>
              <c:pt idx="6925">
                <c:v>34676</c:v>
              </c:pt>
              <c:pt idx="6926">
                <c:v>34675</c:v>
              </c:pt>
              <c:pt idx="6927">
                <c:v>34674</c:v>
              </c:pt>
              <c:pt idx="6928">
                <c:v>34673</c:v>
              </c:pt>
              <c:pt idx="6929">
                <c:v>34670</c:v>
              </c:pt>
              <c:pt idx="6930">
                <c:v>34669</c:v>
              </c:pt>
              <c:pt idx="6931">
                <c:v>34668</c:v>
              </c:pt>
              <c:pt idx="6932">
                <c:v>34667</c:v>
              </c:pt>
              <c:pt idx="6933">
                <c:v>34666</c:v>
              </c:pt>
              <c:pt idx="6934">
                <c:v>34663</c:v>
              </c:pt>
              <c:pt idx="6935">
                <c:v>34662</c:v>
              </c:pt>
              <c:pt idx="6936">
                <c:v>34661</c:v>
              </c:pt>
              <c:pt idx="6937">
                <c:v>34660</c:v>
              </c:pt>
              <c:pt idx="6938">
                <c:v>34659</c:v>
              </c:pt>
              <c:pt idx="6939">
                <c:v>34656</c:v>
              </c:pt>
              <c:pt idx="6940">
                <c:v>34655</c:v>
              </c:pt>
              <c:pt idx="6941">
                <c:v>34654</c:v>
              </c:pt>
              <c:pt idx="6942">
                <c:v>34653</c:v>
              </c:pt>
              <c:pt idx="6943">
                <c:v>34652</c:v>
              </c:pt>
              <c:pt idx="6944">
                <c:v>34649</c:v>
              </c:pt>
              <c:pt idx="6945">
                <c:v>34648</c:v>
              </c:pt>
              <c:pt idx="6946">
                <c:v>34647</c:v>
              </c:pt>
              <c:pt idx="6947">
                <c:v>34646</c:v>
              </c:pt>
              <c:pt idx="6948">
                <c:v>34645</c:v>
              </c:pt>
              <c:pt idx="6949">
                <c:v>34642</c:v>
              </c:pt>
              <c:pt idx="6950">
                <c:v>34641</c:v>
              </c:pt>
              <c:pt idx="6951">
                <c:v>34640</c:v>
              </c:pt>
              <c:pt idx="6952">
                <c:v>34639</c:v>
              </c:pt>
              <c:pt idx="6953">
                <c:v>34638</c:v>
              </c:pt>
              <c:pt idx="6954">
                <c:v>34635</c:v>
              </c:pt>
              <c:pt idx="6955">
                <c:v>34634</c:v>
              </c:pt>
              <c:pt idx="6956">
                <c:v>34633</c:v>
              </c:pt>
              <c:pt idx="6957">
                <c:v>34632</c:v>
              </c:pt>
              <c:pt idx="6958">
                <c:v>34631</c:v>
              </c:pt>
              <c:pt idx="6959">
                <c:v>34628</c:v>
              </c:pt>
              <c:pt idx="6960">
                <c:v>34627</c:v>
              </c:pt>
              <c:pt idx="6961">
                <c:v>34626</c:v>
              </c:pt>
              <c:pt idx="6962">
                <c:v>34625</c:v>
              </c:pt>
              <c:pt idx="6963">
                <c:v>34624</c:v>
              </c:pt>
              <c:pt idx="6964">
                <c:v>34621</c:v>
              </c:pt>
              <c:pt idx="6965">
                <c:v>34620</c:v>
              </c:pt>
              <c:pt idx="6966">
                <c:v>34619</c:v>
              </c:pt>
              <c:pt idx="6967">
                <c:v>34618</c:v>
              </c:pt>
              <c:pt idx="6968">
                <c:v>34617</c:v>
              </c:pt>
              <c:pt idx="6969">
                <c:v>34614</c:v>
              </c:pt>
              <c:pt idx="6970">
                <c:v>34613</c:v>
              </c:pt>
              <c:pt idx="6971">
                <c:v>34612</c:v>
              </c:pt>
              <c:pt idx="6972">
                <c:v>34611</c:v>
              </c:pt>
              <c:pt idx="6973">
                <c:v>34610</c:v>
              </c:pt>
              <c:pt idx="6974">
                <c:v>34607</c:v>
              </c:pt>
              <c:pt idx="6975">
                <c:v>34606</c:v>
              </c:pt>
              <c:pt idx="6976">
                <c:v>34605</c:v>
              </c:pt>
              <c:pt idx="6977">
                <c:v>34604</c:v>
              </c:pt>
              <c:pt idx="6978">
                <c:v>34603</c:v>
              </c:pt>
              <c:pt idx="6979">
                <c:v>34600</c:v>
              </c:pt>
              <c:pt idx="6980">
                <c:v>34599</c:v>
              </c:pt>
              <c:pt idx="6981">
                <c:v>34598</c:v>
              </c:pt>
              <c:pt idx="6982">
                <c:v>34597</c:v>
              </c:pt>
              <c:pt idx="6983">
                <c:v>34596</c:v>
              </c:pt>
              <c:pt idx="6984">
                <c:v>34593</c:v>
              </c:pt>
              <c:pt idx="6985">
                <c:v>34592</c:v>
              </c:pt>
              <c:pt idx="6986">
                <c:v>34591</c:v>
              </c:pt>
              <c:pt idx="6987">
                <c:v>34590</c:v>
              </c:pt>
              <c:pt idx="6988">
                <c:v>34589</c:v>
              </c:pt>
              <c:pt idx="6989">
                <c:v>34586</c:v>
              </c:pt>
              <c:pt idx="6990">
                <c:v>34585</c:v>
              </c:pt>
              <c:pt idx="6991">
                <c:v>34584</c:v>
              </c:pt>
              <c:pt idx="6992">
                <c:v>34583</c:v>
              </c:pt>
              <c:pt idx="6993">
                <c:v>34582</c:v>
              </c:pt>
              <c:pt idx="6994">
                <c:v>34579</c:v>
              </c:pt>
              <c:pt idx="6995">
                <c:v>34578</c:v>
              </c:pt>
              <c:pt idx="6996">
                <c:v>34577</c:v>
              </c:pt>
              <c:pt idx="6997">
                <c:v>34576</c:v>
              </c:pt>
              <c:pt idx="6998">
                <c:v>34575</c:v>
              </c:pt>
              <c:pt idx="6999">
                <c:v>34572</c:v>
              </c:pt>
              <c:pt idx="7000">
                <c:v>34571</c:v>
              </c:pt>
              <c:pt idx="7001">
                <c:v>34570</c:v>
              </c:pt>
              <c:pt idx="7002">
                <c:v>34569</c:v>
              </c:pt>
              <c:pt idx="7003">
                <c:v>34568</c:v>
              </c:pt>
              <c:pt idx="7004">
                <c:v>34565</c:v>
              </c:pt>
              <c:pt idx="7005">
                <c:v>34564</c:v>
              </c:pt>
              <c:pt idx="7006">
                <c:v>34563</c:v>
              </c:pt>
              <c:pt idx="7007">
                <c:v>34562</c:v>
              </c:pt>
              <c:pt idx="7008">
                <c:v>34561</c:v>
              </c:pt>
              <c:pt idx="7009">
                <c:v>34558</c:v>
              </c:pt>
              <c:pt idx="7010">
                <c:v>34557</c:v>
              </c:pt>
              <c:pt idx="7011">
                <c:v>34556</c:v>
              </c:pt>
              <c:pt idx="7012">
                <c:v>34555</c:v>
              </c:pt>
              <c:pt idx="7013">
                <c:v>34554</c:v>
              </c:pt>
              <c:pt idx="7014">
                <c:v>34551</c:v>
              </c:pt>
              <c:pt idx="7015">
                <c:v>34550</c:v>
              </c:pt>
              <c:pt idx="7016">
                <c:v>34549</c:v>
              </c:pt>
              <c:pt idx="7017">
                <c:v>34548</c:v>
              </c:pt>
              <c:pt idx="7018">
                <c:v>34547</c:v>
              </c:pt>
              <c:pt idx="7019">
                <c:v>34544</c:v>
              </c:pt>
              <c:pt idx="7020">
                <c:v>34543</c:v>
              </c:pt>
              <c:pt idx="7021">
                <c:v>34542</c:v>
              </c:pt>
              <c:pt idx="7022">
                <c:v>34541</c:v>
              </c:pt>
              <c:pt idx="7023">
                <c:v>34540</c:v>
              </c:pt>
              <c:pt idx="7024">
                <c:v>34537</c:v>
              </c:pt>
              <c:pt idx="7025">
                <c:v>34536</c:v>
              </c:pt>
              <c:pt idx="7026">
                <c:v>34535</c:v>
              </c:pt>
              <c:pt idx="7027">
                <c:v>34534</c:v>
              </c:pt>
              <c:pt idx="7028">
                <c:v>34533</c:v>
              </c:pt>
              <c:pt idx="7029">
                <c:v>34530</c:v>
              </c:pt>
              <c:pt idx="7030">
                <c:v>34529</c:v>
              </c:pt>
              <c:pt idx="7031">
                <c:v>34528</c:v>
              </c:pt>
              <c:pt idx="7032">
                <c:v>34527</c:v>
              </c:pt>
              <c:pt idx="7033">
                <c:v>34526</c:v>
              </c:pt>
              <c:pt idx="7034">
                <c:v>34523</c:v>
              </c:pt>
              <c:pt idx="7035">
                <c:v>34522</c:v>
              </c:pt>
              <c:pt idx="7036">
                <c:v>34521</c:v>
              </c:pt>
              <c:pt idx="7037">
                <c:v>34520</c:v>
              </c:pt>
              <c:pt idx="7038">
                <c:v>34519</c:v>
              </c:pt>
              <c:pt idx="7039">
                <c:v>34516</c:v>
              </c:pt>
              <c:pt idx="7040">
                <c:v>34515</c:v>
              </c:pt>
              <c:pt idx="7041">
                <c:v>34514</c:v>
              </c:pt>
              <c:pt idx="7042">
                <c:v>34513</c:v>
              </c:pt>
              <c:pt idx="7043">
                <c:v>34512</c:v>
              </c:pt>
              <c:pt idx="7044">
                <c:v>34509</c:v>
              </c:pt>
              <c:pt idx="7045">
                <c:v>34508</c:v>
              </c:pt>
              <c:pt idx="7046">
                <c:v>34507</c:v>
              </c:pt>
              <c:pt idx="7047">
                <c:v>34506</c:v>
              </c:pt>
              <c:pt idx="7048">
                <c:v>34505</c:v>
              </c:pt>
              <c:pt idx="7049">
                <c:v>34502</c:v>
              </c:pt>
              <c:pt idx="7050">
                <c:v>34501</c:v>
              </c:pt>
              <c:pt idx="7051">
                <c:v>34500</c:v>
              </c:pt>
              <c:pt idx="7052">
                <c:v>34499</c:v>
              </c:pt>
              <c:pt idx="7053">
                <c:v>34498</c:v>
              </c:pt>
              <c:pt idx="7054">
                <c:v>34495</c:v>
              </c:pt>
              <c:pt idx="7055">
                <c:v>34494</c:v>
              </c:pt>
              <c:pt idx="7056">
                <c:v>34493</c:v>
              </c:pt>
              <c:pt idx="7057">
                <c:v>34492</c:v>
              </c:pt>
              <c:pt idx="7058">
                <c:v>34491</c:v>
              </c:pt>
              <c:pt idx="7059">
                <c:v>34488</c:v>
              </c:pt>
              <c:pt idx="7060">
                <c:v>34487</c:v>
              </c:pt>
              <c:pt idx="7061">
                <c:v>34486</c:v>
              </c:pt>
              <c:pt idx="7062">
                <c:v>34485</c:v>
              </c:pt>
              <c:pt idx="7063">
                <c:v>34484</c:v>
              </c:pt>
              <c:pt idx="7064">
                <c:v>34481</c:v>
              </c:pt>
              <c:pt idx="7065">
                <c:v>34480</c:v>
              </c:pt>
              <c:pt idx="7066">
                <c:v>34479</c:v>
              </c:pt>
              <c:pt idx="7067">
                <c:v>34478</c:v>
              </c:pt>
              <c:pt idx="7068">
                <c:v>34477</c:v>
              </c:pt>
              <c:pt idx="7069">
                <c:v>34474</c:v>
              </c:pt>
              <c:pt idx="7070">
                <c:v>34473</c:v>
              </c:pt>
              <c:pt idx="7071">
                <c:v>34472</c:v>
              </c:pt>
              <c:pt idx="7072">
                <c:v>34471</c:v>
              </c:pt>
              <c:pt idx="7073">
                <c:v>34470</c:v>
              </c:pt>
              <c:pt idx="7074">
                <c:v>34467</c:v>
              </c:pt>
              <c:pt idx="7075">
                <c:v>34466</c:v>
              </c:pt>
              <c:pt idx="7076">
                <c:v>34465</c:v>
              </c:pt>
              <c:pt idx="7077">
                <c:v>34464</c:v>
              </c:pt>
              <c:pt idx="7078">
                <c:v>34463</c:v>
              </c:pt>
              <c:pt idx="7079">
                <c:v>34460</c:v>
              </c:pt>
              <c:pt idx="7080">
                <c:v>34459</c:v>
              </c:pt>
              <c:pt idx="7081">
                <c:v>34458</c:v>
              </c:pt>
              <c:pt idx="7082">
                <c:v>34457</c:v>
              </c:pt>
              <c:pt idx="7083">
                <c:v>34456</c:v>
              </c:pt>
              <c:pt idx="7084">
                <c:v>34453</c:v>
              </c:pt>
              <c:pt idx="7085">
                <c:v>34452</c:v>
              </c:pt>
              <c:pt idx="7086">
                <c:v>34451</c:v>
              </c:pt>
              <c:pt idx="7087">
                <c:v>34450</c:v>
              </c:pt>
              <c:pt idx="7088">
                <c:v>34449</c:v>
              </c:pt>
              <c:pt idx="7089">
                <c:v>34446</c:v>
              </c:pt>
              <c:pt idx="7090">
                <c:v>34445</c:v>
              </c:pt>
              <c:pt idx="7091">
                <c:v>34444</c:v>
              </c:pt>
              <c:pt idx="7092">
                <c:v>34443</c:v>
              </c:pt>
              <c:pt idx="7093">
                <c:v>34442</c:v>
              </c:pt>
              <c:pt idx="7094">
                <c:v>34439</c:v>
              </c:pt>
              <c:pt idx="7095">
                <c:v>34438</c:v>
              </c:pt>
              <c:pt idx="7096">
                <c:v>34437</c:v>
              </c:pt>
              <c:pt idx="7097">
                <c:v>34436</c:v>
              </c:pt>
              <c:pt idx="7098">
                <c:v>34435</c:v>
              </c:pt>
              <c:pt idx="7099">
                <c:v>34432</c:v>
              </c:pt>
              <c:pt idx="7100">
                <c:v>34431</c:v>
              </c:pt>
              <c:pt idx="7101">
                <c:v>34430</c:v>
              </c:pt>
              <c:pt idx="7102">
                <c:v>34429</c:v>
              </c:pt>
              <c:pt idx="7103">
                <c:v>34428</c:v>
              </c:pt>
              <c:pt idx="7104">
                <c:v>34425</c:v>
              </c:pt>
              <c:pt idx="7105">
                <c:v>34424</c:v>
              </c:pt>
              <c:pt idx="7106">
                <c:v>34423</c:v>
              </c:pt>
              <c:pt idx="7107">
                <c:v>34422</c:v>
              </c:pt>
              <c:pt idx="7108">
                <c:v>34421</c:v>
              </c:pt>
              <c:pt idx="7109">
                <c:v>34418</c:v>
              </c:pt>
              <c:pt idx="7110">
                <c:v>34417</c:v>
              </c:pt>
              <c:pt idx="7111">
                <c:v>34416</c:v>
              </c:pt>
              <c:pt idx="7112">
                <c:v>34415</c:v>
              </c:pt>
              <c:pt idx="7113">
                <c:v>34414</c:v>
              </c:pt>
              <c:pt idx="7114">
                <c:v>34411</c:v>
              </c:pt>
              <c:pt idx="7115">
                <c:v>34410</c:v>
              </c:pt>
              <c:pt idx="7116">
                <c:v>34409</c:v>
              </c:pt>
              <c:pt idx="7117">
                <c:v>34408</c:v>
              </c:pt>
              <c:pt idx="7118">
                <c:v>34407</c:v>
              </c:pt>
              <c:pt idx="7119">
                <c:v>34404</c:v>
              </c:pt>
              <c:pt idx="7120">
                <c:v>34403</c:v>
              </c:pt>
              <c:pt idx="7121">
                <c:v>34402</c:v>
              </c:pt>
              <c:pt idx="7122">
                <c:v>34401</c:v>
              </c:pt>
              <c:pt idx="7123">
                <c:v>34400</c:v>
              </c:pt>
              <c:pt idx="7124">
                <c:v>34397</c:v>
              </c:pt>
              <c:pt idx="7125">
                <c:v>34396</c:v>
              </c:pt>
              <c:pt idx="7126">
                <c:v>34395</c:v>
              </c:pt>
              <c:pt idx="7127">
                <c:v>34394</c:v>
              </c:pt>
              <c:pt idx="7128">
                <c:v>34393</c:v>
              </c:pt>
              <c:pt idx="7129">
                <c:v>34390</c:v>
              </c:pt>
              <c:pt idx="7130">
                <c:v>34389</c:v>
              </c:pt>
              <c:pt idx="7131">
                <c:v>34388</c:v>
              </c:pt>
              <c:pt idx="7132">
                <c:v>34387</c:v>
              </c:pt>
              <c:pt idx="7133">
                <c:v>34386</c:v>
              </c:pt>
              <c:pt idx="7134">
                <c:v>34383</c:v>
              </c:pt>
              <c:pt idx="7135">
                <c:v>34382</c:v>
              </c:pt>
              <c:pt idx="7136">
                <c:v>34381</c:v>
              </c:pt>
              <c:pt idx="7137">
                <c:v>34380</c:v>
              </c:pt>
              <c:pt idx="7138">
                <c:v>34379</c:v>
              </c:pt>
              <c:pt idx="7139">
                <c:v>34376</c:v>
              </c:pt>
              <c:pt idx="7140">
                <c:v>34375</c:v>
              </c:pt>
              <c:pt idx="7141">
                <c:v>34374</c:v>
              </c:pt>
              <c:pt idx="7142">
                <c:v>34373</c:v>
              </c:pt>
              <c:pt idx="7143">
                <c:v>34372</c:v>
              </c:pt>
              <c:pt idx="7144">
                <c:v>34369</c:v>
              </c:pt>
              <c:pt idx="7145">
                <c:v>34368</c:v>
              </c:pt>
              <c:pt idx="7146">
                <c:v>34367</c:v>
              </c:pt>
              <c:pt idx="7147">
                <c:v>34366</c:v>
              </c:pt>
              <c:pt idx="7148">
                <c:v>34365</c:v>
              </c:pt>
              <c:pt idx="7149">
                <c:v>34362</c:v>
              </c:pt>
              <c:pt idx="7150">
                <c:v>34361</c:v>
              </c:pt>
              <c:pt idx="7151">
                <c:v>34360</c:v>
              </c:pt>
              <c:pt idx="7152">
                <c:v>34359</c:v>
              </c:pt>
              <c:pt idx="7153">
                <c:v>34358</c:v>
              </c:pt>
              <c:pt idx="7154">
                <c:v>34355</c:v>
              </c:pt>
              <c:pt idx="7155">
                <c:v>34354</c:v>
              </c:pt>
              <c:pt idx="7156">
                <c:v>34353</c:v>
              </c:pt>
              <c:pt idx="7157">
                <c:v>34352</c:v>
              </c:pt>
              <c:pt idx="7158">
                <c:v>34351</c:v>
              </c:pt>
              <c:pt idx="7159">
                <c:v>34348</c:v>
              </c:pt>
              <c:pt idx="7160">
                <c:v>34347</c:v>
              </c:pt>
              <c:pt idx="7161">
                <c:v>34346</c:v>
              </c:pt>
              <c:pt idx="7162">
                <c:v>34345</c:v>
              </c:pt>
              <c:pt idx="7163">
                <c:v>34344</c:v>
              </c:pt>
              <c:pt idx="7164">
                <c:v>34341</c:v>
              </c:pt>
              <c:pt idx="7165">
                <c:v>34340</c:v>
              </c:pt>
              <c:pt idx="7166">
                <c:v>34339</c:v>
              </c:pt>
              <c:pt idx="7167">
                <c:v>34338</c:v>
              </c:pt>
              <c:pt idx="7168">
                <c:v>34337</c:v>
              </c:pt>
              <c:pt idx="7169">
                <c:v>34334</c:v>
              </c:pt>
              <c:pt idx="7170">
                <c:v>34333</c:v>
              </c:pt>
              <c:pt idx="7171">
                <c:v>34332</c:v>
              </c:pt>
              <c:pt idx="7172">
                <c:v>34331</c:v>
              </c:pt>
              <c:pt idx="7173">
                <c:v>34330</c:v>
              </c:pt>
              <c:pt idx="7174">
                <c:v>34327</c:v>
              </c:pt>
              <c:pt idx="7175">
                <c:v>34326</c:v>
              </c:pt>
              <c:pt idx="7176">
                <c:v>34325</c:v>
              </c:pt>
              <c:pt idx="7177">
                <c:v>34324</c:v>
              </c:pt>
              <c:pt idx="7178">
                <c:v>34323</c:v>
              </c:pt>
              <c:pt idx="7179">
                <c:v>34320</c:v>
              </c:pt>
              <c:pt idx="7180">
                <c:v>34319</c:v>
              </c:pt>
              <c:pt idx="7181">
                <c:v>34318</c:v>
              </c:pt>
              <c:pt idx="7182">
                <c:v>34317</c:v>
              </c:pt>
              <c:pt idx="7183">
                <c:v>34316</c:v>
              </c:pt>
              <c:pt idx="7184">
                <c:v>34313</c:v>
              </c:pt>
              <c:pt idx="7185">
                <c:v>34312</c:v>
              </c:pt>
              <c:pt idx="7186">
                <c:v>34311</c:v>
              </c:pt>
              <c:pt idx="7187">
                <c:v>34310</c:v>
              </c:pt>
              <c:pt idx="7188">
                <c:v>34309</c:v>
              </c:pt>
              <c:pt idx="7189">
                <c:v>34306</c:v>
              </c:pt>
              <c:pt idx="7190">
                <c:v>34305</c:v>
              </c:pt>
              <c:pt idx="7191">
                <c:v>34304</c:v>
              </c:pt>
              <c:pt idx="7192">
                <c:v>34303</c:v>
              </c:pt>
              <c:pt idx="7193">
                <c:v>34302</c:v>
              </c:pt>
              <c:pt idx="7194">
                <c:v>34299</c:v>
              </c:pt>
              <c:pt idx="7195">
                <c:v>34298</c:v>
              </c:pt>
              <c:pt idx="7196">
                <c:v>34297</c:v>
              </c:pt>
              <c:pt idx="7197">
                <c:v>34296</c:v>
              </c:pt>
              <c:pt idx="7198">
                <c:v>34295</c:v>
              </c:pt>
              <c:pt idx="7199">
                <c:v>34292</c:v>
              </c:pt>
              <c:pt idx="7200">
                <c:v>34291</c:v>
              </c:pt>
              <c:pt idx="7201">
                <c:v>34290</c:v>
              </c:pt>
              <c:pt idx="7202">
                <c:v>34289</c:v>
              </c:pt>
              <c:pt idx="7203">
                <c:v>34288</c:v>
              </c:pt>
              <c:pt idx="7204">
                <c:v>34285</c:v>
              </c:pt>
              <c:pt idx="7205">
                <c:v>34283</c:v>
              </c:pt>
              <c:pt idx="7206">
                <c:v>34282</c:v>
              </c:pt>
              <c:pt idx="7207">
                <c:v>34281</c:v>
              </c:pt>
              <c:pt idx="7208">
                <c:v>34278</c:v>
              </c:pt>
              <c:pt idx="7209">
                <c:v>34277</c:v>
              </c:pt>
              <c:pt idx="7210">
                <c:v>34276</c:v>
              </c:pt>
              <c:pt idx="7211">
                <c:v>34275</c:v>
              </c:pt>
              <c:pt idx="7212">
                <c:v>34274</c:v>
              </c:pt>
              <c:pt idx="7213">
                <c:v>34271</c:v>
              </c:pt>
              <c:pt idx="7214">
                <c:v>34270</c:v>
              </c:pt>
              <c:pt idx="7215">
                <c:v>34269</c:v>
              </c:pt>
              <c:pt idx="7216">
                <c:v>34268</c:v>
              </c:pt>
              <c:pt idx="7217">
                <c:v>34267</c:v>
              </c:pt>
              <c:pt idx="7218">
                <c:v>34264</c:v>
              </c:pt>
              <c:pt idx="7219">
                <c:v>34263</c:v>
              </c:pt>
              <c:pt idx="7220">
                <c:v>34262</c:v>
              </c:pt>
              <c:pt idx="7221">
                <c:v>34261</c:v>
              </c:pt>
              <c:pt idx="7222">
                <c:v>34260</c:v>
              </c:pt>
              <c:pt idx="7223">
                <c:v>34257</c:v>
              </c:pt>
              <c:pt idx="7224">
                <c:v>34256</c:v>
              </c:pt>
              <c:pt idx="7225">
                <c:v>34255</c:v>
              </c:pt>
              <c:pt idx="7226">
                <c:v>34254</c:v>
              </c:pt>
              <c:pt idx="7227">
                <c:v>34250</c:v>
              </c:pt>
              <c:pt idx="7228">
                <c:v>34249</c:v>
              </c:pt>
              <c:pt idx="7229">
                <c:v>34248</c:v>
              </c:pt>
              <c:pt idx="7230">
                <c:v>34247</c:v>
              </c:pt>
              <c:pt idx="7231">
                <c:v>34246</c:v>
              </c:pt>
              <c:pt idx="7232">
                <c:v>34243</c:v>
              </c:pt>
              <c:pt idx="7233">
                <c:v>34242</c:v>
              </c:pt>
              <c:pt idx="7234">
                <c:v>34241</c:v>
              </c:pt>
              <c:pt idx="7235">
                <c:v>34240</c:v>
              </c:pt>
              <c:pt idx="7236">
                <c:v>34239</c:v>
              </c:pt>
              <c:pt idx="7237">
                <c:v>34236</c:v>
              </c:pt>
              <c:pt idx="7238">
                <c:v>34235</c:v>
              </c:pt>
              <c:pt idx="7239">
                <c:v>34234</c:v>
              </c:pt>
              <c:pt idx="7240">
                <c:v>34233</c:v>
              </c:pt>
              <c:pt idx="7241">
                <c:v>34232</c:v>
              </c:pt>
              <c:pt idx="7242">
                <c:v>34229</c:v>
              </c:pt>
              <c:pt idx="7243">
                <c:v>34228</c:v>
              </c:pt>
              <c:pt idx="7244">
                <c:v>34227</c:v>
              </c:pt>
              <c:pt idx="7245">
                <c:v>34226</c:v>
              </c:pt>
              <c:pt idx="7246">
                <c:v>34225</c:v>
              </c:pt>
              <c:pt idx="7247">
                <c:v>34222</c:v>
              </c:pt>
              <c:pt idx="7248">
                <c:v>34221</c:v>
              </c:pt>
              <c:pt idx="7249">
                <c:v>34220</c:v>
              </c:pt>
              <c:pt idx="7250">
                <c:v>34219</c:v>
              </c:pt>
              <c:pt idx="7251">
                <c:v>34218</c:v>
              </c:pt>
              <c:pt idx="7252">
                <c:v>34215</c:v>
              </c:pt>
              <c:pt idx="7253">
                <c:v>34214</c:v>
              </c:pt>
              <c:pt idx="7254">
                <c:v>34213</c:v>
              </c:pt>
              <c:pt idx="7255">
                <c:v>34212</c:v>
              </c:pt>
              <c:pt idx="7256">
                <c:v>34211</c:v>
              </c:pt>
              <c:pt idx="7257">
                <c:v>34208</c:v>
              </c:pt>
              <c:pt idx="7258">
                <c:v>34207</c:v>
              </c:pt>
              <c:pt idx="7259">
                <c:v>34206</c:v>
              </c:pt>
              <c:pt idx="7260">
                <c:v>34205</c:v>
              </c:pt>
              <c:pt idx="7261">
                <c:v>34204</c:v>
              </c:pt>
              <c:pt idx="7262">
                <c:v>34201</c:v>
              </c:pt>
              <c:pt idx="7263">
                <c:v>34200</c:v>
              </c:pt>
              <c:pt idx="7264">
                <c:v>34199</c:v>
              </c:pt>
              <c:pt idx="7265">
                <c:v>34198</c:v>
              </c:pt>
              <c:pt idx="7266">
                <c:v>34197</c:v>
              </c:pt>
              <c:pt idx="7267">
                <c:v>34194</c:v>
              </c:pt>
              <c:pt idx="7268">
                <c:v>34193</c:v>
              </c:pt>
              <c:pt idx="7269">
                <c:v>34192</c:v>
              </c:pt>
              <c:pt idx="7270">
                <c:v>34191</c:v>
              </c:pt>
              <c:pt idx="7271">
                <c:v>34190</c:v>
              </c:pt>
              <c:pt idx="7272">
                <c:v>34187</c:v>
              </c:pt>
              <c:pt idx="7273">
                <c:v>34186</c:v>
              </c:pt>
              <c:pt idx="7274">
                <c:v>34185</c:v>
              </c:pt>
              <c:pt idx="7275">
                <c:v>34184</c:v>
              </c:pt>
              <c:pt idx="7276">
                <c:v>34183</c:v>
              </c:pt>
              <c:pt idx="7277">
                <c:v>34180</c:v>
              </c:pt>
              <c:pt idx="7278">
                <c:v>34179</c:v>
              </c:pt>
              <c:pt idx="7279">
                <c:v>34178</c:v>
              </c:pt>
              <c:pt idx="7280">
                <c:v>34177</c:v>
              </c:pt>
              <c:pt idx="7281">
                <c:v>34176</c:v>
              </c:pt>
              <c:pt idx="7282">
                <c:v>34173</c:v>
              </c:pt>
              <c:pt idx="7283">
                <c:v>34172</c:v>
              </c:pt>
              <c:pt idx="7284">
                <c:v>34171</c:v>
              </c:pt>
              <c:pt idx="7285">
                <c:v>34170</c:v>
              </c:pt>
              <c:pt idx="7286">
                <c:v>34169</c:v>
              </c:pt>
              <c:pt idx="7287">
                <c:v>34166</c:v>
              </c:pt>
              <c:pt idx="7288">
                <c:v>34165</c:v>
              </c:pt>
              <c:pt idx="7289">
                <c:v>34164</c:v>
              </c:pt>
              <c:pt idx="7290">
                <c:v>34163</c:v>
              </c:pt>
              <c:pt idx="7291">
                <c:v>34162</c:v>
              </c:pt>
              <c:pt idx="7292">
                <c:v>34159</c:v>
              </c:pt>
              <c:pt idx="7293">
                <c:v>34158</c:v>
              </c:pt>
              <c:pt idx="7294">
                <c:v>34157</c:v>
              </c:pt>
              <c:pt idx="7295">
                <c:v>34156</c:v>
              </c:pt>
              <c:pt idx="7296">
                <c:v>34155</c:v>
              </c:pt>
              <c:pt idx="7297">
                <c:v>34152</c:v>
              </c:pt>
              <c:pt idx="7298">
                <c:v>34151</c:v>
              </c:pt>
              <c:pt idx="7299">
                <c:v>34150</c:v>
              </c:pt>
              <c:pt idx="7300">
                <c:v>34149</c:v>
              </c:pt>
              <c:pt idx="7301">
                <c:v>34148</c:v>
              </c:pt>
              <c:pt idx="7302">
                <c:v>34145</c:v>
              </c:pt>
              <c:pt idx="7303">
                <c:v>34144</c:v>
              </c:pt>
              <c:pt idx="7304">
                <c:v>34143</c:v>
              </c:pt>
              <c:pt idx="7305">
                <c:v>34142</c:v>
              </c:pt>
              <c:pt idx="7306">
                <c:v>34141</c:v>
              </c:pt>
              <c:pt idx="7307">
                <c:v>34138</c:v>
              </c:pt>
              <c:pt idx="7308">
                <c:v>34137</c:v>
              </c:pt>
              <c:pt idx="7309">
                <c:v>34136</c:v>
              </c:pt>
              <c:pt idx="7310">
                <c:v>34135</c:v>
              </c:pt>
              <c:pt idx="7311">
                <c:v>34134</c:v>
              </c:pt>
              <c:pt idx="7312">
                <c:v>34131</c:v>
              </c:pt>
              <c:pt idx="7313">
                <c:v>34130</c:v>
              </c:pt>
              <c:pt idx="7314">
                <c:v>34129</c:v>
              </c:pt>
              <c:pt idx="7315">
                <c:v>34128</c:v>
              </c:pt>
              <c:pt idx="7316">
                <c:v>34127</c:v>
              </c:pt>
              <c:pt idx="7317">
                <c:v>34124</c:v>
              </c:pt>
              <c:pt idx="7318">
                <c:v>34123</c:v>
              </c:pt>
              <c:pt idx="7319">
                <c:v>34122</c:v>
              </c:pt>
              <c:pt idx="7320">
                <c:v>34121</c:v>
              </c:pt>
              <c:pt idx="7321">
                <c:v>34120</c:v>
              </c:pt>
              <c:pt idx="7322">
                <c:v>34117</c:v>
              </c:pt>
              <c:pt idx="7323">
                <c:v>34116</c:v>
              </c:pt>
              <c:pt idx="7324">
                <c:v>34115</c:v>
              </c:pt>
              <c:pt idx="7325">
                <c:v>34114</c:v>
              </c:pt>
              <c:pt idx="7326">
                <c:v>34113</c:v>
              </c:pt>
              <c:pt idx="7327">
                <c:v>34110</c:v>
              </c:pt>
              <c:pt idx="7328">
                <c:v>34109</c:v>
              </c:pt>
              <c:pt idx="7329">
                <c:v>34108</c:v>
              </c:pt>
              <c:pt idx="7330">
                <c:v>34107</c:v>
              </c:pt>
              <c:pt idx="7331">
                <c:v>34106</c:v>
              </c:pt>
              <c:pt idx="7332">
                <c:v>34103</c:v>
              </c:pt>
              <c:pt idx="7333">
                <c:v>34102</c:v>
              </c:pt>
              <c:pt idx="7334">
                <c:v>34101</c:v>
              </c:pt>
              <c:pt idx="7335">
                <c:v>34100</c:v>
              </c:pt>
              <c:pt idx="7336">
                <c:v>34099</c:v>
              </c:pt>
              <c:pt idx="7337">
                <c:v>34096</c:v>
              </c:pt>
              <c:pt idx="7338">
                <c:v>34095</c:v>
              </c:pt>
              <c:pt idx="7339">
                <c:v>34094</c:v>
              </c:pt>
              <c:pt idx="7340">
                <c:v>34093</c:v>
              </c:pt>
              <c:pt idx="7341">
                <c:v>34092</c:v>
              </c:pt>
              <c:pt idx="7342">
                <c:v>34089</c:v>
              </c:pt>
              <c:pt idx="7343">
                <c:v>34088</c:v>
              </c:pt>
              <c:pt idx="7344">
                <c:v>34087</c:v>
              </c:pt>
              <c:pt idx="7345">
                <c:v>34086</c:v>
              </c:pt>
              <c:pt idx="7346">
                <c:v>34085</c:v>
              </c:pt>
              <c:pt idx="7347">
                <c:v>34082</c:v>
              </c:pt>
              <c:pt idx="7348">
                <c:v>34081</c:v>
              </c:pt>
              <c:pt idx="7349">
                <c:v>34080</c:v>
              </c:pt>
              <c:pt idx="7350">
                <c:v>34079</c:v>
              </c:pt>
              <c:pt idx="7351">
                <c:v>34078</c:v>
              </c:pt>
              <c:pt idx="7352">
                <c:v>34075</c:v>
              </c:pt>
              <c:pt idx="7353">
                <c:v>34074</c:v>
              </c:pt>
              <c:pt idx="7354">
                <c:v>34073</c:v>
              </c:pt>
              <c:pt idx="7355">
                <c:v>34072</c:v>
              </c:pt>
              <c:pt idx="7356">
                <c:v>34071</c:v>
              </c:pt>
              <c:pt idx="7357">
                <c:v>34068</c:v>
              </c:pt>
              <c:pt idx="7358">
                <c:v>34067</c:v>
              </c:pt>
              <c:pt idx="7359">
                <c:v>34066</c:v>
              </c:pt>
              <c:pt idx="7360">
                <c:v>34065</c:v>
              </c:pt>
              <c:pt idx="7361">
                <c:v>34064</c:v>
              </c:pt>
              <c:pt idx="7362">
                <c:v>34061</c:v>
              </c:pt>
              <c:pt idx="7363">
                <c:v>34060</c:v>
              </c:pt>
              <c:pt idx="7364">
                <c:v>34059</c:v>
              </c:pt>
              <c:pt idx="7365">
                <c:v>34058</c:v>
              </c:pt>
              <c:pt idx="7366">
                <c:v>34057</c:v>
              </c:pt>
              <c:pt idx="7367">
                <c:v>34054</c:v>
              </c:pt>
              <c:pt idx="7368">
                <c:v>34053</c:v>
              </c:pt>
              <c:pt idx="7369">
                <c:v>34052</c:v>
              </c:pt>
              <c:pt idx="7370">
                <c:v>34051</c:v>
              </c:pt>
              <c:pt idx="7371">
                <c:v>34050</c:v>
              </c:pt>
              <c:pt idx="7372">
                <c:v>34047</c:v>
              </c:pt>
              <c:pt idx="7373">
                <c:v>34046</c:v>
              </c:pt>
              <c:pt idx="7374">
                <c:v>34045</c:v>
              </c:pt>
              <c:pt idx="7375">
                <c:v>34044</c:v>
              </c:pt>
              <c:pt idx="7376">
                <c:v>34043</c:v>
              </c:pt>
              <c:pt idx="7377">
                <c:v>34040</c:v>
              </c:pt>
              <c:pt idx="7378">
                <c:v>34039</c:v>
              </c:pt>
              <c:pt idx="7379">
                <c:v>34038</c:v>
              </c:pt>
              <c:pt idx="7380">
                <c:v>34037</c:v>
              </c:pt>
              <c:pt idx="7381">
                <c:v>34036</c:v>
              </c:pt>
              <c:pt idx="7382">
                <c:v>34033</c:v>
              </c:pt>
              <c:pt idx="7383">
                <c:v>34032</c:v>
              </c:pt>
              <c:pt idx="7384">
                <c:v>34031</c:v>
              </c:pt>
              <c:pt idx="7385">
                <c:v>34030</c:v>
              </c:pt>
              <c:pt idx="7386">
                <c:v>34029</c:v>
              </c:pt>
              <c:pt idx="7387">
                <c:v>34026</c:v>
              </c:pt>
              <c:pt idx="7388">
                <c:v>34025</c:v>
              </c:pt>
              <c:pt idx="7389">
                <c:v>34024</c:v>
              </c:pt>
              <c:pt idx="7390">
                <c:v>34023</c:v>
              </c:pt>
              <c:pt idx="7391">
                <c:v>34022</c:v>
              </c:pt>
              <c:pt idx="7392">
                <c:v>34019</c:v>
              </c:pt>
              <c:pt idx="7393">
                <c:v>34018</c:v>
              </c:pt>
              <c:pt idx="7394">
                <c:v>34017</c:v>
              </c:pt>
              <c:pt idx="7395">
                <c:v>34016</c:v>
              </c:pt>
              <c:pt idx="7396">
                <c:v>34015</c:v>
              </c:pt>
              <c:pt idx="7397">
                <c:v>34012</c:v>
              </c:pt>
              <c:pt idx="7398">
                <c:v>34011</c:v>
              </c:pt>
              <c:pt idx="7399">
                <c:v>34010</c:v>
              </c:pt>
              <c:pt idx="7400">
                <c:v>34009</c:v>
              </c:pt>
              <c:pt idx="7401">
                <c:v>34008</c:v>
              </c:pt>
              <c:pt idx="7402">
                <c:v>34005</c:v>
              </c:pt>
              <c:pt idx="7403">
                <c:v>34004</c:v>
              </c:pt>
              <c:pt idx="7404">
                <c:v>34003</c:v>
              </c:pt>
              <c:pt idx="7405">
                <c:v>34002</c:v>
              </c:pt>
              <c:pt idx="7406">
                <c:v>34001</c:v>
              </c:pt>
              <c:pt idx="7407">
                <c:v>33998</c:v>
              </c:pt>
              <c:pt idx="7408">
                <c:v>33997</c:v>
              </c:pt>
              <c:pt idx="7409">
                <c:v>33996</c:v>
              </c:pt>
              <c:pt idx="7410">
                <c:v>33995</c:v>
              </c:pt>
              <c:pt idx="7411">
                <c:v>33994</c:v>
              </c:pt>
              <c:pt idx="7412">
                <c:v>33991</c:v>
              </c:pt>
              <c:pt idx="7413">
                <c:v>33990</c:v>
              </c:pt>
              <c:pt idx="7414">
                <c:v>33989</c:v>
              </c:pt>
              <c:pt idx="7415">
                <c:v>33988</c:v>
              </c:pt>
              <c:pt idx="7416">
                <c:v>33987</c:v>
              </c:pt>
              <c:pt idx="7417">
                <c:v>33984</c:v>
              </c:pt>
              <c:pt idx="7418">
                <c:v>33983</c:v>
              </c:pt>
              <c:pt idx="7419">
                <c:v>33982</c:v>
              </c:pt>
              <c:pt idx="7420">
                <c:v>33981</c:v>
              </c:pt>
              <c:pt idx="7421">
                <c:v>33980</c:v>
              </c:pt>
              <c:pt idx="7422">
                <c:v>33977</c:v>
              </c:pt>
              <c:pt idx="7423">
                <c:v>33976</c:v>
              </c:pt>
              <c:pt idx="7424">
                <c:v>33975</c:v>
              </c:pt>
              <c:pt idx="7425">
                <c:v>33974</c:v>
              </c:pt>
              <c:pt idx="7426">
                <c:v>33973</c:v>
              </c:pt>
              <c:pt idx="7427">
                <c:v>33969</c:v>
              </c:pt>
              <c:pt idx="7428">
                <c:v>33968</c:v>
              </c:pt>
              <c:pt idx="7429">
                <c:v>33967</c:v>
              </c:pt>
              <c:pt idx="7430">
                <c:v>33966</c:v>
              </c:pt>
              <c:pt idx="7431">
                <c:v>33963</c:v>
              </c:pt>
              <c:pt idx="7432">
                <c:v>33962</c:v>
              </c:pt>
              <c:pt idx="7433">
                <c:v>33961</c:v>
              </c:pt>
              <c:pt idx="7434">
                <c:v>33960</c:v>
              </c:pt>
              <c:pt idx="7435">
                <c:v>33959</c:v>
              </c:pt>
              <c:pt idx="7436">
                <c:v>33956</c:v>
              </c:pt>
              <c:pt idx="7437">
                <c:v>33955</c:v>
              </c:pt>
              <c:pt idx="7438">
                <c:v>33954</c:v>
              </c:pt>
              <c:pt idx="7439">
                <c:v>33953</c:v>
              </c:pt>
              <c:pt idx="7440">
                <c:v>33952</c:v>
              </c:pt>
              <c:pt idx="7441">
                <c:v>33949</c:v>
              </c:pt>
              <c:pt idx="7442">
                <c:v>33948</c:v>
              </c:pt>
              <c:pt idx="7443">
                <c:v>33947</c:v>
              </c:pt>
              <c:pt idx="7444">
                <c:v>33946</c:v>
              </c:pt>
              <c:pt idx="7445">
                <c:v>33945</c:v>
              </c:pt>
              <c:pt idx="7446">
                <c:v>33942</c:v>
              </c:pt>
              <c:pt idx="7447">
                <c:v>33941</c:v>
              </c:pt>
              <c:pt idx="7448">
                <c:v>33940</c:v>
              </c:pt>
              <c:pt idx="7449">
                <c:v>33939</c:v>
              </c:pt>
              <c:pt idx="7450">
                <c:v>33938</c:v>
              </c:pt>
              <c:pt idx="7451">
                <c:v>33935</c:v>
              </c:pt>
              <c:pt idx="7452">
                <c:v>33934</c:v>
              </c:pt>
              <c:pt idx="7453">
                <c:v>33933</c:v>
              </c:pt>
              <c:pt idx="7454">
                <c:v>33932</c:v>
              </c:pt>
              <c:pt idx="7455">
                <c:v>33931</c:v>
              </c:pt>
              <c:pt idx="7456">
                <c:v>33928</c:v>
              </c:pt>
              <c:pt idx="7457">
                <c:v>33927</c:v>
              </c:pt>
              <c:pt idx="7458">
                <c:v>33926</c:v>
              </c:pt>
              <c:pt idx="7459">
                <c:v>33925</c:v>
              </c:pt>
              <c:pt idx="7460">
                <c:v>33924</c:v>
              </c:pt>
              <c:pt idx="7461">
                <c:v>33921</c:v>
              </c:pt>
              <c:pt idx="7462">
                <c:v>33920</c:v>
              </c:pt>
              <c:pt idx="7463">
                <c:v>33919</c:v>
              </c:pt>
              <c:pt idx="7464">
                <c:v>33918</c:v>
              </c:pt>
              <c:pt idx="7465">
                <c:v>33917</c:v>
              </c:pt>
              <c:pt idx="7466">
                <c:v>33914</c:v>
              </c:pt>
              <c:pt idx="7467">
                <c:v>33913</c:v>
              </c:pt>
              <c:pt idx="7468">
                <c:v>33912</c:v>
              </c:pt>
              <c:pt idx="7469">
                <c:v>33911</c:v>
              </c:pt>
              <c:pt idx="7470">
                <c:v>33910</c:v>
              </c:pt>
              <c:pt idx="7471">
                <c:v>33907</c:v>
              </c:pt>
              <c:pt idx="7472">
                <c:v>33906</c:v>
              </c:pt>
              <c:pt idx="7473">
                <c:v>33905</c:v>
              </c:pt>
              <c:pt idx="7474">
                <c:v>33904</c:v>
              </c:pt>
              <c:pt idx="7475">
                <c:v>33903</c:v>
              </c:pt>
              <c:pt idx="7476">
                <c:v>33900</c:v>
              </c:pt>
              <c:pt idx="7477">
                <c:v>33899</c:v>
              </c:pt>
              <c:pt idx="7478">
                <c:v>33898</c:v>
              </c:pt>
              <c:pt idx="7479">
                <c:v>33897</c:v>
              </c:pt>
              <c:pt idx="7480">
                <c:v>33896</c:v>
              </c:pt>
              <c:pt idx="7481">
                <c:v>33893</c:v>
              </c:pt>
              <c:pt idx="7482">
                <c:v>33892</c:v>
              </c:pt>
              <c:pt idx="7483">
                <c:v>33891</c:v>
              </c:pt>
              <c:pt idx="7484">
                <c:v>33890</c:v>
              </c:pt>
              <c:pt idx="7485">
                <c:v>33889</c:v>
              </c:pt>
              <c:pt idx="7486">
                <c:v>33886</c:v>
              </c:pt>
              <c:pt idx="7487">
                <c:v>33885</c:v>
              </c:pt>
              <c:pt idx="7488">
                <c:v>33884</c:v>
              </c:pt>
              <c:pt idx="7489">
                <c:v>33883</c:v>
              </c:pt>
              <c:pt idx="7490">
                <c:v>33882</c:v>
              </c:pt>
              <c:pt idx="7491">
                <c:v>33879</c:v>
              </c:pt>
              <c:pt idx="7492">
                <c:v>33878</c:v>
              </c:pt>
              <c:pt idx="7493">
                <c:v>33877</c:v>
              </c:pt>
              <c:pt idx="7494">
                <c:v>33876</c:v>
              </c:pt>
              <c:pt idx="7495">
                <c:v>33875</c:v>
              </c:pt>
              <c:pt idx="7496">
                <c:v>33872</c:v>
              </c:pt>
              <c:pt idx="7497">
                <c:v>33871</c:v>
              </c:pt>
              <c:pt idx="7498">
                <c:v>33870</c:v>
              </c:pt>
              <c:pt idx="7499">
                <c:v>33869</c:v>
              </c:pt>
              <c:pt idx="7500">
                <c:v>33868</c:v>
              </c:pt>
              <c:pt idx="7501">
                <c:v>33865</c:v>
              </c:pt>
              <c:pt idx="7502">
                <c:v>33864</c:v>
              </c:pt>
              <c:pt idx="7503">
                <c:v>33863</c:v>
              </c:pt>
              <c:pt idx="7504">
                <c:v>33862</c:v>
              </c:pt>
              <c:pt idx="7505">
                <c:v>33861</c:v>
              </c:pt>
              <c:pt idx="7506">
                <c:v>33858</c:v>
              </c:pt>
              <c:pt idx="7507">
                <c:v>33857</c:v>
              </c:pt>
              <c:pt idx="7508">
                <c:v>33856</c:v>
              </c:pt>
              <c:pt idx="7509">
                <c:v>33855</c:v>
              </c:pt>
              <c:pt idx="7510">
                <c:v>33851</c:v>
              </c:pt>
              <c:pt idx="7511">
                <c:v>33850</c:v>
              </c:pt>
              <c:pt idx="7512">
                <c:v>33849</c:v>
              </c:pt>
              <c:pt idx="7513">
                <c:v>33848</c:v>
              </c:pt>
              <c:pt idx="7514">
                <c:v>33847</c:v>
              </c:pt>
              <c:pt idx="7515">
                <c:v>33844</c:v>
              </c:pt>
              <c:pt idx="7516">
                <c:v>33843</c:v>
              </c:pt>
              <c:pt idx="7517">
                <c:v>33842</c:v>
              </c:pt>
              <c:pt idx="7518">
                <c:v>33841</c:v>
              </c:pt>
              <c:pt idx="7519">
                <c:v>33840</c:v>
              </c:pt>
              <c:pt idx="7520">
                <c:v>33837</c:v>
              </c:pt>
              <c:pt idx="7521">
                <c:v>33836</c:v>
              </c:pt>
              <c:pt idx="7522">
                <c:v>33835</c:v>
              </c:pt>
              <c:pt idx="7523">
                <c:v>33834</c:v>
              </c:pt>
              <c:pt idx="7524">
                <c:v>33833</c:v>
              </c:pt>
              <c:pt idx="7525">
                <c:v>33830</c:v>
              </c:pt>
              <c:pt idx="7526">
                <c:v>33829</c:v>
              </c:pt>
              <c:pt idx="7527">
                <c:v>33828</c:v>
              </c:pt>
              <c:pt idx="7528">
                <c:v>33827</c:v>
              </c:pt>
              <c:pt idx="7529">
                <c:v>33826</c:v>
              </c:pt>
              <c:pt idx="7530">
                <c:v>33823</c:v>
              </c:pt>
              <c:pt idx="7531">
                <c:v>33822</c:v>
              </c:pt>
              <c:pt idx="7532">
                <c:v>33821</c:v>
              </c:pt>
              <c:pt idx="7533">
                <c:v>33820</c:v>
              </c:pt>
              <c:pt idx="7534">
                <c:v>33819</c:v>
              </c:pt>
              <c:pt idx="7535">
                <c:v>33816</c:v>
              </c:pt>
              <c:pt idx="7536">
                <c:v>33815</c:v>
              </c:pt>
              <c:pt idx="7537">
                <c:v>33814</c:v>
              </c:pt>
              <c:pt idx="7538">
                <c:v>33813</c:v>
              </c:pt>
              <c:pt idx="7539">
                <c:v>33812</c:v>
              </c:pt>
              <c:pt idx="7540">
                <c:v>33809</c:v>
              </c:pt>
              <c:pt idx="7541">
                <c:v>33808</c:v>
              </c:pt>
              <c:pt idx="7542">
                <c:v>33807</c:v>
              </c:pt>
              <c:pt idx="7543">
                <c:v>33806</c:v>
              </c:pt>
              <c:pt idx="7544">
                <c:v>33805</c:v>
              </c:pt>
              <c:pt idx="7545">
                <c:v>33802</c:v>
              </c:pt>
              <c:pt idx="7546">
                <c:v>33801</c:v>
              </c:pt>
              <c:pt idx="7547">
                <c:v>33800</c:v>
              </c:pt>
              <c:pt idx="7548">
                <c:v>33799</c:v>
              </c:pt>
              <c:pt idx="7549">
                <c:v>33798</c:v>
              </c:pt>
              <c:pt idx="7550">
                <c:v>33795</c:v>
              </c:pt>
              <c:pt idx="7551">
                <c:v>33794</c:v>
              </c:pt>
              <c:pt idx="7552">
                <c:v>33793</c:v>
              </c:pt>
              <c:pt idx="7553">
                <c:v>33792</c:v>
              </c:pt>
              <c:pt idx="7554">
                <c:v>33791</c:v>
              </c:pt>
              <c:pt idx="7555">
                <c:v>33788</c:v>
              </c:pt>
              <c:pt idx="7556">
                <c:v>33787</c:v>
              </c:pt>
              <c:pt idx="7557">
                <c:v>33786</c:v>
              </c:pt>
              <c:pt idx="7558">
                <c:v>33785</c:v>
              </c:pt>
              <c:pt idx="7559">
                <c:v>33784</c:v>
              </c:pt>
              <c:pt idx="7560">
                <c:v>33781</c:v>
              </c:pt>
              <c:pt idx="7561">
                <c:v>33780</c:v>
              </c:pt>
              <c:pt idx="7562">
                <c:v>33779</c:v>
              </c:pt>
              <c:pt idx="7563">
                <c:v>33778</c:v>
              </c:pt>
              <c:pt idx="7564">
                <c:v>33777</c:v>
              </c:pt>
              <c:pt idx="7565">
                <c:v>33774</c:v>
              </c:pt>
              <c:pt idx="7566">
                <c:v>33773</c:v>
              </c:pt>
              <c:pt idx="7567">
                <c:v>33772</c:v>
              </c:pt>
              <c:pt idx="7568">
                <c:v>33771</c:v>
              </c:pt>
              <c:pt idx="7569">
                <c:v>33770</c:v>
              </c:pt>
              <c:pt idx="7570">
                <c:v>33767</c:v>
              </c:pt>
              <c:pt idx="7571">
                <c:v>33766</c:v>
              </c:pt>
              <c:pt idx="7572">
                <c:v>33765</c:v>
              </c:pt>
              <c:pt idx="7573">
                <c:v>33764</c:v>
              </c:pt>
              <c:pt idx="7574">
                <c:v>33763</c:v>
              </c:pt>
              <c:pt idx="7575">
                <c:v>33760</c:v>
              </c:pt>
              <c:pt idx="7576">
                <c:v>33759</c:v>
              </c:pt>
              <c:pt idx="7577">
                <c:v>33758</c:v>
              </c:pt>
              <c:pt idx="7578">
                <c:v>33757</c:v>
              </c:pt>
              <c:pt idx="7579">
                <c:v>33756</c:v>
              </c:pt>
              <c:pt idx="7580">
                <c:v>33753</c:v>
              </c:pt>
              <c:pt idx="7581">
                <c:v>33752</c:v>
              </c:pt>
              <c:pt idx="7582">
                <c:v>33751</c:v>
              </c:pt>
              <c:pt idx="7583">
                <c:v>33750</c:v>
              </c:pt>
              <c:pt idx="7584">
                <c:v>33749</c:v>
              </c:pt>
              <c:pt idx="7585">
                <c:v>33746</c:v>
              </c:pt>
              <c:pt idx="7586">
                <c:v>33745</c:v>
              </c:pt>
              <c:pt idx="7587">
                <c:v>33744</c:v>
              </c:pt>
              <c:pt idx="7588">
                <c:v>33743</c:v>
              </c:pt>
              <c:pt idx="7589">
                <c:v>33742</c:v>
              </c:pt>
              <c:pt idx="7590">
                <c:v>33739</c:v>
              </c:pt>
              <c:pt idx="7591">
                <c:v>33738</c:v>
              </c:pt>
              <c:pt idx="7592">
                <c:v>33736</c:v>
              </c:pt>
              <c:pt idx="7593">
                <c:v>33735</c:v>
              </c:pt>
              <c:pt idx="7594">
                <c:v>33732</c:v>
              </c:pt>
              <c:pt idx="7595">
                <c:v>33731</c:v>
              </c:pt>
              <c:pt idx="7596">
                <c:v>33730</c:v>
              </c:pt>
              <c:pt idx="7597">
                <c:v>33729</c:v>
              </c:pt>
              <c:pt idx="7598">
                <c:v>33728</c:v>
              </c:pt>
              <c:pt idx="7599">
                <c:v>33725</c:v>
              </c:pt>
              <c:pt idx="7600">
                <c:v>33724</c:v>
              </c:pt>
              <c:pt idx="7601">
                <c:v>33723</c:v>
              </c:pt>
              <c:pt idx="7602">
                <c:v>33722</c:v>
              </c:pt>
              <c:pt idx="7603">
                <c:v>33721</c:v>
              </c:pt>
              <c:pt idx="7604">
                <c:v>33718</c:v>
              </c:pt>
              <c:pt idx="7605">
                <c:v>33717</c:v>
              </c:pt>
              <c:pt idx="7606">
                <c:v>33716</c:v>
              </c:pt>
              <c:pt idx="7607">
                <c:v>33715</c:v>
              </c:pt>
              <c:pt idx="7608">
                <c:v>33714</c:v>
              </c:pt>
              <c:pt idx="7609">
                <c:v>33711</c:v>
              </c:pt>
              <c:pt idx="7610">
                <c:v>33710</c:v>
              </c:pt>
              <c:pt idx="7611">
                <c:v>33709</c:v>
              </c:pt>
              <c:pt idx="7612">
                <c:v>33708</c:v>
              </c:pt>
              <c:pt idx="7613">
                <c:v>33707</c:v>
              </c:pt>
              <c:pt idx="7614">
                <c:v>33704</c:v>
              </c:pt>
              <c:pt idx="7615">
                <c:v>33703</c:v>
              </c:pt>
              <c:pt idx="7616">
                <c:v>33702</c:v>
              </c:pt>
              <c:pt idx="7617">
                <c:v>33701</c:v>
              </c:pt>
              <c:pt idx="7618">
                <c:v>33700</c:v>
              </c:pt>
              <c:pt idx="7619">
                <c:v>33697</c:v>
              </c:pt>
              <c:pt idx="7620">
                <c:v>33696</c:v>
              </c:pt>
              <c:pt idx="7621">
                <c:v>33695</c:v>
              </c:pt>
              <c:pt idx="7622">
                <c:v>33694</c:v>
              </c:pt>
              <c:pt idx="7623">
                <c:v>33693</c:v>
              </c:pt>
              <c:pt idx="7624">
                <c:v>33690</c:v>
              </c:pt>
              <c:pt idx="7625">
                <c:v>33689</c:v>
              </c:pt>
              <c:pt idx="7626">
                <c:v>33688</c:v>
              </c:pt>
              <c:pt idx="7627">
                <c:v>33687</c:v>
              </c:pt>
              <c:pt idx="7628">
                <c:v>33686</c:v>
              </c:pt>
              <c:pt idx="7629">
                <c:v>33683</c:v>
              </c:pt>
              <c:pt idx="7630">
                <c:v>33682</c:v>
              </c:pt>
              <c:pt idx="7631">
                <c:v>33681</c:v>
              </c:pt>
              <c:pt idx="7632">
                <c:v>33680</c:v>
              </c:pt>
              <c:pt idx="7633">
                <c:v>33679</c:v>
              </c:pt>
              <c:pt idx="7634">
                <c:v>33676</c:v>
              </c:pt>
              <c:pt idx="7635">
                <c:v>33675</c:v>
              </c:pt>
              <c:pt idx="7636">
                <c:v>33674</c:v>
              </c:pt>
              <c:pt idx="7637">
                <c:v>33673</c:v>
              </c:pt>
              <c:pt idx="7638">
                <c:v>33672</c:v>
              </c:pt>
              <c:pt idx="7639">
                <c:v>33669</c:v>
              </c:pt>
              <c:pt idx="7640">
                <c:v>33668</c:v>
              </c:pt>
              <c:pt idx="7641">
                <c:v>33667</c:v>
              </c:pt>
              <c:pt idx="7642">
                <c:v>33666</c:v>
              </c:pt>
              <c:pt idx="7643">
                <c:v>33665</c:v>
              </c:pt>
              <c:pt idx="7644">
                <c:v>33662</c:v>
              </c:pt>
              <c:pt idx="7645">
                <c:v>33661</c:v>
              </c:pt>
              <c:pt idx="7646">
                <c:v>33660</c:v>
              </c:pt>
              <c:pt idx="7647">
                <c:v>33659</c:v>
              </c:pt>
              <c:pt idx="7648">
                <c:v>33658</c:v>
              </c:pt>
              <c:pt idx="7649">
                <c:v>33655</c:v>
              </c:pt>
              <c:pt idx="7650">
                <c:v>33654</c:v>
              </c:pt>
              <c:pt idx="7651">
                <c:v>33653</c:v>
              </c:pt>
              <c:pt idx="7652">
                <c:v>33652</c:v>
              </c:pt>
              <c:pt idx="7653">
                <c:v>33651</c:v>
              </c:pt>
              <c:pt idx="7654">
                <c:v>33648</c:v>
              </c:pt>
              <c:pt idx="7655">
                <c:v>33647</c:v>
              </c:pt>
              <c:pt idx="7656">
                <c:v>33646</c:v>
              </c:pt>
              <c:pt idx="7657">
                <c:v>33645</c:v>
              </c:pt>
              <c:pt idx="7658">
                <c:v>33644</c:v>
              </c:pt>
              <c:pt idx="7659">
                <c:v>33641</c:v>
              </c:pt>
              <c:pt idx="7660">
                <c:v>33640</c:v>
              </c:pt>
              <c:pt idx="7661">
                <c:v>33639</c:v>
              </c:pt>
              <c:pt idx="7662">
                <c:v>33638</c:v>
              </c:pt>
              <c:pt idx="7663">
                <c:v>33637</c:v>
              </c:pt>
              <c:pt idx="7664">
                <c:v>33634</c:v>
              </c:pt>
              <c:pt idx="7665">
                <c:v>33633</c:v>
              </c:pt>
              <c:pt idx="7666">
                <c:v>33632</c:v>
              </c:pt>
              <c:pt idx="7667">
                <c:v>33631</c:v>
              </c:pt>
              <c:pt idx="7668">
                <c:v>33630</c:v>
              </c:pt>
              <c:pt idx="7669">
                <c:v>33627</c:v>
              </c:pt>
              <c:pt idx="7670">
                <c:v>33626</c:v>
              </c:pt>
              <c:pt idx="7671">
                <c:v>33625</c:v>
              </c:pt>
              <c:pt idx="7672">
                <c:v>33624</c:v>
              </c:pt>
              <c:pt idx="7673">
                <c:v>33623</c:v>
              </c:pt>
              <c:pt idx="7674">
                <c:v>33620</c:v>
              </c:pt>
              <c:pt idx="7675">
                <c:v>33619</c:v>
              </c:pt>
              <c:pt idx="7676">
                <c:v>33618</c:v>
              </c:pt>
              <c:pt idx="7677">
                <c:v>33617</c:v>
              </c:pt>
              <c:pt idx="7678">
                <c:v>33616</c:v>
              </c:pt>
              <c:pt idx="7679">
                <c:v>33613</c:v>
              </c:pt>
              <c:pt idx="7680">
                <c:v>33612</c:v>
              </c:pt>
              <c:pt idx="7681">
                <c:v>33611</c:v>
              </c:pt>
              <c:pt idx="7682">
                <c:v>33610</c:v>
              </c:pt>
              <c:pt idx="7683">
                <c:v>33609</c:v>
              </c:pt>
              <c:pt idx="7684">
                <c:v>33606</c:v>
              </c:pt>
              <c:pt idx="7685">
                <c:v>33605</c:v>
              </c:pt>
              <c:pt idx="7686">
                <c:v>33603</c:v>
              </c:pt>
              <c:pt idx="7687">
                <c:v>33602</c:v>
              </c:pt>
              <c:pt idx="7688">
                <c:v>33599</c:v>
              </c:pt>
              <c:pt idx="7689">
                <c:v>33598</c:v>
              </c:pt>
              <c:pt idx="7690">
                <c:v>33597</c:v>
              </c:pt>
              <c:pt idx="7691">
                <c:v>33596</c:v>
              </c:pt>
              <c:pt idx="7692">
                <c:v>33595</c:v>
              </c:pt>
              <c:pt idx="7693">
                <c:v>33592</c:v>
              </c:pt>
              <c:pt idx="7694">
                <c:v>33591</c:v>
              </c:pt>
              <c:pt idx="7695">
                <c:v>33590</c:v>
              </c:pt>
              <c:pt idx="7696">
                <c:v>33589</c:v>
              </c:pt>
              <c:pt idx="7697">
                <c:v>33588</c:v>
              </c:pt>
              <c:pt idx="7698">
                <c:v>33585</c:v>
              </c:pt>
              <c:pt idx="7699">
                <c:v>33584</c:v>
              </c:pt>
              <c:pt idx="7700">
                <c:v>33583</c:v>
              </c:pt>
              <c:pt idx="7701">
                <c:v>33582</c:v>
              </c:pt>
              <c:pt idx="7702">
                <c:v>33581</c:v>
              </c:pt>
              <c:pt idx="7703">
                <c:v>33578</c:v>
              </c:pt>
              <c:pt idx="7704">
                <c:v>33577</c:v>
              </c:pt>
              <c:pt idx="7705">
                <c:v>33576</c:v>
              </c:pt>
              <c:pt idx="7706">
                <c:v>33575</c:v>
              </c:pt>
              <c:pt idx="7707">
                <c:v>33574</c:v>
              </c:pt>
              <c:pt idx="7708">
                <c:v>33571</c:v>
              </c:pt>
              <c:pt idx="7709">
                <c:v>33570</c:v>
              </c:pt>
              <c:pt idx="7710">
                <c:v>33569</c:v>
              </c:pt>
              <c:pt idx="7711">
                <c:v>33568</c:v>
              </c:pt>
              <c:pt idx="7712">
                <c:v>33567</c:v>
              </c:pt>
              <c:pt idx="7713">
                <c:v>33564</c:v>
              </c:pt>
              <c:pt idx="7714">
                <c:v>33563</c:v>
              </c:pt>
              <c:pt idx="7715">
                <c:v>33562</c:v>
              </c:pt>
              <c:pt idx="7716">
                <c:v>33561</c:v>
              </c:pt>
              <c:pt idx="7717">
                <c:v>33560</c:v>
              </c:pt>
              <c:pt idx="7718">
                <c:v>33557</c:v>
              </c:pt>
              <c:pt idx="7719">
                <c:v>33556</c:v>
              </c:pt>
              <c:pt idx="7720">
                <c:v>33555</c:v>
              </c:pt>
              <c:pt idx="7721">
                <c:v>33554</c:v>
              </c:pt>
              <c:pt idx="7722">
                <c:v>33553</c:v>
              </c:pt>
              <c:pt idx="7723">
                <c:v>33550</c:v>
              </c:pt>
              <c:pt idx="7724">
                <c:v>33549</c:v>
              </c:pt>
              <c:pt idx="7725">
                <c:v>33548</c:v>
              </c:pt>
              <c:pt idx="7726">
                <c:v>33547</c:v>
              </c:pt>
              <c:pt idx="7727">
                <c:v>33546</c:v>
              </c:pt>
              <c:pt idx="7728">
                <c:v>33543</c:v>
              </c:pt>
              <c:pt idx="7729">
                <c:v>33542</c:v>
              </c:pt>
              <c:pt idx="7730">
                <c:v>33541</c:v>
              </c:pt>
              <c:pt idx="7731">
                <c:v>33540</c:v>
              </c:pt>
              <c:pt idx="7732">
                <c:v>33539</c:v>
              </c:pt>
              <c:pt idx="7733">
                <c:v>33536</c:v>
              </c:pt>
              <c:pt idx="7734">
                <c:v>33535</c:v>
              </c:pt>
              <c:pt idx="7735">
                <c:v>33534</c:v>
              </c:pt>
              <c:pt idx="7736">
                <c:v>33533</c:v>
              </c:pt>
              <c:pt idx="7737">
                <c:v>33532</c:v>
              </c:pt>
              <c:pt idx="7738">
                <c:v>33529</c:v>
              </c:pt>
              <c:pt idx="7739">
                <c:v>33528</c:v>
              </c:pt>
              <c:pt idx="7740">
                <c:v>33527</c:v>
              </c:pt>
              <c:pt idx="7741">
                <c:v>33526</c:v>
              </c:pt>
              <c:pt idx="7742">
                <c:v>33525</c:v>
              </c:pt>
              <c:pt idx="7743">
                <c:v>33522</c:v>
              </c:pt>
              <c:pt idx="7744">
                <c:v>33521</c:v>
              </c:pt>
              <c:pt idx="7745">
                <c:v>33520</c:v>
              </c:pt>
              <c:pt idx="7746">
                <c:v>33519</c:v>
              </c:pt>
              <c:pt idx="7747">
                <c:v>33518</c:v>
              </c:pt>
              <c:pt idx="7748">
                <c:v>33515</c:v>
              </c:pt>
              <c:pt idx="7749">
                <c:v>33514</c:v>
              </c:pt>
              <c:pt idx="7750">
                <c:v>33513</c:v>
              </c:pt>
              <c:pt idx="7751">
                <c:v>33512</c:v>
              </c:pt>
              <c:pt idx="7752">
                <c:v>33511</c:v>
              </c:pt>
              <c:pt idx="7753">
                <c:v>33508</c:v>
              </c:pt>
              <c:pt idx="7754">
                <c:v>33507</c:v>
              </c:pt>
              <c:pt idx="7755">
                <c:v>33506</c:v>
              </c:pt>
              <c:pt idx="7756">
                <c:v>33505</c:v>
              </c:pt>
              <c:pt idx="7757">
                <c:v>33504</c:v>
              </c:pt>
              <c:pt idx="7758">
                <c:v>33501</c:v>
              </c:pt>
              <c:pt idx="7759">
                <c:v>33500</c:v>
              </c:pt>
              <c:pt idx="7760">
                <c:v>33499</c:v>
              </c:pt>
              <c:pt idx="7761">
                <c:v>33498</c:v>
              </c:pt>
              <c:pt idx="7762">
                <c:v>33497</c:v>
              </c:pt>
              <c:pt idx="7763">
                <c:v>33494</c:v>
              </c:pt>
              <c:pt idx="7764">
                <c:v>33493</c:v>
              </c:pt>
              <c:pt idx="7765">
                <c:v>33492</c:v>
              </c:pt>
              <c:pt idx="7766">
                <c:v>33491</c:v>
              </c:pt>
              <c:pt idx="7767">
                <c:v>33490</c:v>
              </c:pt>
              <c:pt idx="7768">
                <c:v>33487</c:v>
              </c:pt>
              <c:pt idx="7769">
                <c:v>33486</c:v>
              </c:pt>
              <c:pt idx="7770">
                <c:v>33485</c:v>
              </c:pt>
              <c:pt idx="7771">
                <c:v>33484</c:v>
              </c:pt>
              <c:pt idx="7772">
                <c:v>33483</c:v>
              </c:pt>
              <c:pt idx="7773">
                <c:v>33480</c:v>
              </c:pt>
              <c:pt idx="7774">
                <c:v>33479</c:v>
              </c:pt>
              <c:pt idx="7775">
                <c:v>33478</c:v>
              </c:pt>
              <c:pt idx="7776">
                <c:v>33477</c:v>
              </c:pt>
              <c:pt idx="7777">
                <c:v>33476</c:v>
              </c:pt>
              <c:pt idx="7778">
                <c:v>33473</c:v>
              </c:pt>
              <c:pt idx="7779">
                <c:v>33472</c:v>
              </c:pt>
              <c:pt idx="7780">
                <c:v>33471</c:v>
              </c:pt>
              <c:pt idx="7781">
                <c:v>33470</c:v>
              </c:pt>
              <c:pt idx="7782">
                <c:v>33469</c:v>
              </c:pt>
              <c:pt idx="7783">
                <c:v>33466</c:v>
              </c:pt>
              <c:pt idx="7784">
                <c:v>33465</c:v>
              </c:pt>
              <c:pt idx="7785">
                <c:v>33464</c:v>
              </c:pt>
              <c:pt idx="7786">
                <c:v>33463</c:v>
              </c:pt>
              <c:pt idx="7787">
                <c:v>33462</c:v>
              </c:pt>
              <c:pt idx="7788">
                <c:v>33459</c:v>
              </c:pt>
              <c:pt idx="7789">
                <c:v>33458</c:v>
              </c:pt>
              <c:pt idx="7790">
                <c:v>33457</c:v>
              </c:pt>
              <c:pt idx="7791">
                <c:v>33456</c:v>
              </c:pt>
              <c:pt idx="7792">
                <c:v>33455</c:v>
              </c:pt>
              <c:pt idx="7793">
                <c:v>33452</c:v>
              </c:pt>
              <c:pt idx="7794">
                <c:v>33451</c:v>
              </c:pt>
              <c:pt idx="7795">
                <c:v>33450</c:v>
              </c:pt>
              <c:pt idx="7796">
                <c:v>33449</c:v>
              </c:pt>
              <c:pt idx="7797">
                <c:v>33448</c:v>
              </c:pt>
              <c:pt idx="7798">
                <c:v>33445</c:v>
              </c:pt>
              <c:pt idx="7799">
                <c:v>33444</c:v>
              </c:pt>
              <c:pt idx="7800">
                <c:v>33443</c:v>
              </c:pt>
              <c:pt idx="7801">
                <c:v>33442</c:v>
              </c:pt>
              <c:pt idx="7802">
                <c:v>33441</c:v>
              </c:pt>
              <c:pt idx="7803">
                <c:v>33438</c:v>
              </c:pt>
              <c:pt idx="7804">
                <c:v>33437</c:v>
              </c:pt>
              <c:pt idx="7805">
                <c:v>33436</c:v>
              </c:pt>
              <c:pt idx="7806">
                <c:v>33435</c:v>
              </c:pt>
              <c:pt idx="7807">
                <c:v>33434</c:v>
              </c:pt>
              <c:pt idx="7808">
                <c:v>33431</c:v>
              </c:pt>
              <c:pt idx="7809">
                <c:v>33430</c:v>
              </c:pt>
              <c:pt idx="7810">
                <c:v>33429</c:v>
              </c:pt>
              <c:pt idx="7811">
                <c:v>33428</c:v>
              </c:pt>
              <c:pt idx="7812">
                <c:v>33427</c:v>
              </c:pt>
              <c:pt idx="7813">
                <c:v>33424</c:v>
              </c:pt>
              <c:pt idx="7814">
                <c:v>33423</c:v>
              </c:pt>
              <c:pt idx="7815">
                <c:v>33422</c:v>
              </c:pt>
              <c:pt idx="7816">
                <c:v>33421</c:v>
              </c:pt>
              <c:pt idx="7817">
                <c:v>33420</c:v>
              </c:pt>
              <c:pt idx="7818">
                <c:v>33417</c:v>
              </c:pt>
              <c:pt idx="7819">
                <c:v>33416</c:v>
              </c:pt>
              <c:pt idx="7820">
                <c:v>33415</c:v>
              </c:pt>
              <c:pt idx="7821">
                <c:v>33414</c:v>
              </c:pt>
              <c:pt idx="7822">
                <c:v>33413</c:v>
              </c:pt>
              <c:pt idx="7823">
                <c:v>33410</c:v>
              </c:pt>
              <c:pt idx="7824">
                <c:v>33409</c:v>
              </c:pt>
              <c:pt idx="7825">
                <c:v>33408</c:v>
              </c:pt>
              <c:pt idx="7826">
                <c:v>33407</c:v>
              </c:pt>
              <c:pt idx="7827">
                <c:v>33406</c:v>
              </c:pt>
              <c:pt idx="7828">
                <c:v>33403</c:v>
              </c:pt>
              <c:pt idx="7829">
                <c:v>33402</c:v>
              </c:pt>
              <c:pt idx="7830">
                <c:v>33401</c:v>
              </c:pt>
              <c:pt idx="7831">
                <c:v>33400</c:v>
              </c:pt>
              <c:pt idx="7832">
                <c:v>33399</c:v>
              </c:pt>
              <c:pt idx="7833">
                <c:v>33396</c:v>
              </c:pt>
              <c:pt idx="7834">
                <c:v>33395</c:v>
              </c:pt>
              <c:pt idx="7835">
                <c:v>33394</c:v>
              </c:pt>
              <c:pt idx="7836">
                <c:v>33393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2255-4B7F-8D91-B627A49708FB}"/>
            </c:ext>
          </c:extLst>
        </c:ser>
        <c:ser>
          <c:idx val="2"/>
          <c:order val="2"/>
          <c:tx>
            <c:v>USGG30YR Index PX_LAST</c:v>
          </c:tx>
          <c:spPr>
            <a:ln w="28575">
              <a:noFill/>
            </a:ln>
          </c:spPr>
          <c:xVal>
            <c:numRef>
              <c:f>'CGP-AEB-TAS-7 RiskPremElec'!$D$6:$D$127</c:f>
              <c:numCache>
                <c:formatCode>0.00%</c:formatCode>
                <c:ptCount val="122"/>
                <c:pt idx="0">
                  <c:v>7.8050793650793662E-2</c:v>
                </c:pt>
                <c:pt idx="1">
                  <c:v>7.8976190476190478E-2</c:v>
                </c:pt>
                <c:pt idx="2">
                  <c:v>7.4456250000000002E-2</c:v>
                </c:pt>
                <c:pt idx="3">
                  <c:v>7.5235937499999989E-2</c:v>
                </c:pt>
                <c:pt idx="4">
                  <c:v>7.0716129032258074E-2</c:v>
                </c:pt>
                <c:pt idx="5">
                  <c:v>6.8584126984127011E-2</c:v>
                </c:pt>
                <c:pt idx="6">
                  <c:v>6.3154687500000015E-2</c:v>
                </c:pt>
                <c:pt idx="7">
                  <c:v>6.1351562500000012E-2</c:v>
                </c:pt>
                <c:pt idx="8">
                  <c:v>6.5758730158730155E-2</c:v>
                </c:pt>
                <c:pt idx="9">
                  <c:v>7.3622580645161306E-2</c:v>
                </c:pt>
                <c:pt idx="10">
                  <c:v>7.5893750000000024E-2</c:v>
                </c:pt>
                <c:pt idx="11">
                  <c:v>7.9633333333333334E-2</c:v>
                </c:pt>
                <c:pt idx="12">
                  <c:v>7.6334374999999996E-2</c:v>
                </c:pt>
                <c:pt idx="13">
                  <c:v>6.9422222222222191E-2</c:v>
                </c:pt>
                <c:pt idx="14">
                  <c:v>6.7173015873015857E-2</c:v>
                </c:pt>
                <c:pt idx="15">
                  <c:v>6.2390476190476205E-2</c:v>
                </c:pt>
                <c:pt idx="16">
                  <c:v>6.2916923076923065E-2</c:v>
                </c:pt>
                <c:pt idx="17">
                  <c:v>6.9215384615384609E-2</c:v>
                </c:pt>
                <c:pt idx="18">
                  <c:v>6.9672727272727275E-2</c:v>
                </c:pt>
                <c:pt idx="19">
                  <c:v>6.6199999999999995E-2</c:v>
                </c:pt>
                <c:pt idx="20">
                  <c:v>6.8153124999999995E-2</c:v>
                </c:pt>
                <c:pt idx="21">
                  <c:v>6.9369230769230752E-2</c:v>
                </c:pt>
                <c:pt idx="22">
                  <c:v>6.5304545454545448E-2</c:v>
                </c:pt>
                <c:pt idx="23">
                  <c:v>6.1478125000000015E-2</c:v>
                </c:pt>
                <c:pt idx="24">
                  <c:v>5.884375E-2</c:v>
                </c:pt>
                <c:pt idx="25">
                  <c:v>5.8490769230769207E-2</c:v>
                </c:pt>
                <c:pt idx="26">
                  <c:v>5.4762121212121241E-2</c:v>
                </c:pt>
                <c:pt idx="27">
                  <c:v>5.1071212121212115E-2</c:v>
                </c:pt>
                <c:pt idx="28">
                  <c:v>5.3734374999999994E-2</c:v>
                </c:pt>
                <c:pt idx="29">
                  <c:v>5.7987692307692289E-2</c:v>
                </c:pt>
                <c:pt idx="30">
                  <c:v>6.040757575757575E-2</c:v>
                </c:pt>
                <c:pt idx="31">
                  <c:v>6.2559090909090911E-2</c:v>
                </c:pt>
                <c:pt idx="32">
                  <c:v>6.2958461538461505E-2</c:v>
                </c:pt>
                <c:pt idx="33">
                  <c:v>5.9787692307692299E-2</c:v>
                </c:pt>
                <c:pt idx="34">
                  <c:v>5.7932307692307693E-2</c:v>
                </c:pt>
                <c:pt idx="35">
                  <c:v>5.6907692307692305E-2</c:v>
                </c:pt>
                <c:pt idx="36">
                  <c:v>5.4464615384615396E-2</c:v>
                </c:pt>
                <c:pt idx="37">
                  <c:v>5.7016923076923069E-2</c:v>
                </c:pt>
                <c:pt idx="38">
                  <c:v>5.5250769230769207E-2</c:v>
                </c:pt>
                <c:pt idx="39">
                  <c:v>5.3019696969696967E-2</c:v>
                </c:pt>
                <c:pt idx="40">
                  <c:v>5.51578125E-2</c:v>
                </c:pt>
                <c:pt idx="41">
                  <c:v>5.6164615384615389E-2</c:v>
                </c:pt>
                <c:pt idx="42">
                  <c:v>5.0868181818181826E-2</c:v>
                </c:pt>
                <c:pt idx="43">
                  <c:v>4.9322727272727268E-2</c:v>
                </c:pt>
                <c:pt idx="44">
                  <c:v>4.8518749999999999E-2</c:v>
                </c:pt>
                <c:pt idx="45">
                  <c:v>4.6032307692307678E-2</c:v>
                </c:pt>
                <c:pt idx="46">
                  <c:v>5.113939393939395E-2</c:v>
                </c:pt>
                <c:pt idx="47">
                  <c:v>5.1146969696969691E-2</c:v>
                </c:pt>
                <c:pt idx="48">
                  <c:v>4.8776923076923072E-2</c:v>
                </c:pt>
                <c:pt idx="49">
                  <c:v>5.3353846153846154E-2</c:v>
                </c:pt>
                <c:pt idx="50">
                  <c:v>5.1074242424242439E-2</c:v>
                </c:pt>
                <c:pt idx="51">
                  <c:v>4.9322727272727296E-2</c:v>
                </c:pt>
                <c:pt idx="52">
                  <c:v>4.7070312500000003E-2</c:v>
                </c:pt>
                <c:pt idx="53">
                  <c:v>4.4709230769230765E-2</c:v>
                </c:pt>
                <c:pt idx="54">
                  <c:v>4.4228787878787867E-2</c:v>
                </c:pt>
                <c:pt idx="55">
                  <c:v>4.6523076923076924E-2</c:v>
                </c:pt>
                <c:pt idx="56">
                  <c:v>4.6270769230769213E-2</c:v>
                </c:pt>
                <c:pt idx="57">
                  <c:v>5.1427692307692299E-2</c:v>
                </c:pt>
                <c:pt idx="58">
                  <c:v>4.9955384615384631E-2</c:v>
                </c:pt>
                <c:pt idx="59">
                  <c:v>4.7423076923076908E-2</c:v>
                </c:pt>
                <c:pt idx="60">
                  <c:v>4.7975384615384635E-2</c:v>
                </c:pt>
                <c:pt idx="61">
                  <c:v>4.9892307692307715E-2</c:v>
                </c:pt>
                <c:pt idx="62">
                  <c:v>4.9499999999999982E-2</c:v>
                </c:pt>
                <c:pt idx="63">
                  <c:v>4.6140000000000014E-2</c:v>
                </c:pt>
                <c:pt idx="64">
                  <c:v>4.409538461538462E-2</c:v>
                </c:pt>
                <c:pt idx="65">
                  <c:v>4.5739999999999996E-2</c:v>
                </c:pt>
                <c:pt idx="66">
                  <c:v>4.4501515151515146E-2</c:v>
                </c:pt>
                <c:pt idx="67">
                  <c:v>3.6437500000000005E-2</c:v>
                </c:pt>
                <c:pt idx="68">
                  <c:v>3.4393749999999994E-2</c:v>
                </c:pt>
                <c:pt idx="69">
                  <c:v>4.1692307692307695E-2</c:v>
                </c:pt>
                <c:pt idx="70">
                  <c:v>4.321666666666666E-2</c:v>
                </c:pt>
                <c:pt idx="71">
                  <c:v>4.3392187499999998E-2</c:v>
                </c:pt>
                <c:pt idx="72">
                  <c:v>4.6243749999999986E-2</c:v>
                </c:pt>
                <c:pt idx="73">
                  <c:v>4.3692307692307676E-2</c:v>
                </c:pt>
                <c:pt idx="74">
                  <c:v>3.8563636363636355E-2</c:v>
                </c:pt>
                <c:pt idx="75">
                  <c:v>4.1749230769230768E-2</c:v>
                </c:pt>
                <c:pt idx="76">
                  <c:v>4.5609374999999994E-2</c:v>
                </c:pt>
                <c:pt idx="77">
                  <c:v>4.3387692307692308E-2</c:v>
                </c:pt>
                <c:pt idx="78">
                  <c:v>3.6960606060606048E-2</c:v>
                </c:pt>
                <c:pt idx="79">
                  <c:v>3.0376190476190473E-2</c:v>
                </c:pt>
                <c:pt idx="80">
                  <c:v>3.1361538461538462E-2</c:v>
                </c:pt>
                <c:pt idx="81">
                  <c:v>2.9363076923076922E-2</c:v>
                </c:pt>
                <c:pt idx="82">
                  <c:v>2.7429230769230779E-2</c:v>
                </c:pt>
                <c:pt idx="83">
                  <c:v>2.8639062499999993E-2</c:v>
                </c:pt>
                <c:pt idx="84">
                  <c:v>3.1303125000000008E-2</c:v>
                </c:pt>
                <c:pt idx="85">
                  <c:v>3.1412307692307684E-2</c:v>
                </c:pt>
                <c:pt idx="86">
                  <c:v>3.7107575757575756E-2</c:v>
                </c:pt>
                <c:pt idx="87">
                  <c:v>3.7882812500000008E-2</c:v>
                </c:pt>
                <c:pt idx="88">
                  <c:v>3.6903125000000009E-2</c:v>
                </c:pt>
                <c:pt idx="89">
                  <c:v>3.4430769230769237E-2</c:v>
                </c:pt>
                <c:pt idx="90">
                  <c:v>3.2657575757575753E-2</c:v>
                </c:pt>
                <c:pt idx="91">
                  <c:v>2.9637499999999997E-2</c:v>
                </c:pt>
                <c:pt idx="92">
                  <c:v>2.5540625000000004E-2</c:v>
                </c:pt>
                <c:pt idx="93">
                  <c:v>2.8836923076923083E-2</c:v>
                </c:pt>
                <c:pt idx="94">
                  <c:v>2.9624242424242438E-2</c:v>
                </c:pt>
                <c:pt idx="95">
                  <c:v>2.9630303030303028E-2</c:v>
                </c:pt>
                <c:pt idx="96">
                  <c:v>2.7218461538461539E-2</c:v>
                </c:pt>
                <c:pt idx="97">
                  <c:v>2.5672307692307696E-2</c:v>
                </c:pt>
                <c:pt idx="98">
                  <c:v>2.2793939393939398E-2</c:v>
                </c:pt>
                <c:pt idx="99">
                  <c:v>2.8333846153846154E-2</c:v>
                </c:pt>
                <c:pt idx="100">
                  <c:v>3.0452307692307709E-2</c:v>
                </c:pt>
                <c:pt idx="101">
                  <c:v>2.8972307692307693E-2</c:v>
                </c:pt>
                <c:pt idx="102">
                  <c:v>2.8173846153846157E-2</c:v>
                </c:pt>
                <c:pt idx="103">
                  <c:v>2.817384615384615E-2</c:v>
                </c:pt>
                <c:pt idx="104">
                  <c:v>3.0235384615384615E-2</c:v>
                </c:pt>
                <c:pt idx="105">
                  <c:v>3.0853846153846162E-2</c:v>
                </c:pt>
                <c:pt idx="106">
                  <c:v>3.0607692307692315E-2</c:v>
                </c:pt>
                <c:pt idx="107">
                  <c:v>3.26939393939394E-2</c:v>
                </c:pt>
                <c:pt idx="108">
                  <c:v>3.0129687499999998E-2</c:v>
                </c:pt>
                <c:pt idx="109">
                  <c:v>2.7836923076923075E-2</c:v>
                </c:pt>
                <c:pt idx="110">
                  <c:v>2.2849999999999995E-2</c:v>
                </c:pt>
                <c:pt idx="111">
                  <c:v>2.2566666666666676E-2</c:v>
                </c:pt>
                <c:pt idx="112">
                  <c:v>1.8878461538461538E-2</c:v>
                </c:pt>
                <c:pt idx="113">
                  <c:v>1.3801538461538454E-2</c:v>
                </c:pt>
                <c:pt idx="114">
                  <c:v>1.3654545454545457E-2</c:v>
                </c:pt>
                <c:pt idx="115">
                  <c:v>1.6210606060606054E-2</c:v>
                </c:pt>
                <c:pt idx="116">
                  <c:v>2.0748437499999998E-2</c:v>
                </c:pt>
                <c:pt idx="117">
                  <c:v>2.2579999999999996E-2</c:v>
                </c:pt>
                <c:pt idx="118">
                  <c:v>1.9333333333333327E-2</c:v>
                </c:pt>
                <c:pt idx="119">
                  <c:v>1.9479687499999995E-2</c:v>
                </c:pt>
                <c:pt idx="120">
                  <c:v>2.2546031746031748E-2</c:v>
                </c:pt>
                <c:pt idx="121">
                  <c:v>3.0455384615384599E-2</c:v>
                </c:pt>
              </c:numCache>
            </c:numRef>
          </c:xVal>
          <c:yVal>
            <c:numLit>
              <c:formatCode>General</c:formatCode>
              <c:ptCount val="7837"/>
              <c:pt idx="0">
                <c:v>2.0857000000000001</c:v>
              </c:pt>
              <c:pt idx="1">
                <c:v>2.0836999999999999</c:v>
              </c:pt>
              <c:pt idx="2">
                <c:v>2.0945999999999998</c:v>
              </c:pt>
              <c:pt idx="3">
                <c:v>2.1486999999999998</c:v>
              </c:pt>
              <c:pt idx="4">
                <c:v>2.0981000000000001</c:v>
              </c:pt>
              <c:pt idx="5">
                <c:v>2.1082999999999998</c:v>
              </c:pt>
              <c:pt idx="6">
                <c:v>2.0859000000000001</c:v>
              </c:pt>
              <c:pt idx="7">
                <c:v>2.1097000000000001</c:v>
              </c:pt>
              <c:pt idx="8">
                <c:v>2.0127000000000002</c:v>
              </c:pt>
              <c:pt idx="9">
                <c:v>2.0926999999999998</c:v>
              </c:pt>
              <c:pt idx="10">
                <c:v>2.2073</c:v>
              </c:pt>
              <c:pt idx="11">
                <c:v>2.1863999999999999</c:v>
              </c:pt>
              <c:pt idx="12">
                <c:v>2.1821999999999999</c:v>
              </c:pt>
              <c:pt idx="13">
                <c:v>2.1379000000000001</c:v>
              </c:pt>
              <c:pt idx="14">
                <c:v>2.1269999999999998</c:v>
              </c:pt>
              <c:pt idx="15">
                <c:v>2.1684000000000001</c:v>
              </c:pt>
              <c:pt idx="16">
                <c:v>2.2151000000000001</c:v>
              </c:pt>
              <c:pt idx="17">
                <c:v>2.2467999999999999</c:v>
              </c:pt>
              <c:pt idx="18">
                <c:v>2.2313000000000001</c:v>
              </c:pt>
              <c:pt idx="19">
                <c:v>2.2959999999999998</c:v>
              </c:pt>
              <c:pt idx="20">
                <c:v>2.2717000000000001</c:v>
              </c:pt>
              <c:pt idx="21">
                <c:v>2.2867000000000002</c:v>
              </c:pt>
              <c:pt idx="22">
                <c:v>2.2824</c:v>
              </c:pt>
              <c:pt idx="23">
                <c:v>2.2824</c:v>
              </c:pt>
              <c:pt idx="24">
                <c:v>2.2824999999999998</c:v>
              </c:pt>
              <c:pt idx="25">
                <c:v>2.2561</c:v>
              </c:pt>
              <c:pt idx="26">
                <c:v>2.2477</c:v>
              </c:pt>
              <c:pt idx="27">
                <c:v>2.2989000000000002</c:v>
              </c:pt>
              <c:pt idx="28">
                <c:v>2.3176000000000001</c:v>
              </c:pt>
              <c:pt idx="29">
                <c:v>2.3306</c:v>
              </c:pt>
              <c:pt idx="30">
                <c:v>2.3691</c:v>
              </c:pt>
              <c:pt idx="31">
                <c:v>2.3597000000000001</c:v>
              </c:pt>
              <c:pt idx="32">
                <c:v>2.3626</c:v>
              </c:pt>
              <c:pt idx="33">
                <c:v>2.3401000000000001</c:v>
              </c:pt>
              <c:pt idx="34">
                <c:v>2.3955000000000002</c:v>
              </c:pt>
              <c:pt idx="35">
                <c:v>2.4112999999999998</c:v>
              </c:pt>
              <c:pt idx="36">
                <c:v>2.3451</c:v>
              </c:pt>
              <c:pt idx="37">
                <c:v>2.3256000000000001</c:v>
              </c:pt>
              <c:pt idx="38">
                <c:v>2.2768999999999999</c:v>
              </c:pt>
              <c:pt idx="39">
                <c:v>2.2416999999999998</c:v>
              </c:pt>
              <c:pt idx="40">
                <c:v>2.2425000000000002</c:v>
              </c:pt>
              <c:pt idx="41">
                <c:v>2.2614999999999998</c:v>
              </c:pt>
              <c:pt idx="42">
                <c:v>2.2837000000000001</c:v>
              </c:pt>
              <c:pt idx="43">
                <c:v>2.2967</c:v>
              </c:pt>
              <c:pt idx="44">
                <c:v>2.2982</c:v>
              </c:pt>
              <c:pt idx="45">
                <c:v>2.2888999999999999</c:v>
              </c:pt>
              <c:pt idx="46">
                <c:v>2.2942</c:v>
              </c:pt>
              <c:pt idx="47">
                <c:v>2.2400000000000002</c:v>
              </c:pt>
              <c:pt idx="48">
                <c:v>2.2339000000000002</c:v>
              </c:pt>
              <c:pt idx="49">
                <c:v>2.218</c:v>
              </c:pt>
              <c:pt idx="50">
                <c:v>2.2505000000000002</c:v>
              </c:pt>
              <c:pt idx="51">
                <c:v>2.2511999999999999</c:v>
              </c:pt>
              <c:pt idx="52">
                <c:v>2.2963</c:v>
              </c:pt>
              <c:pt idx="53">
                <c:v>2.2648999999999999</c:v>
              </c:pt>
              <c:pt idx="54">
                <c:v>2.2694000000000001</c:v>
              </c:pt>
              <c:pt idx="55">
                <c:v>2.3115999999999999</c:v>
              </c:pt>
              <c:pt idx="56">
                <c:v>2.2938999999999998</c:v>
              </c:pt>
              <c:pt idx="57">
                <c:v>2.3332000000000002</c:v>
              </c:pt>
              <c:pt idx="58">
                <c:v>2.3292999999999999</c:v>
              </c:pt>
              <c:pt idx="59">
                <c:v>2.3068</c:v>
              </c:pt>
              <c:pt idx="60">
                <c:v>2.3612000000000002</c:v>
              </c:pt>
              <c:pt idx="61">
                <c:v>2.323</c:v>
              </c:pt>
              <c:pt idx="62">
                <c:v>2.3462999999999998</c:v>
              </c:pt>
              <c:pt idx="63">
                <c:v>2.3563999999999998</c:v>
              </c:pt>
              <c:pt idx="64">
                <c:v>2.3321999999999998</c:v>
              </c:pt>
              <c:pt idx="65">
                <c:v>2.4106000000000001</c:v>
              </c:pt>
              <c:pt idx="66">
                <c:v>2.3687</c:v>
              </c:pt>
              <c:pt idx="67">
                <c:v>2.4050000000000002</c:v>
              </c:pt>
              <c:pt idx="68">
                <c:v>2.3780999999999999</c:v>
              </c:pt>
              <c:pt idx="69">
                <c:v>2.3567999999999998</c:v>
              </c:pt>
              <c:pt idx="70">
                <c:v>2.3094999999999999</c:v>
              </c:pt>
              <c:pt idx="71">
                <c:v>2.3264</c:v>
              </c:pt>
              <c:pt idx="72">
                <c:v>2.3984000000000001</c:v>
              </c:pt>
              <c:pt idx="73">
                <c:v>2.4333</c:v>
              </c:pt>
              <c:pt idx="74">
                <c:v>2.4483000000000001</c:v>
              </c:pt>
              <c:pt idx="75">
                <c:v>2.4180000000000001</c:v>
              </c:pt>
              <c:pt idx="76">
                <c:v>2.3784999999999998</c:v>
              </c:pt>
              <c:pt idx="77">
                <c:v>2.3573</c:v>
              </c:pt>
              <c:pt idx="78">
                <c:v>2.3776000000000002</c:v>
              </c:pt>
              <c:pt idx="79">
                <c:v>2.2945000000000002</c:v>
              </c:pt>
              <c:pt idx="80">
                <c:v>2.2381000000000002</c:v>
              </c:pt>
              <c:pt idx="81">
                <c:v>2.2334999999999998</c:v>
              </c:pt>
              <c:pt idx="82">
                <c:v>2.3159000000000001</c:v>
              </c:pt>
              <c:pt idx="83">
                <c:v>2.2974000000000001</c:v>
              </c:pt>
              <c:pt idx="84">
                <c:v>2.3205</c:v>
              </c:pt>
              <c:pt idx="85">
                <c:v>2.2759</c:v>
              </c:pt>
              <c:pt idx="86">
                <c:v>2.1913</c:v>
              </c:pt>
              <c:pt idx="87">
                <c:v>2.1905999999999999</c:v>
              </c:pt>
              <c:pt idx="88">
                <c:v>2.1513</c:v>
              </c:pt>
              <c:pt idx="89">
                <c:v>2.2734000000000001</c:v>
              </c:pt>
              <c:pt idx="90">
                <c:v>2.2324999999999999</c:v>
              </c:pt>
              <c:pt idx="91">
                <c:v>2.1800000000000002</c:v>
              </c:pt>
              <c:pt idx="92">
                <c:v>2.1733000000000002</c:v>
              </c:pt>
              <c:pt idx="93">
                <c:v>2.1335000000000002</c:v>
              </c:pt>
              <c:pt idx="94">
                <c:v>2.0817000000000001</c:v>
              </c:pt>
              <c:pt idx="95">
                <c:v>2.0371000000000001</c:v>
              </c:pt>
              <c:pt idx="96">
                <c:v>2.0918000000000001</c:v>
              </c:pt>
              <c:pt idx="97">
                <c:v>2.0085999999999999</c:v>
              </c:pt>
              <c:pt idx="98">
                <c:v>2.0085999999999999</c:v>
              </c:pt>
              <c:pt idx="99">
                <c:v>1.95</c:v>
              </c:pt>
              <c:pt idx="100">
                <c:v>1.9074</c:v>
              </c:pt>
              <c:pt idx="101">
                <c:v>1.9478</c:v>
              </c:pt>
              <c:pt idx="102">
                <c:v>1.9529000000000001</c:v>
              </c:pt>
              <c:pt idx="103">
                <c:v>1.9710999999999999</c:v>
              </c:pt>
              <c:pt idx="104">
                <c:v>1.9382999999999999</c:v>
              </c:pt>
              <c:pt idx="105">
                <c:v>1.9252</c:v>
              </c:pt>
              <c:pt idx="106">
                <c:v>1.8694</c:v>
              </c:pt>
              <c:pt idx="107">
                <c:v>1.8538000000000001</c:v>
              </c:pt>
              <c:pt idx="108">
                <c:v>1.8290999999999999</c:v>
              </c:pt>
              <c:pt idx="109">
                <c:v>1.8046</c:v>
              </c:pt>
              <c:pt idx="110">
                <c:v>1.774</c:v>
              </c:pt>
              <c:pt idx="111">
                <c:v>1.7906</c:v>
              </c:pt>
              <c:pt idx="112">
                <c:v>1.792</c:v>
              </c:pt>
              <c:pt idx="113">
                <c:v>1.8466</c:v>
              </c:pt>
              <c:pt idx="114">
                <c:v>1.8692</c:v>
              </c:pt>
              <c:pt idx="115">
                <c:v>1.8296000000000001</c:v>
              </c:pt>
              <c:pt idx="116">
                <c:v>1.8338000000000001</c:v>
              </c:pt>
              <c:pt idx="117">
                <c:v>1.8331</c:v>
              </c:pt>
              <c:pt idx="118">
                <c:v>1.8331</c:v>
              </c:pt>
              <c:pt idx="119">
                <c:v>1.8719000000000001</c:v>
              </c:pt>
              <c:pt idx="120">
                <c:v>1.8155000000000001</c:v>
              </c:pt>
              <c:pt idx="121">
                <c:v>1.8719000000000001</c:v>
              </c:pt>
              <c:pt idx="122">
                <c:v>1.8832</c:v>
              </c:pt>
              <c:pt idx="123">
                <c:v>1.8733</c:v>
              </c:pt>
              <c:pt idx="124">
                <c:v>1.8527</c:v>
              </c:pt>
              <c:pt idx="125">
                <c:v>1.8140000000000001</c:v>
              </c:pt>
              <c:pt idx="126">
                <c:v>1.7081</c:v>
              </c:pt>
              <c:pt idx="127">
                <c:v>1.6556</c:v>
              </c:pt>
              <c:pt idx="128">
                <c:v>1.6449</c:v>
              </c:pt>
              <c:pt idx="129">
                <c:v>1.6449</c:v>
              </c:pt>
              <c:pt idx="130">
                <c:v>1.6556</c:v>
              </c:pt>
              <c:pt idx="131">
                <c:v>1.675</c:v>
              </c:pt>
              <c:pt idx="132">
                <c:v>1.6589</c:v>
              </c:pt>
              <c:pt idx="133">
                <c:v>1.6602000000000001</c:v>
              </c:pt>
              <c:pt idx="134">
                <c:v>1.6602000000000001</c:v>
              </c:pt>
              <c:pt idx="135">
                <c:v>1.681</c:v>
              </c:pt>
              <c:pt idx="136">
                <c:v>1.6482000000000001</c:v>
              </c:pt>
              <c:pt idx="137">
                <c:v>1.673</c:v>
              </c:pt>
              <c:pt idx="138">
                <c:v>1.6918</c:v>
              </c:pt>
              <c:pt idx="139">
                <c:v>1.6802999999999999</c:v>
              </c:pt>
              <c:pt idx="140">
                <c:v>1.6555</c:v>
              </c:pt>
              <c:pt idx="141">
                <c:v>1.6501999999999999</c:v>
              </c:pt>
              <c:pt idx="142">
                <c:v>1.629</c:v>
              </c:pt>
              <c:pt idx="143">
                <c:v>1.627</c:v>
              </c:pt>
              <c:pt idx="144">
                <c:v>1.627</c:v>
              </c:pt>
              <c:pt idx="145">
                <c:v>1.6842999999999999</c:v>
              </c:pt>
              <c:pt idx="146">
                <c:v>1.6621999999999999</c:v>
              </c:pt>
              <c:pt idx="147">
                <c:v>1.6796</c:v>
              </c:pt>
              <c:pt idx="148">
                <c:v>1.7343999999999999</c:v>
              </c:pt>
              <c:pt idx="149">
                <c:v>1.6529</c:v>
              </c:pt>
              <c:pt idx="150">
                <c:v>1.6856</c:v>
              </c:pt>
              <c:pt idx="151">
                <c:v>1.6682000000000001</c:v>
              </c:pt>
              <c:pt idx="152">
                <c:v>1.5672999999999999</c:v>
              </c:pt>
              <c:pt idx="153">
                <c:v>1.5699000000000001</c:v>
              </c:pt>
              <c:pt idx="154">
                <c:v>1.6236999999999999</c:v>
              </c:pt>
              <c:pt idx="155">
                <c:v>1.6236999999999999</c:v>
              </c:pt>
              <c:pt idx="156">
                <c:v>1.6052</c:v>
              </c:pt>
              <c:pt idx="157">
                <c:v>1.5531000000000001</c:v>
              </c:pt>
              <c:pt idx="158">
                <c:v>1.5196000000000001</c:v>
              </c:pt>
              <c:pt idx="159">
                <c:v>1.5453000000000001</c:v>
              </c:pt>
              <c:pt idx="160">
                <c:v>1.6</c:v>
              </c:pt>
              <c:pt idx="161">
                <c:v>1.6059000000000001</c:v>
              </c:pt>
              <c:pt idx="162">
                <c:v>1.6627999999999998</c:v>
              </c:pt>
              <c:pt idx="163">
                <c:v>1.6469</c:v>
              </c:pt>
              <c:pt idx="164">
                <c:v>1.6385000000000001</c:v>
              </c:pt>
              <c:pt idx="165">
                <c:v>1.7415</c:v>
              </c:pt>
              <c:pt idx="166">
                <c:v>1.7415</c:v>
              </c:pt>
              <c:pt idx="167">
                <c:v>1.7088999999999999</c:v>
              </c:pt>
              <c:pt idx="168">
                <c:v>1.6</c:v>
              </c:pt>
              <c:pt idx="169">
                <c:v>1.5236000000000001</c:v>
              </c:pt>
              <c:pt idx="170">
                <c:v>1.5409999999999999</c:v>
              </c:pt>
              <c:pt idx="171">
                <c:v>1.6800000000000002</c:v>
              </c:pt>
              <c:pt idx="172">
                <c:v>1.6162999999999998</c:v>
              </c:pt>
              <c:pt idx="173">
                <c:v>1.6598000000000002</c:v>
              </c:pt>
              <c:pt idx="174">
                <c:v>1.6019000000000001</c:v>
              </c:pt>
              <c:pt idx="175">
                <c:v>1.5537000000000001</c:v>
              </c:pt>
              <c:pt idx="176">
                <c:v>1.5529999999999999</c:v>
              </c:pt>
              <c:pt idx="177">
                <c:v>1.5909</c:v>
              </c:pt>
              <c:pt idx="178">
                <c:v>1.641</c:v>
              </c:pt>
              <c:pt idx="179">
                <c:v>1.6756</c:v>
              </c:pt>
              <c:pt idx="180">
                <c:v>1.6354</c:v>
              </c:pt>
              <c:pt idx="181">
                <c:v>1.5914999999999999</c:v>
              </c:pt>
              <c:pt idx="182">
                <c:v>1.5596999999999999</c:v>
              </c:pt>
              <c:pt idx="183">
                <c:v>1.5286999999999999</c:v>
              </c:pt>
              <c:pt idx="184">
                <c:v>1.5133999999999999</c:v>
              </c:pt>
              <c:pt idx="185">
                <c:v>1.5053999999999998</c:v>
              </c:pt>
              <c:pt idx="186">
                <c:v>1.5106999999999999</c:v>
              </c:pt>
              <c:pt idx="187">
                <c:v>1.5716999999999999</c:v>
              </c:pt>
              <c:pt idx="188">
                <c:v>1.5716999999999999</c:v>
              </c:pt>
              <c:pt idx="189">
                <c:v>1.5866</c:v>
              </c:pt>
              <c:pt idx="190">
                <c:v>1.5859000000000001</c:v>
              </c:pt>
              <c:pt idx="191">
                <c:v>1.5366</c:v>
              </c:pt>
              <c:pt idx="192">
                <c:v>1.5891999999999999</c:v>
              </c:pt>
              <c:pt idx="193">
                <c:v>1.4868000000000001</c:v>
              </c:pt>
              <c:pt idx="194">
                <c:v>1.4552</c:v>
              </c:pt>
              <c:pt idx="195">
                <c:v>1.4552</c:v>
              </c:pt>
              <c:pt idx="196">
                <c:v>1.4149</c:v>
              </c:pt>
              <c:pt idx="197">
                <c:v>1.4149</c:v>
              </c:pt>
              <c:pt idx="198">
                <c:v>1.4007000000000001</c:v>
              </c:pt>
              <c:pt idx="199">
                <c:v>1.4077</c:v>
              </c:pt>
              <c:pt idx="200">
                <c:v>1.4168000000000001</c:v>
              </c:pt>
              <c:pt idx="201">
                <c:v>1.4233</c:v>
              </c:pt>
              <c:pt idx="202">
                <c:v>1.4148000000000001</c:v>
              </c:pt>
              <c:pt idx="203">
                <c:v>1.4532</c:v>
              </c:pt>
              <c:pt idx="204">
                <c:v>1.4388000000000001</c:v>
              </c:pt>
              <c:pt idx="205">
                <c:v>1.4590000000000001</c:v>
              </c:pt>
              <c:pt idx="206">
                <c:v>1.431</c:v>
              </c:pt>
              <c:pt idx="207">
                <c:v>1.4116</c:v>
              </c:pt>
              <c:pt idx="208">
                <c:v>1.4116</c:v>
              </c:pt>
              <c:pt idx="209">
                <c:v>1.4187000000000001</c:v>
              </c:pt>
              <c:pt idx="210">
                <c:v>1.4570000000000001</c:v>
              </c:pt>
              <c:pt idx="211">
                <c:v>1.4213</c:v>
              </c:pt>
              <c:pt idx="212">
                <c:v>1.4714</c:v>
              </c:pt>
              <c:pt idx="213">
                <c:v>1.4714</c:v>
              </c:pt>
              <c:pt idx="214">
                <c:v>1.3615999999999999</c:v>
              </c:pt>
              <c:pt idx="215">
                <c:v>1.3788</c:v>
              </c:pt>
              <c:pt idx="216">
                <c:v>1.42</c:v>
              </c:pt>
              <c:pt idx="217">
                <c:v>1.4746999999999999</c:v>
              </c:pt>
              <c:pt idx="218">
                <c:v>1.5009999999999999</c:v>
              </c:pt>
              <c:pt idx="219">
                <c:v>1.5096000000000001</c:v>
              </c:pt>
              <c:pt idx="220">
                <c:v>1.4135</c:v>
              </c:pt>
              <c:pt idx="221">
                <c:v>1.3935</c:v>
              </c:pt>
              <c:pt idx="222">
                <c:v>1.3559000000000001</c:v>
              </c:pt>
              <c:pt idx="223">
                <c:v>1.3407</c:v>
              </c:pt>
              <c:pt idx="224">
                <c:v>1.3833</c:v>
              </c:pt>
              <c:pt idx="225">
                <c:v>1.4238</c:v>
              </c:pt>
              <c:pt idx="226">
                <c:v>1.3955</c:v>
              </c:pt>
              <c:pt idx="227">
                <c:v>1.4340999999999999</c:v>
              </c:pt>
              <c:pt idx="228">
                <c:v>1.4471000000000001</c:v>
              </c:pt>
              <c:pt idx="229">
                <c:v>1.4277</c:v>
              </c:pt>
              <c:pt idx="230">
                <c:v>1.3738000000000001</c:v>
              </c:pt>
              <c:pt idx="231">
                <c:v>1.329</c:v>
              </c:pt>
              <c:pt idx="232">
                <c:v>1.2538</c:v>
              </c:pt>
              <c:pt idx="233">
                <c:v>1.2336</c:v>
              </c:pt>
              <c:pt idx="234">
                <c:v>1.1980999999999999</c:v>
              </c:pt>
              <c:pt idx="235">
                <c:v>1.2217</c:v>
              </c:pt>
              <c:pt idx="236">
                <c:v>1.1857</c:v>
              </c:pt>
              <c:pt idx="237">
                <c:v>1.2318</c:v>
              </c:pt>
              <c:pt idx="238">
                <c:v>1.1924999999999999</c:v>
              </c:pt>
              <c:pt idx="239">
                <c:v>1.2068000000000001</c:v>
              </c:pt>
              <c:pt idx="240">
                <c:v>1.2362</c:v>
              </c:pt>
              <c:pt idx="241">
                <c:v>1.2168000000000001</c:v>
              </c:pt>
              <c:pt idx="242">
                <c:v>1.2601</c:v>
              </c:pt>
              <c:pt idx="243">
                <c:v>1.2293000000000001</c:v>
              </c:pt>
              <c:pt idx="244">
                <c:v>1.2311000000000001</c:v>
              </c:pt>
              <c:pt idx="245">
                <c:v>1.2929999999999999</c:v>
              </c:pt>
              <c:pt idx="246">
                <c:v>1.3089999999999999</c:v>
              </c:pt>
              <c:pt idx="247">
                <c:v>1.3115999999999999</c:v>
              </c:pt>
              <c:pt idx="248">
                <c:v>1.3289</c:v>
              </c:pt>
              <c:pt idx="249">
                <c:v>1.3083</c:v>
              </c:pt>
              <c:pt idx="250">
                <c:v>1.3321000000000001</c:v>
              </c:pt>
              <c:pt idx="251">
                <c:v>1.3109</c:v>
              </c:pt>
              <c:pt idx="252">
                <c:v>1.3077000000000001</c:v>
              </c:pt>
              <c:pt idx="253">
                <c:v>1.3359000000000001</c:v>
              </c:pt>
              <c:pt idx="254">
                <c:v>1.3134000000000001</c:v>
              </c:pt>
              <c:pt idx="255">
                <c:v>1.3996</c:v>
              </c:pt>
              <c:pt idx="256">
                <c:v>1.3748</c:v>
              </c:pt>
              <c:pt idx="257">
                <c:v>1.4392</c:v>
              </c:pt>
              <c:pt idx="258">
                <c:v>1.4272</c:v>
              </c:pt>
              <c:pt idx="259">
                <c:v>1.4272</c:v>
              </c:pt>
              <c:pt idx="260">
                <c:v>1.4232</c:v>
              </c:pt>
              <c:pt idx="261">
                <c:v>1.4107000000000001</c:v>
              </c:pt>
              <c:pt idx="262">
                <c:v>1.3734</c:v>
              </c:pt>
              <c:pt idx="263">
                <c:v>1.3700999999999999</c:v>
              </c:pt>
              <c:pt idx="264">
                <c:v>1.4344000000000001</c:v>
              </c:pt>
              <c:pt idx="265">
                <c:v>1.4291</c:v>
              </c:pt>
              <c:pt idx="266">
                <c:v>1.4917</c:v>
              </c:pt>
              <c:pt idx="267">
                <c:v>1.4641999999999999</c:v>
              </c:pt>
              <c:pt idx="268">
                <c:v>1.4581999999999999</c:v>
              </c:pt>
              <c:pt idx="269">
                <c:v>1.4816</c:v>
              </c:pt>
              <c:pt idx="270">
                <c:v>1.5295000000000001</c:v>
              </c:pt>
              <c:pt idx="271">
                <c:v>1.5430999999999999</c:v>
              </c:pt>
              <c:pt idx="272">
                <c:v>1.4607999999999999</c:v>
              </c:pt>
              <c:pt idx="273">
                <c:v>1.4567999999999999</c:v>
              </c:pt>
              <c:pt idx="274">
                <c:v>1.4018999999999999</c:v>
              </c:pt>
              <c:pt idx="275">
                <c:v>1.5063</c:v>
              </c:pt>
              <c:pt idx="276">
                <c:v>1.5758000000000001</c:v>
              </c:pt>
              <c:pt idx="277">
                <c:v>1.6417000000000002</c:v>
              </c:pt>
              <c:pt idx="278">
                <c:v>1.6656</c:v>
              </c:pt>
              <c:pt idx="279">
                <c:v>1.6318000000000001</c:v>
              </c:pt>
              <c:pt idx="280">
                <c:v>1.5305</c:v>
              </c:pt>
              <c:pt idx="281">
                <c:v>1.4873000000000001</c:v>
              </c:pt>
              <c:pt idx="282">
                <c:v>1.4506000000000001</c:v>
              </c:pt>
              <c:pt idx="283">
                <c:v>1.4064000000000001</c:v>
              </c:pt>
              <c:pt idx="284">
                <c:v>1.4519</c:v>
              </c:pt>
              <c:pt idx="285">
                <c:v>1.4399</c:v>
              </c:pt>
              <c:pt idx="286">
                <c:v>1.4445999999999999</c:v>
              </c:pt>
              <c:pt idx="287">
                <c:v>1.3705000000000001</c:v>
              </c:pt>
              <c:pt idx="288">
                <c:v>1.3705000000000001</c:v>
              </c:pt>
              <c:pt idx="289">
                <c:v>1.3860000000000001</c:v>
              </c:pt>
              <c:pt idx="290">
                <c:v>1.3977999999999999</c:v>
              </c:pt>
              <c:pt idx="291">
                <c:v>1.4089</c:v>
              </c:pt>
              <c:pt idx="292">
                <c:v>1.4365000000000001</c:v>
              </c:pt>
              <c:pt idx="293">
                <c:v>1.3266</c:v>
              </c:pt>
              <c:pt idx="294">
                <c:v>1.2908999999999999</c:v>
              </c:pt>
              <c:pt idx="295">
                <c:v>1.3451</c:v>
              </c:pt>
              <c:pt idx="296">
                <c:v>1.3698000000000001</c:v>
              </c:pt>
              <c:pt idx="297">
                <c:v>1.4159999999999999</c:v>
              </c:pt>
              <c:pt idx="298">
                <c:v>1.3828</c:v>
              </c:pt>
              <c:pt idx="299">
                <c:v>1.329</c:v>
              </c:pt>
              <c:pt idx="300">
                <c:v>1.3936999999999999</c:v>
              </c:pt>
              <c:pt idx="301">
                <c:v>1.3320000000000001</c:v>
              </c:pt>
              <c:pt idx="302">
                <c:v>1.2765</c:v>
              </c:pt>
              <c:pt idx="303">
                <c:v>1.2485999999999999</c:v>
              </c:pt>
              <c:pt idx="304">
                <c:v>1.2847999999999999</c:v>
              </c:pt>
              <c:pt idx="305">
                <c:v>1.2499</c:v>
              </c:pt>
              <c:pt idx="306">
                <c:v>1.2041999999999999</c:v>
              </c:pt>
              <c:pt idx="307">
                <c:v>1.2557</c:v>
              </c:pt>
              <c:pt idx="308">
                <c:v>1.1696</c:v>
              </c:pt>
              <c:pt idx="309">
                <c:v>1.1804000000000001</c:v>
              </c:pt>
              <c:pt idx="310">
                <c:v>1.2145999999999999</c:v>
              </c:pt>
              <c:pt idx="311">
                <c:v>1.1626000000000001</c:v>
              </c:pt>
              <c:pt idx="312">
                <c:v>1.2163999999999999</c:v>
              </c:pt>
              <c:pt idx="313">
                <c:v>1.2601</c:v>
              </c:pt>
              <c:pt idx="314">
                <c:v>1.2234</c:v>
              </c:pt>
              <c:pt idx="315">
                <c:v>1.2655000000000001</c:v>
              </c:pt>
              <c:pt idx="316">
                <c:v>1.4016999999999999</c:v>
              </c:pt>
              <c:pt idx="317">
                <c:v>1.4071</c:v>
              </c:pt>
              <c:pt idx="318">
                <c:v>1.3435000000000001</c:v>
              </c:pt>
              <c:pt idx="319">
                <c:v>1.3435000000000001</c:v>
              </c:pt>
              <c:pt idx="320">
                <c:v>1.3765000000000001</c:v>
              </c:pt>
              <c:pt idx="321">
                <c:v>1.2945</c:v>
              </c:pt>
              <c:pt idx="322">
                <c:v>1.2785</c:v>
              </c:pt>
              <c:pt idx="323">
                <c:v>1.2094</c:v>
              </c:pt>
              <c:pt idx="324">
                <c:v>1.2394000000000001</c:v>
              </c:pt>
              <c:pt idx="325">
                <c:v>1.2191000000000001</c:v>
              </c:pt>
              <c:pt idx="326">
                <c:v>1.3214000000000001</c:v>
              </c:pt>
              <c:pt idx="327">
                <c:v>1.3366</c:v>
              </c:pt>
              <c:pt idx="328">
                <c:v>1.2635000000000001</c:v>
              </c:pt>
              <c:pt idx="329">
                <c:v>1.431</c:v>
              </c:pt>
              <c:pt idx="330">
                <c:v>1.4447999999999999</c:v>
              </c:pt>
              <c:pt idx="331">
                <c:v>1.3954</c:v>
              </c:pt>
              <c:pt idx="332">
                <c:v>1.3509</c:v>
              </c:pt>
              <c:pt idx="333">
                <c:v>1.4169</c:v>
              </c:pt>
              <c:pt idx="334">
                <c:v>1.7848000000000002</c:v>
              </c:pt>
              <c:pt idx="335">
                <c:v>1.7875000000000001</c:v>
              </c:pt>
              <c:pt idx="336">
                <c:v>1.6844000000000001</c:v>
              </c:pt>
              <c:pt idx="337">
                <c:v>1.2841</c:v>
              </c:pt>
              <c:pt idx="338">
                <c:v>1.5293000000000001</c:v>
              </c:pt>
              <c:pt idx="339">
                <c:v>1.4399</c:v>
              </c:pt>
              <c:pt idx="340">
                <c:v>1.3919000000000001</c:v>
              </c:pt>
              <c:pt idx="341">
                <c:v>1.2799</c:v>
              </c:pt>
              <c:pt idx="342">
                <c:v>0.99529999999999996</c:v>
              </c:pt>
              <c:pt idx="343">
                <c:v>1.2873999999999999</c:v>
              </c:pt>
              <c:pt idx="344">
                <c:v>1.5407</c:v>
              </c:pt>
              <c:pt idx="345">
                <c:v>1.7014</c:v>
              </c:pt>
              <c:pt idx="346">
                <c:v>1.6145</c:v>
              </c:pt>
              <c:pt idx="347">
                <c:v>1.7213000000000001</c:v>
              </c:pt>
              <c:pt idx="348">
                <c:v>1.6752</c:v>
              </c:pt>
              <c:pt idx="349">
                <c:v>1.7577</c:v>
              </c:pt>
              <c:pt idx="350">
                <c:v>1.8241000000000001</c:v>
              </c:pt>
              <c:pt idx="351">
                <c:v>1.8254000000000001</c:v>
              </c:pt>
              <c:pt idx="352">
                <c:v>1.8347</c:v>
              </c:pt>
              <c:pt idx="353">
                <c:v>1.9146999999999998</c:v>
              </c:pt>
              <c:pt idx="354">
                <c:v>1.9605999999999999</c:v>
              </c:pt>
              <c:pt idx="355">
                <c:v>2.0139</c:v>
              </c:pt>
              <c:pt idx="356">
                <c:v>2.0110999999999999</c:v>
              </c:pt>
              <c:pt idx="357">
                <c:v>2.0390999999999999</c:v>
              </c:pt>
              <c:pt idx="358">
                <c:v>2.0390999999999999</c:v>
              </c:pt>
              <c:pt idx="359">
                <c:v>2.0705999999999998</c:v>
              </c:pt>
              <c:pt idx="360">
                <c:v>2.089</c:v>
              </c:pt>
              <c:pt idx="361">
                <c:v>2.0659000000000001</c:v>
              </c:pt>
              <c:pt idx="362">
                <c:v>2.0388999999999999</c:v>
              </c:pt>
              <c:pt idx="363">
                <c:v>2.0484</c:v>
              </c:pt>
              <c:pt idx="364">
                <c:v>2.1089000000000002</c:v>
              </c:pt>
              <c:pt idx="365">
                <c:v>2.1385000000000001</c:v>
              </c:pt>
              <c:pt idx="366">
                <c:v>2.0769000000000002</c:v>
              </c:pt>
              <c:pt idx="367">
                <c:v>2.0068999999999999</c:v>
              </c:pt>
              <c:pt idx="368">
                <c:v>1.9996</c:v>
              </c:pt>
              <c:pt idx="369">
                <c:v>2.0506000000000002</c:v>
              </c:pt>
              <c:pt idx="370">
                <c:v>2.0392000000000001</c:v>
              </c:pt>
              <c:pt idx="371">
                <c:v>2.1118000000000001</c:v>
              </c:pt>
              <c:pt idx="372">
                <c:v>2.0567000000000002</c:v>
              </c:pt>
              <c:pt idx="373">
                <c:v>2.1324000000000001</c:v>
              </c:pt>
              <c:pt idx="374">
                <c:v>2.1781999999999999</c:v>
              </c:pt>
              <c:pt idx="375">
                <c:v>2.2217000000000002</c:v>
              </c:pt>
              <c:pt idx="376">
                <c:v>2.2358000000000002</c:v>
              </c:pt>
              <c:pt idx="377">
                <c:v>2.2806999999999999</c:v>
              </c:pt>
              <c:pt idx="378">
                <c:v>2.2806999999999999</c:v>
              </c:pt>
              <c:pt idx="379">
                <c:v>2.2578</c:v>
              </c:pt>
              <c:pt idx="380">
                <c:v>2.2359</c:v>
              </c:pt>
              <c:pt idx="381">
                <c:v>2.27</c:v>
              </c:pt>
              <c:pt idx="382">
                <c:v>2.3014999999999999</c:v>
              </c:pt>
              <c:pt idx="383">
                <c:v>2.2786</c:v>
              </c:pt>
              <c:pt idx="384">
                <c:v>2.3296999999999999</c:v>
              </c:pt>
              <c:pt idx="385">
                <c:v>2.3624999999999998</c:v>
              </c:pt>
              <c:pt idx="386">
                <c:v>2.3052000000000001</c:v>
              </c:pt>
              <c:pt idx="387">
                <c:v>2.2858000000000001</c:v>
              </c:pt>
              <c:pt idx="388">
                <c:v>2.2444000000000002</c:v>
              </c:pt>
              <c:pt idx="389">
                <c:v>2.3311999999999999</c:v>
              </c:pt>
              <c:pt idx="390">
                <c:v>2.3896000000000002</c:v>
              </c:pt>
              <c:pt idx="391">
                <c:v>2.3896000000000002</c:v>
              </c:pt>
              <c:pt idx="392">
                <c:v>2.3296999999999999</c:v>
              </c:pt>
              <c:pt idx="393">
                <c:v>2.3159999999999998</c:v>
              </c:pt>
              <c:pt idx="394">
                <c:v>2.3218000000000001</c:v>
              </c:pt>
              <c:pt idx="395">
                <c:v>2.3290000000000002</c:v>
              </c:pt>
              <c:pt idx="396">
                <c:v>2.3290000000000002</c:v>
              </c:pt>
              <c:pt idx="397">
                <c:v>2.3567</c:v>
              </c:pt>
              <c:pt idx="398">
                <c:v>2.3420999999999998</c:v>
              </c:pt>
              <c:pt idx="399">
                <c:v>2.3538000000000001</c:v>
              </c:pt>
              <c:pt idx="400">
                <c:v>2.3472</c:v>
              </c:pt>
              <c:pt idx="401">
                <c:v>2.306</c:v>
              </c:pt>
              <c:pt idx="402">
                <c:v>2.2866</c:v>
              </c:pt>
              <c:pt idx="403">
                <c:v>2.2524000000000002</c:v>
              </c:pt>
              <c:pt idx="404">
                <c:v>2.3102999999999998</c:v>
              </c:pt>
              <c:pt idx="405">
                <c:v>2.2263000000000002</c:v>
              </c:pt>
              <c:pt idx="406">
                <c:v>2.2645</c:v>
              </c:pt>
              <c:pt idx="407">
                <c:v>2.2545999999999999</c:v>
              </c:pt>
              <c:pt idx="408">
                <c:v>2.2774000000000001</c:v>
              </c:pt>
              <c:pt idx="409">
                <c:v>2.2595999999999998</c:v>
              </c:pt>
              <c:pt idx="410">
                <c:v>2.2271000000000001</c:v>
              </c:pt>
              <c:pt idx="411">
                <c:v>2.1636000000000002</c:v>
              </c:pt>
              <c:pt idx="412">
                <c:v>2.266</c:v>
              </c:pt>
              <c:pt idx="413">
                <c:v>2.2054</c:v>
              </c:pt>
              <c:pt idx="414">
                <c:v>2.1901000000000002</c:v>
              </c:pt>
              <c:pt idx="415">
                <c:v>2.1901000000000002</c:v>
              </c:pt>
              <c:pt idx="416">
                <c:v>2.1789999999999998</c:v>
              </c:pt>
              <c:pt idx="417">
                <c:v>2.2012999999999998</c:v>
              </c:pt>
              <c:pt idx="418">
                <c:v>2.2208999999999999</c:v>
              </c:pt>
              <c:pt idx="419">
                <c:v>2.2315</c:v>
              </c:pt>
              <c:pt idx="420">
                <c:v>2.2090000000000001</c:v>
              </c:pt>
              <c:pt idx="421">
                <c:v>2.2513000000000001</c:v>
              </c:pt>
              <c:pt idx="422">
                <c:v>2.2989999999999999</c:v>
              </c:pt>
              <c:pt idx="423">
                <c:v>2.3047</c:v>
              </c:pt>
              <c:pt idx="424">
                <c:v>2.2997000000000001</c:v>
              </c:pt>
              <c:pt idx="425">
                <c:v>2.3647999999999998</c:v>
              </c:pt>
              <c:pt idx="426">
                <c:v>2.4161999999999999</c:v>
              </c:pt>
              <c:pt idx="427">
                <c:v>2.4243000000000001</c:v>
              </c:pt>
              <c:pt idx="428">
                <c:v>2.4243000000000001</c:v>
              </c:pt>
              <c:pt idx="429">
                <c:v>2.3974000000000002</c:v>
              </c:pt>
              <c:pt idx="430">
                <c:v>2.3155999999999999</c:v>
              </c:pt>
              <c:pt idx="431">
                <c:v>2.3384</c:v>
              </c:pt>
              <c:pt idx="432">
                <c:v>2.2629999999999999</c:v>
              </c:pt>
              <c:pt idx="433">
                <c:v>2.1897000000000002</c:v>
              </c:pt>
              <c:pt idx="434">
                <c:v>2.1791</c:v>
              </c:pt>
              <c:pt idx="435">
                <c:v>2.2521</c:v>
              </c:pt>
              <c:pt idx="436">
                <c:v>2.3346999999999998</c:v>
              </c:pt>
              <c:pt idx="437">
                <c:v>2.3338999999999999</c:v>
              </c:pt>
              <c:pt idx="438">
                <c:v>2.2869999999999999</c:v>
              </c:pt>
              <c:pt idx="439">
                <c:v>2.2622</c:v>
              </c:pt>
              <c:pt idx="440">
                <c:v>2.2543000000000002</c:v>
              </c:pt>
              <c:pt idx="441">
                <c:v>2.2521</c:v>
              </c:pt>
              <c:pt idx="442">
                <c:v>2.2913000000000001</c:v>
              </c:pt>
              <c:pt idx="443">
                <c:v>2.2492000000000001</c:v>
              </c:pt>
              <c:pt idx="444">
                <c:v>2.2341000000000002</c:v>
              </c:pt>
              <c:pt idx="445">
                <c:v>2.2248000000000001</c:v>
              </c:pt>
              <c:pt idx="446">
                <c:v>2.2347999999999999</c:v>
              </c:pt>
              <c:pt idx="447">
                <c:v>2.1941000000000002</c:v>
              </c:pt>
              <c:pt idx="448">
                <c:v>2.1941000000000002</c:v>
              </c:pt>
              <c:pt idx="449">
                <c:v>2.1615000000000002</c:v>
              </c:pt>
              <c:pt idx="450">
                <c:v>2.0840999999999998</c:v>
              </c:pt>
              <c:pt idx="451">
                <c:v>2.0293000000000001</c:v>
              </c:pt>
              <c:pt idx="452">
                <c:v>2.0484</c:v>
              </c:pt>
              <c:pt idx="453">
                <c:v>2.0150999999999999</c:v>
              </c:pt>
              <c:pt idx="454">
                <c:v>2.0320999999999998</c:v>
              </c:pt>
              <c:pt idx="455">
                <c:v>2.0876000000000001</c:v>
              </c:pt>
              <c:pt idx="456">
                <c:v>2.0924999999999998</c:v>
              </c:pt>
              <c:pt idx="457">
                <c:v>2.1105</c:v>
              </c:pt>
              <c:pt idx="458">
                <c:v>2.1286</c:v>
              </c:pt>
              <c:pt idx="459">
                <c:v>2.1419000000000001</c:v>
              </c:pt>
              <c:pt idx="460">
                <c:v>2.1863000000000001</c:v>
              </c:pt>
              <c:pt idx="461">
                <c:v>2.1036000000000001</c:v>
              </c:pt>
              <c:pt idx="462">
                <c:v>2.1728999999999998</c:v>
              </c:pt>
              <c:pt idx="463">
                <c:v>2.1616</c:v>
              </c:pt>
              <c:pt idx="464">
                <c:v>2.2277</c:v>
              </c:pt>
              <c:pt idx="465">
                <c:v>2.242</c:v>
              </c:pt>
              <c:pt idx="466">
                <c:v>2.2679999999999998</c:v>
              </c:pt>
              <c:pt idx="467">
                <c:v>2.3182999999999998</c:v>
              </c:pt>
              <c:pt idx="468">
                <c:v>2.3708</c:v>
              </c:pt>
              <c:pt idx="469">
                <c:v>2.2557</c:v>
              </c:pt>
              <c:pt idx="470">
                <c:v>2.2212999999999998</c:v>
              </c:pt>
              <c:pt idx="471">
                <c:v>2.2162999999999999</c:v>
              </c:pt>
              <c:pt idx="472">
                <c:v>2.1280999999999999</c:v>
              </c:pt>
              <c:pt idx="473">
                <c:v>2.0249999999999999</c:v>
              </c:pt>
              <c:pt idx="474">
                <c:v>2.0495000000000001</c:v>
              </c:pt>
              <c:pt idx="475">
                <c:v>1.9699</c:v>
              </c:pt>
              <c:pt idx="476">
                <c:v>1.9525999999999999</c:v>
              </c:pt>
              <c:pt idx="477">
                <c:v>1.9626000000000001</c:v>
              </c:pt>
              <c:pt idx="478">
                <c:v>1.9626000000000001</c:v>
              </c:pt>
              <c:pt idx="479">
                <c:v>1.964</c:v>
              </c:pt>
              <c:pt idx="480">
                <c:v>1.9714</c:v>
              </c:pt>
              <c:pt idx="481">
                <c:v>1.9500999999999999</c:v>
              </c:pt>
              <c:pt idx="482">
                <c:v>2.0354000000000001</c:v>
              </c:pt>
              <c:pt idx="483">
                <c:v>2.0251999999999999</c:v>
              </c:pt>
              <c:pt idx="484">
                <c:v>2.1046999999999998</c:v>
              </c:pt>
              <c:pt idx="485">
                <c:v>2.0722999999999998</c:v>
              </c:pt>
              <c:pt idx="486">
                <c:v>2.0375000000000001</c:v>
              </c:pt>
              <c:pt idx="487">
                <c:v>2.0874000000000001</c:v>
              </c:pt>
              <c:pt idx="488">
                <c:v>2.0348000000000002</c:v>
              </c:pt>
              <c:pt idx="489">
                <c:v>1.9729000000000001</c:v>
              </c:pt>
              <c:pt idx="490">
                <c:v>2.0179999999999998</c:v>
              </c:pt>
              <c:pt idx="491">
                <c:v>2.1633</c:v>
              </c:pt>
              <c:pt idx="492">
                <c:v>2.1324999999999998</c:v>
              </c:pt>
              <c:pt idx="493">
                <c:v>2.2585999999999999</c:v>
              </c:pt>
              <c:pt idx="494">
                <c:v>2.2242999999999999</c:v>
              </c:pt>
              <c:pt idx="495">
                <c:v>2.2522000000000002</c:v>
              </c:pt>
              <c:pt idx="496">
                <c:v>2.2330000000000001</c:v>
              </c:pt>
              <c:pt idx="497">
                <c:v>2.2543000000000002</c:v>
              </c:pt>
              <c:pt idx="498">
                <c:v>2.3820000000000001</c:v>
              </c:pt>
              <c:pt idx="499">
                <c:v>2.4420000000000002</c:v>
              </c:pt>
              <c:pt idx="500">
                <c:v>2.5249000000000001</c:v>
              </c:pt>
              <c:pt idx="501">
                <c:v>2.5798000000000001</c:v>
              </c:pt>
              <c:pt idx="502">
                <c:v>2.5907</c:v>
              </c:pt>
              <c:pt idx="503">
                <c:v>2.5922000000000001</c:v>
              </c:pt>
              <c:pt idx="504">
                <c:v>2.6082999999999998</c:v>
              </c:pt>
              <c:pt idx="505">
                <c:v>2.5726</c:v>
              </c:pt>
              <c:pt idx="506">
                <c:v>2.6156000000000001</c:v>
              </c:pt>
              <c:pt idx="507">
                <c:v>2.5712000000000002</c:v>
              </c:pt>
              <c:pt idx="508">
                <c:v>2.5792000000000002</c:v>
              </c:pt>
              <c:pt idx="509">
                <c:v>2.5640000000000001</c:v>
              </c:pt>
              <c:pt idx="510">
                <c:v>2.5568</c:v>
              </c:pt>
              <c:pt idx="511">
                <c:v>2.6120999999999999</c:v>
              </c:pt>
              <c:pt idx="512">
                <c:v>2.6105999999999998</c:v>
              </c:pt>
              <c:pt idx="513">
                <c:v>2.6467000000000001</c:v>
              </c:pt>
              <c:pt idx="514">
                <c:v>2.6593</c:v>
              </c:pt>
              <c:pt idx="515">
                <c:v>2.5758000000000001</c:v>
              </c:pt>
              <c:pt idx="516">
                <c:v>2.5404</c:v>
              </c:pt>
              <c:pt idx="517">
                <c:v>2.5289999999999999</c:v>
              </c:pt>
              <c:pt idx="518">
                <c:v>2.5419</c:v>
              </c:pt>
              <c:pt idx="519">
                <c:v>2.4666000000000001</c:v>
              </c:pt>
              <c:pt idx="520">
                <c:v>2.4666000000000001</c:v>
              </c:pt>
              <c:pt idx="521">
                <c:v>2.5013000000000001</c:v>
              </c:pt>
              <c:pt idx="522">
                <c:v>2.5478000000000001</c:v>
              </c:pt>
              <c:pt idx="523">
                <c:v>2.5291000000000001</c:v>
              </c:pt>
              <c:pt idx="524">
                <c:v>2.5291999999999999</c:v>
              </c:pt>
              <c:pt idx="525">
                <c:v>2.5695000000000001</c:v>
              </c:pt>
              <c:pt idx="526">
                <c:v>2.5192000000000001</c:v>
              </c:pt>
              <c:pt idx="527">
                <c:v>2.5442999999999998</c:v>
              </c:pt>
              <c:pt idx="528">
                <c:v>2.5840999999999998</c:v>
              </c:pt>
              <c:pt idx="529">
                <c:v>2.5400999999999998</c:v>
              </c:pt>
              <c:pt idx="530">
                <c:v>2.5350999999999999</c:v>
              </c:pt>
              <c:pt idx="531">
                <c:v>2.5488</c:v>
              </c:pt>
              <c:pt idx="532">
                <c:v>2.5827</c:v>
              </c:pt>
              <c:pt idx="533">
                <c:v>2.5855999999999999</c:v>
              </c:pt>
              <c:pt idx="534">
                <c:v>2.6002000000000001</c:v>
              </c:pt>
              <c:pt idx="535">
                <c:v>2.6156000000000001</c:v>
              </c:pt>
              <c:pt idx="536">
                <c:v>2.6149</c:v>
              </c:pt>
              <c:pt idx="537">
                <c:v>2.6288</c:v>
              </c:pt>
              <c:pt idx="538">
                <c:v>2.5720000000000001</c:v>
              </c:pt>
              <c:pt idx="539">
                <c:v>2.6135000000000002</c:v>
              </c:pt>
              <c:pt idx="540">
                <c:v>2.6465000000000001</c:v>
              </c:pt>
              <c:pt idx="541">
                <c:v>2.6113</c:v>
              </c:pt>
              <c:pt idx="542">
                <c:v>2.5310999999999999</c:v>
              </c:pt>
              <c:pt idx="543">
                <c:v>2.5685000000000002</c:v>
              </c:pt>
              <c:pt idx="544">
                <c:v>2.64</c:v>
              </c:pt>
              <c:pt idx="545">
                <c:v>2.6926000000000001</c:v>
              </c:pt>
              <c:pt idx="546">
                <c:v>2.7044999999999999</c:v>
              </c:pt>
              <c:pt idx="547">
                <c:v>2.7511999999999999</c:v>
              </c:pt>
              <c:pt idx="548">
                <c:v>2.7511999999999999</c:v>
              </c:pt>
              <c:pt idx="549">
                <c:v>2.7534999999999998</c:v>
              </c:pt>
              <c:pt idx="550">
                <c:v>2.8075999999999999</c:v>
              </c:pt>
              <c:pt idx="551">
                <c:v>2.8439000000000001</c:v>
              </c:pt>
              <c:pt idx="552">
                <c:v>2.8369</c:v>
              </c:pt>
              <c:pt idx="553">
                <c:v>2.8252999999999999</c:v>
              </c:pt>
              <c:pt idx="554">
                <c:v>2.8338000000000001</c:v>
              </c:pt>
              <c:pt idx="555">
                <c:v>2.8199000000000001</c:v>
              </c:pt>
              <c:pt idx="556">
                <c:v>2.8485</c:v>
              </c:pt>
              <c:pt idx="557">
                <c:v>2.8361999999999998</c:v>
              </c:pt>
              <c:pt idx="558">
                <c:v>2.8867000000000003</c:v>
              </c:pt>
              <c:pt idx="559">
                <c:v>2.8612000000000002</c:v>
              </c:pt>
              <c:pt idx="560">
                <c:v>2.8936999999999999</c:v>
              </c:pt>
              <c:pt idx="561">
                <c:v>2.8643000000000001</c:v>
              </c:pt>
              <c:pt idx="562">
                <c:v>2.8883000000000001</c:v>
              </c:pt>
              <c:pt idx="563">
                <c:v>2.9186000000000001</c:v>
              </c:pt>
              <c:pt idx="564">
                <c:v>2.9295999999999998</c:v>
              </c:pt>
              <c:pt idx="565">
                <c:v>2.9037999999999999</c:v>
              </c:pt>
              <c:pt idx="566">
                <c:v>2.9287999999999998</c:v>
              </c:pt>
              <c:pt idx="567">
                <c:v>2.9546999999999999</c:v>
              </c:pt>
              <c:pt idx="568">
                <c:v>2.9233000000000002</c:v>
              </c:pt>
              <c:pt idx="569">
                <c:v>2.9420999999999999</c:v>
              </c:pt>
              <c:pt idx="570">
                <c:v>2.9342999999999999</c:v>
              </c:pt>
              <c:pt idx="571">
                <c:v>2.98</c:v>
              </c:pt>
              <c:pt idx="572">
                <c:v>2.9919000000000002</c:v>
              </c:pt>
              <c:pt idx="573">
                <c:v>2.9609999999999999</c:v>
              </c:pt>
              <c:pt idx="574">
                <c:v>2.9609999999999999</c:v>
              </c:pt>
              <c:pt idx="575">
                <c:v>2.9943</c:v>
              </c:pt>
              <c:pt idx="576">
                <c:v>2.9919000000000002</c:v>
              </c:pt>
              <c:pt idx="577">
                <c:v>2.9681999999999999</c:v>
              </c:pt>
              <c:pt idx="578">
                <c:v>2.9769000000000001</c:v>
              </c:pt>
              <c:pt idx="579">
                <c:v>2.9264999999999999</c:v>
              </c:pt>
              <c:pt idx="580">
                <c:v>2.8923000000000001</c:v>
              </c:pt>
              <c:pt idx="581">
                <c:v>2.9140999999999999</c:v>
              </c:pt>
              <c:pt idx="582">
                <c:v>2.9272999999999998</c:v>
              </c:pt>
              <c:pt idx="583">
                <c:v>2.9032</c:v>
              </c:pt>
              <c:pt idx="584">
                <c:v>2.9196</c:v>
              </c:pt>
              <c:pt idx="585">
                <c:v>2.9336000000000002</c:v>
              </c:pt>
              <c:pt idx="586">
                <c:v>2.8769</c:v>
              </c:pt>
              <c:pt idx="587">
                <c:v>2.8900999999999999</c:v>
              </c:pt>
              <c:pt idx="588">
                <c:v>2.8143000000000002</c:v>
              </c:pt>
              <c:pt idx="589">
                <c:v>2.8226</c:v>
              </c:pt>
              <c:pt idx="590">
                <c:v>2.8105000000000002</c:v>
              </c:pt>
              <c:pt idx="591">
                <c:v>2.8731</c:v>
              </c:pt>
              <c:pt idx="592">
                <c:v>2.8616000000000001</c:v>
              </c:pt>
              <c:pt idx="593">
                <c:v>2.8738999999999999</c:v>
              </c:pt>
              <c:pt idx="594">
                <c:v>2.9666999999999999</c:v>
              </c:pt>
              <c:pt idx="595">
                <c:v>2.9714</c:v>
              </c:pt>
              <c:pt idx="596">
                <c:v>3.0222000000000002</c:v>
              </c:pt>
              <c:pt idx="597">
                <c:v>3.0173999999999999</c:v>
              </c:pt>
              <c:pt idx="598">
                <c:v>3.0110999999999999</c:v>
              </c:pt>
              <c:pt idx="599">
                <c:v>3.0455000000000001</c:v>
              </c:pt>
              <c:pt idx="600">
                <c:v>3.0158999999999998</c:v>
              </c:pt>
              <c:pt idx="601">
                <c:v>2.9912000000000001</c:v>
              </c:pt>
              <c:pt idx="602">
                <c:v>3.0270000000000001</c:v>
              </c:pt>
              <c:pt idx="603">
                <c:v>3.0118999999999998</c:v>
              </c:pt>
              <c:pt idx="604">
                <c:v>3.0262000000000002</c:v>
              </c:pt>
              <c:pt idx="605">
                <c:v>3.0705</c:v>
              </c:pt>
              <c:pt idx="606">
                <c:v>3.081</c:v>
              </c:pt>
              <c:pt idx="607">
                <c:v>3.0891000000000002</c:v>
              </c:pt>
              <c:pt idx="608">
                <c:v>3.1225999999999998</c:v>
              </c:pt>
              <c:pt idx="609">
                <c:v>3.0802</c:v>
              </c:pt>
              <c:pt idx="610">
                <c:v>3.0648</c:v>
              </c:pt>
              <c:pt idx="611">
                <c:v>3.0055000000000001</c:v>
              </c:pt>
              <c:pt idx="612">
                <c:v>3.0270999999999999</c:v>
              </c:pt>
              <c:pt idx="613">
                <c:v>3.0158999999999998</c:v>
              </c:pt>
              <c:pt idx="614">
                <c:v>3.0495000000000001</c:v>
              </c:pt>
              <c:pt idx="615">
                <c:v>2.9952000000000001</c:v>
              </c:pt>
              <c:pt idx="616">
                <c:v>2.9778000000000002</c:v>
              </c:pt>
              <c:pt idx="617">
                <c:v>2.9935999999999998</c:v>
              </c:pt>
              <c:pt idx="618">
                <c:v>2.9935999999999998</c:v>
              </c:pt>
              <c:pt idx="619">
                <c:v>2.9976000000000003</c:v>
              </c:pt>
              <c:pt idx="620">
                <c:v>3.0310999999999999</c:v>
              </c:pt>
              <c:pt idx="621">
                <c:v>3.0247000000000002</c:v>
              </c:pt>
              <c:pt idx="622">
                <c:v>2.9920999999999998</c:v>
              </c:pt>
              <c:pt idx="623">
                <c:v>2.9802</c:v>
              </c:pt>
              <c:pt idx="624">
                <c:v>2.9946999999999999</c:v>
              </c:pt>
              <c:pt idx="625">
                <c:v>3.0329000000000002</c:v>
              </c:pt>
              <c:pt idx="626">
                <c:v>3.0314000000000001</c:v>
              </c:pt>
              <c:pt idx="627">
                <c:v>3.0545</c:v>
              </c:pt>
              <c:pt idx="628">
                <c:v>3.0253000000000001</c:v>
              </c:pt>
              <c:pt idx="629">
                <c:v>2.9956</c:v>
              </c:pt>
              <c:pt idx="630">
                <c:v>3.0314999999999999</c:v>
              </c:pt>
              <c:pt idx="631">
                <c:v>3.04</c:v>
              </c:pt>
              <c:pt idx="632">
                <c:v>3.0661999999999998</c:v>
              </c:pt>
              <c:pt idx="633">
                <c:v>3.0661999999999998</c:v>
              </c:pt>
              <c:pt idx="634">
                <c:v>3.0339</c:v>
              </c:pt>
              <c:pt idx="635">
                <c:v>3.0617000000000001</c:v>
              </c:pt>
              <c:pt idx="636">
                <c:v>3.0594000000000001</c:v>
              </c:pt>
              <c:pt idx="637">
                <c:v>3.0973999999999999</c:v>
              </c:pt>
              <c:pt idx="638">
                <c:v>3.0973999999999999</c:v>
              </c:pt>
              <c:pt idx="639">
                <c:v>3.0741000000000001</c:v>
              </c:pt>
              <c:pt idx="640">
                <c:v>3.0710999999999999</c:v>
              </c:pt>
              <c:pt idx="641">
                <c:v>3.0733999999999999</c:v>
              </c:pt>
              <c:pt idx="642">
                <c:v>3.0526</c:v>
              </c:pt>
              <c:pt idx="643">
                <c:v>3.0333999999999999</c:v>
              </c:pt>
              <c:pt idx="644">
                <c:v>3.0627</c:v>
              </c:pt>
              <c:pt idx="645">
                <c:v>3.0028999999999999</c:v>
              </c:pt>
              <c:pt idx="646">
                <c:v>3.0068000000000001</c:v>
              </c:pt>
              <c:pt idx="647">
                <c:v>2.9878</c:v>
              </c:pt>
              <c:pt idx="648">
                <c:v>2.9809999999999999</c:v>
              </c:pt>
              <c:pt idx="649">
                <c:v>2.9024999999999999</c:v>
              </c:pt>
              <c:pt idx="650">
                <c:v>2.9518</c:v>
              </c:pt>
              <c:pt idx="651">
                <c:v>3.0145</c:v>
              </c:pt>
              <c:pt idx="652">
                <c:v>3.0145</c:v>
              </c:pt>
              <c:pt idx="653">
                <c:v>3.0222000000000002</c:v>
              </c:pt>
              <c:pt idx="654">
                <c:v>3.056</c:v>
              </c:pt>
              <c:pt idx="655">
                <c:v>3.0644999999999998</c:v>
              </c:pt>
              <c:pt idx="656">
                <c:v>2.9933999999999998</c:v>
              </c:pt>
              <c:pt idx="657">
                <c:v>2.9933999999999998</c:v>
              </c:pt>
              <c:pt idx="658">
                <c:v>3.0308000000000002</c:v>
              </c:pt>
              <c:pt idx="659">
                <c:v>3.0484</c:v>
              </c:pt>
              <c:pt idx="660">
                <c:v>2.9807000000000001</c:v>
              </c:pt>
              <c:pt idx="661">
                <c:v>3.0676999999999999</c:v>
              </c:pt>
              <c:pt idx="662">
                <c:v>3.1128</c:v>
              </c:pt>
              <c:pt idx="663">
                <c:v>3.1433</c:v>
              </c:pt>
              <c:pt idx="664">
                <c:v>3.1694</c:v>
              </c:pt>
              <c:pt idx="665">
                <c:v>3.1497000000000002</c:v>
              </c:pt>
              <c:pt idx="666">
                <c:v>3.1261000000000001</c:v>
              </c:pt>
              <c:pt idx="667">
                <c:v>3.1293000000000002</c:v>
              </c:pt>
              <c:pt idx="668">
                <c:v>3.1402999999999999</c:v>
              </c:pt>
              <c:pt idx="669">
                <c:v>3.1623999999999999</c:v>
              </c:pt>
              <c:pt idx="670">
                <c:v>3.1726999999999999</c:v>
              </c:pt>
              <c:pt idx="671">
                <c:v>3.1726999999999999</c:v>
              </c:pt>
              <c:pt idx="672">
                <c:v>3.2534999999999998</c:v>
              </c:pt>
              <c:pt idx="673">
                <c:v>3.29</c:v>
              </c:pt>
              <c:pt idx="674">
                <c:v>3.3245</c:v>
              </c:pt>
              <c:pt idx="675">
                <c:v>3.3458999999999999</c:v>
              </c:pt>
              <c:pt idx="676">
                <c:v>3.3186999999999998</c:v>
              </c:pt>
              <c:pt idx="677">
                <c:v>3.3113000000000001</c:v>
              </c:pt>
              <c:pt idx="678">
                <c:v>3.3014999999999999</c:v>
              </c:pt>
              <c:pt idx="679">
                <c:v>3.3163</c:v>
              </c:pt>
              <c:pt idx="680">
                <c:v>3.3163</c:v>
              </c:pt>
              <c:pt idx="681">
                <c:v>3.3147000000000002</c:v>
              </c:pt>
              <c:pt idx="682">
                <c:v>3.3212000000000002</c:v>
              </c:pt>
              <c:pt idx="683">
                <c:v>3.3163</c:v>
              </c:pt>
              <c:pt idx="684">
                <c:v>3.3592</c:v>
              </c:pt>
              <c:pt idx="685">
                <c:v>3.3666999999999998</c:v>
              </c:pt>
              <c:pt idx="686">
                <c:v>3.3592</c:v>
              </c:pt>
              <c:pt idx="687">
                <c:v>3.3841999999999999</c:v>
              </c:pt>
              <c:pt idx="688">
                <c:v>3.3841999999999999</c:v>
              </c:pt>
              <c:pt idx="689">
                <c:v>3.4337</c:v>
              </c:pt>
              <c:pt idx="690">
                <c:v>3.4416000000000002</c:v>
              </c:pt>
              <c:pt idx="691">
                <c:v>3.4432999999999998</c:v>
              </c:pt>
              <c:pt idx="692">
                <c:v>3.4281999999999999</c:v>
              </c:pt>
              <c:pt idx="693">
                <c:v>3.4540000000000002</c:v>
              </c:pt>
              <c:pt idx="694">
                <c:v>3.3759999999999999</c:v>
              </c:pt>
              <c:pt idx="695">
                <c:v>3.3909000000000002</c:v>
              </c:pt>
              <c:pt idx="696">
                <c:v>3.3637000000000001</c:v>
              </c:pt>
              <c:pt idx="697">
                <c:v>3.3306</c:v>
              </c:pt>
              <c:pt idx="698">
                <c:v>3.3098000000000001</c:v>
              </c:pt>
              <c:pt idx="699">
                <c:v>3.3426999999999998</c:v>
              </c:pt>
              <c:pt idx="700">
                <c:v>3.3304999999999998</c:v>
              </c:pt>
              <c:pt idx="701">
                <c:v>3.3679000000000001</c:v>
              </c:pt>
              <c:pt idx="702">
                <c:v>3.3881000000000001</c:v>
              </c:pt>
              <c:pt idx="703">
                <c:v>3.3757999999999999</c:v>
              </c:pt>
              <c:pt idx="704">
                <c:v>3.3633999999999999</c:v>
              </c:pt>
              <c:pt idx="705">
                <c:v>3.3721999999999999</c:v>
              </c:pt>
              <c:pt idx="706">
                <c:v>3.3338000000000001</c:v>
              </c:pt>
              <c:pt idx="707">
                <c:v>3.3363999999999998</c:v>
              </c:pt>
              <c:pt idx="708">
                <c:v>3.3346999999999998</c:v>
              </c:pt>
              <c:pt idx="709">
                <c:v>3.3233000000000001</c:v>
              </c:pt>
              <c:pt idx="710">
                <c:v>3.3475999999999999</c:v>
              </c:pt>
              <c:pt idx="711">
                <c:v>3.3685</c:v>
              </c:pt>
              <c:pt idx="712">
                <c:v>3.4036</c:v>
              </c:pt>
              <c:pt idx="713">
                <c:v>3.4036</c:v>
              </c:pt>
              <c:pt idx="714">
                <c:v>3.3475000000000001</c:v>
              </c:pt>
              <c:pt idx="715">
                <c:v>3.3353000000000002</c:v>
              </c:pt>
              <c:pt idx="716">
                <c:v>3.2174999999999998</c:v>
              </c:pt>
              <c:pt idx="717">
                <c:v>3.2343000000000002</c:v>
              </c:pt>
              <c:pt idx="718">
                <c:v>3.2057000000000002</c:v>
              </c:pt>
              <c:pt idx="719">
                <c:v>3.1831</c:v>
              </c:pt>
              <c:pt idx="720">
                <c:v>3.1814</c:v>
              </c:pt>
              <c:pt idx="721">
                <c:v>3.2258</c:v>
              </c:pt>
              <c:pt idx="722">
                <c:v>3.2258</c:v>
              </c:pt>
              <c:pt idx="723">
                <c:v>3.1998000000000002</c:v>
              </c:pt>
              <c:pt idx="724">
                <c:v>3.1955999999999998</c:v>
              </c:pt>
              <c:pt idx="725">
                <c:v>3.2098</c:v>
              </c:pt>
              <c:pt idx="726">
                <c:v>3.2014</c:v>
              </c:pt>
              <c:pt idx="727">
                <c:v>3.1284000000000001</c:v>
              </c:pt>
              <c:pt idx="728">
                <c:v>3.1309</c:v>
              </c:pt>
              <c:pt idx="729">
                <c:v>3.1071</c:v>
              </c:pt>
              <c:pt idx="730">
                <c:v>3.1038000000000001</c:v>
              </c:pt>
              <c:pt idx="731">
                <c:v>3.1185</c:v>
              </c:pt>
              <c:pt idx="732">
                <c:v>3.081</c:v>
              </c:pt>
              <c:pt idx="733">
                <c:v>3.1013999999999999</c:v>
              </c:pt>
              <c:pt idx="734">
                <c:v>3.0527000000000002</c:v>
              </c:pt>
              <c:pt idx="735">
                <c:v>3.0752999999999999</c:v>
              </c:pt>
              <c:pt idx="736">
                <c:v>3.0615999999999999</c:v>
              </c:pt>
              <c:pt idx="737">
                <c:v>3.0190999999999999</c:v>
              </c:pt>
              <c:pt idx="738">
                <c:v>3.0190999999999999</c:v>
              </c:pt>
              <c:pt idx="739">
                <c:v>3.0030999999999999</c:v>
              </c:pt>
              <c:pt idx="740">
                <c:v>3.0207000000000002</c:v>
              </c:pt>
              <c:pt idx="741">
                <c:v>3.0303</c:v>
              </c:pt>
              <c:pt idx="742">
                <c:v>2.9935999999999998</c:v>
              </c:pt>
              <c:pt idx="743">
                <c:v>2.9588999999999999</c:v>
              </c:pt>
              <c:pt idx="744">
                <c:v>2.9802</c:v>
              </c:pt>
              <c:pt idx="745">
                <c:v>2.9840999999999998</c:v>
              </c:pt>
              <c:pt idx="746">
                <c:v>2.9927999999999999</c:v>
              </c:pt>
              <c:pt idx="747">
                <c:v>2.9849000000000001</c:v>
              </c:pt>
              <c:pt idx="748">
                <c:v>3.0198999999999998</c:v>
              </c:pt>
              <c:pt idx="749">
                <c:v>3.0255000000000001</c:v>
              </c:pt>
              <c:pt idx="750">
                <c:v>3.0318999999999998</c:v>
              </c:pt>
              <c:pt idx="751">
                <c:v>3.0672000000000001</c:v>
              </c:pt>
              <c:pt idx="752">
                <c:v>3.0470999999999999</c:v>
              </c:pt>
              <c:pt idx="753">
                <c:v>3.0303</c:v>
              </c:pt>
              <c:pt idx="754">
                <c:v>3.0716999999999999</c:v>
              </c:pt>
              <c:pt idx="755">
                <c:v>3.1103000000000001</c:v>
              </c:pt>
              <c:pt idx="756">
                <c:v>3.1175999999999999</c:v>
              </c:pt>
              <c:pt idx="757">
                <c:v>3.0893999999999999</c:v>
              </c:pt>
              <c:pt idx="758">
                <c:v>3.0886</c:v>
              </c:pt>
              <c:pt idx="759">
                <c:v>3.1183999999999998</c:v>
              </c:pt>
              <c:pt idx="760">
                <c:v>3.1320999999999999</c:v>
              </c:pt>
              <c:pt idx="761">
                <c:v>3.0821999999999998</c:v>
              </c:pt>
              <c:pt idx="762">
                <c:v>3.1046999999999998</c:v>
              </c:pt>
              <c:pt idx="763">
                <c:v>3.0821999999999998</c:v>
              </c:pt>
              <c:pt idx="764">
                <c:v>3.0998000000000001</c:v>
              </c:pt>
              <c:pt idx="765">
                <c:v>3.1031</c:v>
              </c:pt>
              <c:pt idx="766">
                <c:v>3.0758000000000001</c:v>
              </c:pt>
              <c:pt idx="767">
                <c:v>3.0910000000000002</c:v>
              </c:pt>
              <c:pt idx="768">
                <c:v>3.0257999999999998</c:v>
              </c:pt>
              <c:pt idx="769">
                <c:v>2.9584999999999999</c:v>
              </c:pt>
              <c:pt idx="770">
                <c:v>2.9857</c:v>
              </c:pt>
              <c:pt idx="771">
                <c:v>2.9694000000000003</c:v>
              </c:pt>
              <c:pt idx="772">
                <c:v>2.9615999999999998</c:v>
              </c:pt>
              <c:pt idx="773">
                <c:v>2.9314999999999998</c:v>
              </c:pt>
              <c:pt idx="774">
                <c:v>2.9462000000000002</c:v>
              </c:pt>
              <c:pt idx="775">
                <c:v>2.9523999999999999</c:v>
              </c:pt>
              <c:pt idx="776">
                <c:v>2.9554999999999998</c:v>
              </c:pt>
              <c:pt idx="777">
                <c:v>2.964</c:v>
              </c:pt>
              <c:pt idx="778">
                <c:v>2.9293</c:v>
              </c:pt>
              <c:pt idx="779">
                <c:v>2.9447000000000001</c:v>
              </c:pt>
              <c:pt idx="780">
                <c:v>2.9586000000000001</c:v>
              </c:pt>
              <c:pt idx="781">
                <c:v>2.9586000000000001</c:v>
              </c:pt>
              <c:pt idx="782">
                <c:v>2.9929000000000001</c:v>
              </c:pt>
              <c:pt idx="783">
                <c:v>2.9889999999999999</c:v>
              </c:pt>
              <c:pt idx="784">
                <c:v>2.9657</c:v>
              </c:pt>
              <c:pt idx="785">
                <c:v>2.9672999999999998</c:v>
              </c:pt>
              <c:pt idx="786">
                <c:v>3.0251000000000001</c:v>
              </c:pt>
              <c:pt idx="787">
                <c:v>3.0244</c:v>
              </c:pt>
              <c:pt idx="788">
                <c:v>3.0394000000000001</c:v>
              </c:pt>
              <c:pt idx="789">
                <c:v>3.0440999999999998</c:v>
              </c:pt>
              <c:pt idx="790">
                <c:v>3.0775000000000001</c:v>
              </c:pt>
              <c:pt idx="791">
                <c:v>3.0323000000000002</c:v>
              </c:pt>
              <c:pt idx="792">
                <c:v>3.0489000000000002</c:v>
              </c:pt>
              <c:pt idx="793">
                <c:v>3.0465</c:v>
              </c:pt>
              <c:pt idx="794">
                <c:v>3.0545</c:v>
              </c:pt>
              <c:pt idx="795">
                <c:v>3.0863</c:v>
              </c:pt>
              <c:pt idx="796">
                <c:v>3.0935000000000001</c:v>
              </c:pt>
              <c:pt idx="797">
                <c:v>3.0935999999999999</c:v>
              </c:pt>
              <c:pt idx="798">
                <c:v>3.0895999999999999</c:v>
              </c:pt>
              <c:pt idx="799">
                <c:v>3.0680000000000001</c:v>
              </c:pt>
              <c:pt idx="800">
                <c:v>3.1217000000000001</c:v>
              </c:pt>
              <c:pt idx="801">
                <c:v>3.0840000000000001</c:v>
              </c:pt>
              <c:pt idx="802">
                <c:v>3.0848</c:v>
              </c:pt>
              <c:pt idx="803">
                <c:v>3.0506000000000002</c:v>
              </c:pt>
              <c:pt idx="804">
                <c:v>3.0253000000000001</c:v>
              </c:pt>
              <c:pt idx="805">
                <c:v>3.0268999999999999</c:v>
              </c:pt>
              <c:pt idx="806">
                <c:v>2.9744999999999999</c:v>
              </c:pt>
              <c:pt idx="807">
                <c:v>3.0920000000000001</c:v>
              </c:pt>
              <c:pt idx="808">
                <c:v>3.0920000000000001</c:v>
              </c:pt>
              <c:pt idx="809">
                <c:v>3.125</c:v>
              </c:pt>
              <c:pt idx="810">
                <c:v>3.1516999999999999</c:v>
              </c:pt>
              <c:pt idx="811">
                <c:v>3.2048000000000001</c:v>
              </c:pt>
              <c:pt idx="812">
                <c:v>3.2015000000000002</c:v>
              </c:pt>
              <c:pt idx="813">
                <c:v>3.1974</c:v>
              </c:pt>
              <c:pt idx="814">
                <c:v>3.2462</c:v>
              </c:pt>
              <c:pt idx="815">
                <c:v>3.2172000000000001</c:v>
              </c:pt>
              <c:pt idx="816">
                <c:v>3.2006999999999999</c:v>
              </c:pt>
              <c:pt idx="817">
                <c:v>3.1347</c:v>
              </c:pt>
              <c:pt idx="818">
                <c:v>3.1040999999999999</c:v>
              </c:pt>
              <c:pt idx="819">
                <c:v>3.1082000000000001</c:v>
              </c:pt>
              <c:pt idx="820">
                <c:v>3.1617999999999999</c:v>
              </c:pt>
              <c:pt idx="821">
                <c:v>3.1295000000000002</c:v>
              </c:pt>
              <c:pt idx="822">
                <c:v>3.1229</c:v>
              </c:pt>
              <c:pt idx="823">
                <c:v>3.1221000000000001</c:v>
              </c:pt>
              <c:pt idx="824">
                <c:v>3.1213000000000002</c:v>
              </c:pt>
              <c:pt idx="825">
                <c:v>3.1459999999999999</c:v>
              </c:pt>
              <c:pt idx="826">
                <c:v>3.1286999999999998</c:v>
              </c:pt>
              <c:pt idx="827">
                <c:v>3.1236999999999999</c:v>
              </c:pt>
              <c:pt idx="828">
                <c:v>3.1244999999999998</c:v>
              </c:pt>
              <c:pt idx="829">
                <c:v>3.1642000000000001</c:v>
              </c:pt>
              <c:pt idx="830">
                <c:v>3.2067999999999999</c:v>
              </c:pt>
              <c:pt idx="831">
                <c:v>3.1825000000000001</c:v>
              </c:pt>
              <c:pt idx="832">
                <c:v>3.1442999999999999</c:v>
              </c:pt>
              <c:pt idx="833">
                <c:v>3.1451000000000002</c:v>
              </c:pt>
              <c:pt idx="834">
                <c:v>3.0983000000000001</c:v>
              </c:pt>
              <c:pt idx="835">
                <c:v>3.0600999999999998</c:v>
              </c:pt>
              <c:pt idx="836">
                <c:v>3.0198</c:v>
              </c:pt>
              <c:pt idx="837">
                <c:v>3.0246</c:v>
              </c:pt>
              <c:pt idx="838">
                <c:v>3.0270000000000001</c:v>
              </c:pt>
              <c:pt idx="839">
                <c:v>3.0430999999999999</c:v>
              </c:pt>
              <c:pt idx="840">
                <c:v>2.9950999999999999</c:v>
              </c:pt>
              <c:pt idx="841">
                <c:v>3.0213999999999999</c:v>
              </c:pt>
              <c:pt idx="842">
                <c:v>3.0118</c:v>
              </c:pt>
              <c:pt idx="843">
                <c:v>3.0182000000000002</c:v>
              </c:pt>
              <c:pt idx="844">
                <c:v>3.073</c:v>
              </c:pt>
              <c:pt idx="845">
                <c:v>3.0358999999999998</c:v>
              </c:pt>
              <c:pt idx="846">
                <c:v>3.0110000000000001</c:v>
              </c:pt>
              <c:pt idx="847">
                <c:v>2.9619</c:v>
              </c:pt>
              <c:pt idx="848">
                <c:v>2.9737</c:v>
              </c:pt>
              <c:pt idx="849">
                <c:v>2.9737</c:v>
              </c:pt>
              <c:pt idx="850">
                <c:v>3.0213999999999999</c:v>
              </c:pt>
              <c:pt idx="851">
                <c:v>3.0286</c:v>
              </c:pt>
              <c:pt idx="852">
                <c:v>3.0859000000000001</c:v>
              </c:pt>
              <c:pt idx="853">
                <c:v>3.0608</c:v>
              </c:pt>
              <c:pt idx="854">
                <c:v>3.0623999999999998</c:v>
              </c:pt>
              <c:pt idx="855">
                <c:v>3.1185999999999998</c:v>
              </c:pt>
              <c:pt idx="856">
                <c:v>3.1301000000000001</c:v>
              </c:pt>
              <c:pt idx="857">
                <c:v>3.0859000000000001</c:v>
              </c:pt>
              <c:pt idx="858">
                <c:v>3.077</c:v>
              </c:pt>
              <c:pt idx="859">
                <c:v>3.0583999999999998</c:v>
              </c:pt>
              <c:pt idx="860">
                <c:v>3.0568</c:v>
              </c:pt>
              <c:pt idx="861">
                <c:v>3.0981000000000001</c:v>
              </c:pt>
              <c:pt idx="862">
                <c:v>3.1292</c:v>
              </c:pt>
              <c:pt idx="863">
                <c:v>3.1579999999999999</c:v>
              </c:pt>
              <c:pt idx="864">
                <c:v>3.1217999999999999</c:v>
              </c:pt>
              <c:pt idx="865">
                <c:v>3.1497999999999999</c:v>
              </c:pt>
              <c:pt idx="866">
                <c:v>3.1531000000000002</c:v>
              </c:pt>
              <c:pt idx="867">
                <c:v>3.1531000000000002</c:v>
              </c:pt>
              <c:pt idx="868">
                <c:v>3.1398000000000001</c:v>
              </c:pt>
              <c:pt idx="869">
                <c:v>3.0834000000000001</c:v>
              </c:pt>
              <c:pt idx="870">
                <c:v>3.1242000000000001</c:v>
              </c:pt>
              <c:pt idx="871">
                <c:v>3.1587999999999998</c:v>
              </c:pt>
              <c:pt idx="872">
                <c:v>3.153</c:v>
              </c:pt>
              <c:pt idx="873">
                <c:v>3.1555</c:v>
              </c:pt>
              <c:pt idx="874">
                <c:v>3.2061999999999999</c:v>
              </c:pt>
              <c:pt idx="875">
                <c:v>3.2204000000000002</c:v>
              </c:pt>
              <c:pt idx="876">
                <c:v>3.153</c:v>
              </c:pt>
              <c:pt idx="877">
                <c:v>3.1316000000000002</c:v>
              </c:pt>
              <c:pt idx="878">
                <c:v>3.1316000000000002</c:v>
              </c:pt>
              <c:pt idx="879">
                <c:v>3.1637</c:v>
              </c:pt>
              <c:pt idx="880">
                <c:v>3.1619999999999999</c:v>
              </c:pt>
              <c:pt idx="881">
                <c:v>3.1111</c:v>
              </c:pt>
              <c:pt idx="882">
                <c:v>3.1438999999999999</c:v>
              </c:pt>
              <c:pt idx="883">
                <c:v>3.1596000000000002</c:v>
              </c:pt>
              <c:pt idx="884">
                <c:v>3.1293000000000002</c:v>
              </c:pt>
              <c:pt idx="885">
                <c:v>3.1139000000000001</c:v>
              </c:pt>
              <c:pt idx="886">
                <c:v>3.0659000000000001</c:v>
              </c:pt>
              <c:pt idx="887">
                <c:v>3.0059999999999998</c:v>
              </c:pt>
              <c:pt idx="888">
                <c:v>3.0868000000000002</c:v>
              </c:pt>
              <c:pt idx="889">
                <c:v>3.0240999999999998</c:v>
              </c:pt>
              <c:pt idx="890">
                <c:v>2.9348000000000001</c:v>
              </c:pt>
              <c:pt idx="891">
                <c:v>2.9706000000000001</c:v>
              </c:pt>
              <c:pt idx="892">
                <c:v>2.9420999999999999</c:v>
              </c:pt>
              <c:pt idx="893">
                <c:v>2.9114</c:v>
              </c:pt>
              <c:pt idx="894">
                <c:v>2.8809</c:v>
              </c:pt>
              <c:pt idx="895">
                <c:v>2.9283000000000001</c:v>
              </c:pt>
              <c:pt idx="896">
                <c:v>2.8944999999999999</c:v>
              </c:pt>
              <c:pt idx="897">
                <c:v>2.9130000000000003</c:v>
              </c:pt>
              <c:pt idx="898">
                <c:v>2.9331</c:v>
              </c:pt>
              <c:pt idx="899">
                <c:v>2.9032999999999998</c:v>
              </c:pt>
              <c:pt idx="900">
                <c:v>2.8570000000000002</c:v>
              </c:pt>
              <c:pt idx="901">
                <c:v>2.8254000000000001</c:v>
              </c:pt>
              <c:pt idx="902">
                <c:v>2.8491</c:v>
              </c:pt>
              <c:pt idx="903">
                <c:v>2.8491</c:v>
              </c:pt>
              <c:pt idx="904">
                <c:v>2.8673000000000002</c:v>
              </c:pt>
              <c:pt idx="905">
                <c:v>2.8984000000000001</c:v>
              </c:pt>
              <c:pt idx="906">
                <c:v>2.8952</c:v>
              </c:pt>
              <c:pt idx="907">
                <c:v>2.8113000000000001</c:v>
              </c:pt>
              <c:pt idx="908">
                <c:v>2.8105000000000002</c:v>
              </c:pt>
              <c:pt idx="909">
                <c:v>2.7862999999999998</c:v>
              </c:pt>
              <c:pt idx="910">
                <c:v>2.7854999999999999</c:v>
              </c:pt>
              <c:pt idx="911">
                <c:v>2.8136000000000001</c:v>
              </c:pt>
              <c:pt idx="912">
                <c:v>2.7399</c:v>
              </c:pt>
              <c:pt idx="913">
                <c:v>2.7399</c:v>
              </c:pt>
              <c:pt idx="914">
                <c:v>2.7561</c:v>
              </c:pt>
              <c:pt idx="915">
                <c:v>2.7461000000000002</c:v>
              </c:pt>
              <c:pt idx="916">
                <c:v>2.8246000000000002</c:v>
              </c:pt>
              <c:pt idx="917">
                <c:v>2.8308999999999997</c:v>
              </c:pt>
              <c:pt idx="918">
                <c:v>2.8308999999999997</c:v>
              </c:pt>
              <c:pt idx="919">
                <c:v>2.8418999999999999</c:v>
              </c:pt>
              <c:pt idx="920">
                <c:v>2.8767</c:v>
              </c:pt>
              <c:pt idx="921">
                <c:v>2.8197999999999999</c:v>
              </c:pt>
              <c:pt idx="922">
                <c:v>2.7406999999999999</c:v>
              </c:pt>
              <c:pt idx="923">
                <c:v>2.6873</c:v>
              </c:pt>
              <c:pt idx="924">
                <c:v>2.7063000000000001</c:v>
              </c:pt>
              <c:pt idx="925">
                <c:v>2.7269000000000001</c:v>
              </c:pt>
              <c:pt idx="926">
                <c:v>2.7762000000000002</c:v>
              </c:pt>
              <c:pt idx="927">
                <c:v>2.7762000000000002</c:v>
              </c:pt>
              <c:pt idx="928">
                <c:v>2.7685</c:v>
              </c:pt>
              <c:pt idx="929">
                <c:v>2.7606999999999999</c:v>
              </c:pt>
              <c:pt idx="930">
                <c:v>2.73</c:v>
              </c:pt>
              <c:pt idx="931">
                <c:v>2.7315</c:v>
              </c:pt>
              <c:pt idx="932">
                <c:v>2.7637999999999998</c:v>
              </c:pt>
              <c:pt idx="933">
                <c:v>2.7614999999999998</c:v>
              </c:pt>
              <c:pt idx="934">
                <c:v>2.8269000000000002</c:v>
              </c:pt>
              <c:pt idx="935">
                <c:v>2.8245</c:v>
              </c:pt>
              <c:pt idx="936">
                <c:v>2.7576999999999998</c:v>
              </c:pt>
              <c:pt idx="937">
                <c:v>2.7677</c:v>
              </c:pt>
              <c:pt idx="938">
                <c:v>2.7637999999999998</c:v>
              </c:pt>
              <c:pt idx="939">
                <c:v>2.7391999999999999</c:v>
              </c:pt>
              <c:pt idx="940">
                <c:v>2.7391999999999999</c:v>
              </c:pt>
              <c:pt idx="941">
                <c:v>2.7576999999999998</c:v>
              </c:pt>
              <c:pt idx="942">
                <c:v>2.7801</c:v>
              </c:pt>
              <c:pt idx="943">
                <c:v>2.7778</c:v>
              </c:pt>
              <c:pt idx="944">
                <c:v>2.8268</c:v>
              </c:pt>
              <c:pt idx="945">
                <c:v>2.7645999999999997</c:v>
              </c:pt>
              <c:pt idx="946">
                <c:v>2.83</c:v>
              </c:pt>
              <c:pt idx="947">
                <c:v>2.871</c:v>
              </c:pt>
              <c:pt idx="948">
                <c:v>2.8797000000000001</c:v>
              </c:pt>
              <c:pt idx="949">
                <c:v>2.8161</c:v>
              </c:pt>
              <c:pt idx="950">
                <c:v>2.7917999999999998</c:v>
              </c:pt>
              <c:pt idx="951">
                <c:v>2.7770000000000001</c:v>
              </c:pt>
              <c:pt idx="952">
                <c:v>2.7941000000000003</c:v>
              </c:pt>
              <c:pt idx="953">
                <c:v>2.8129</c:v>
              </c:pt>
              <c:pt idx="954">
                <c:v>2.8254999999999999</c:v>
              </c:pt>
              <c:pt idx="955">
                <c:v>2.8578999999999999</c:v>
              </c:pt>
              <c:pt idx="956">
                <c:v>2.8794</c:v>
              </c:pt>
              <c:pt idx="957">
                <c:v>2.8801999999999999</c:v>
              </c:pt>
              <c:pt idx="958">
                <c:v>2.9178999999999999</c:v>
              </c:pt>
              <c:pt idx="959">
                <c:v>2.9714</c:v>
              </c:pt>
              <c:pt idx="960">
                <c:v>2.9403999999999999</c:v>
              </c:pt>
              <c:pt idx="961">
                <c:v>2.9331</c:v>
              </c:pt>
              <c:pt idx="962">
                <c:v>2.8833000000000002</c:v>
              </c:pt>
              <c:pt idx="963">
                <c:v>2.8969</c:v>
              </c:pt>
              <c:pt idx="964">
                <c:v>2.8365</c:v>
              </c:pt>
              <c:pt idx="965">
                <c:v>2.8561999999999999</c:v>
              </c:pt>
              <c:pt idx="966">
                <c:v>2.8018999999999998</c:v>
              </c:pt>
              <c:pt idx="967">
                <c:v>2.8231000000000002</c:v>
              </c:pt>
              <c:pt idx="968">
                <c:v>2.8050000000000002</c:v>
              </c:pt>
              <c:pt idx="969">
                <c:v>2.8467000000000002</c:v>
              </c:pt>
              <c:pt idx="970">
                <c:v>2.8824000000000001</c:v>
              </c:pt>
              <c:pt idx="971">
                <c:v>2.8952</c:v>
              </c:pt>
              <c:pt idx="972">
                <c:v>2.8936000000000002</c:v>
              </c:pt>
              <c:pt idx="973">
                <c:v>2.8936000000000002</c:v>
              </c:pt>
              <c:pt idx="974">
                <c:v>2.8904000000000001</c:v>
              </c:pt>
              <c:pt idx="975">
                <c:v>2.8656999999999999</c:v>
              </c:pt>
              <c:pt idx="976">
                <c:v>2.8641000000000001</c:v>
              </c:pt>
              <c:pt idx="977">
                <c:v>2.8736000000000002</c:v>
              </c:pt>
              <c:pt idx="978">
                <c:v>2.8601000000000001</c:v>
              </c:pt>
              <c:pt idx="979">
                <c:v>2.8712</c:v>
              </c:pt>
              <c:pt idx="980">
                <c:v>2.8624999999999998</c:v>
              </c:pt>
              <c:pt idx="981">
                <c:v>2.7739000000000003</c:v>
              </c:pt>
              <c:pt idx="982">
                <c:v>2.7614999999999998</c:v>
              </c:pt>
              <c:pt idx="983">
                <c:v>2.7801</c:v>
              </c:pt>
              <c:pt idx="984">
                <c:v>2.8050000000000002</c:v>
              </c:pt>
              <c:pt idx="985">
                <c:v>2.8081</c:v>
              </c:pt>
              <c:pt idx="986">
                <c:v>2.8167</c:v>
              </c:pt>
              <c:pt idx="987">
                <c:v>2.7987000000000002</c:v>
              </c:pt>
              <c:pt idx="988">
                <c:v>2.77</c:v>
              </c:pt>
              <c:pt idx="989">
                <c:v>2.7669000000000001</c:v>
              </c:pt>
              <c:pt idx="990">
                <c:v>2.7862999999999998</c:v>
              </c:pt>
              <c:pt idx="991">
                <c:v>2.7715000000000001</c:v>
              </c:pt>
              <c:pt idx="992">
                <c:v>2.7429999999999999</c:v>
              </c:pt>
              <c:pt idx="993">
                <c:v>2.6692</c:v>
              </c:pt>
              <c:pt idx="994">
                <c:v>2.6572</c:v>
              </c:pt>
              <c:pt idx="995">
                <c:v>2.7223999999999999</c:v>
              </c:pt>
              <c:pt idx="996">
                <c:v>2.6806000000000001</c:v>
              </c:pt>
              <c:pt idx="997">
                <c:v>2.7770000000000001</c:v>
              </c:pt>
              <c:pt idx="998">
                <c:v>2.7770000000000001</c:v>
              </c:pt>
              <c:pt idx="999">
                <c:v>2.7262</c:v>
              </c:pt>
              <c:pt idx="1000">
                <c:v>2.7377000000000002</c:v>
              </c:pt>
              <c:pt idx="1001">
                <c:v>2.7383999999999999</c:v>
              </c:pt>
              <c:pt idx="1002">
                <c:v>2.7553999999999998</c:v>
              </c:pt>
              <c:pt idx="1003">
                <c:v>2.7469000000000001</c:v>
              </c:pt>
              <c:pt idx="1004">
                <c:v>2.7692000000000001</c:v>
              </c:pt>
              <c:pt idx="1005">
                <c:v>2.7461000000000002</c:v>
              </c:pt>
              <c:pt idx="1006">
                <c:v>2.7847</c:v>
              </c:pt>
              <c:pt idx="1007">
                <c:v>2.7631000000000001</c:v>
              </c:pt>
              <c:pt idx="1008">
                <c:v>2.7762000000000002</c:v>
              </c:pt>
              <c:pt idx="1009">
                <c:v>2.7739000000000003</c:v>
              </c:pt>
              <c:pt idx="1010">
                <c:v>2.8073000000000001</c:v>
              </c:pt>
              <c:pt idx="1011">
                <c:v>2.8487999999999998</c:v>
              </c:pt>
              <c:pt idx="1012">
                <c:v>2.8073000000000001</c:v>
              </c:pt>
              <c:pt idx="1013">
                <c:v>2.7854999999999999</c:v>
              </c:pt>
              <c:pt idx="1014">
                <c:v>2.7728999999999999</c:v>
              </c:pt>
              <c:pt idx="1015">
                <c:v>2.8222</c:v>
              </c:pt>
              <c:pt idx="1016">
                <c:v>2.8428</c:v>
              </c:pt>
              <c:pt idx="1017">
                <c:v>2.8336000000000001</c:v>
              </c:pt>
              <c:pt idx="1018">
                <c:v>2.8420000000000001</c:v>
              </c:pt>
              <c:pt idx="1019">
                <c:v>2.7972000000000001</c:v>
              </c:pt>
              <c:pt idx="1020">
                <c:v>2.8559000000000001</c:v>
              </c:pt>
              <c:pt idx="1021">
                <c:v>2.8567</c:v>
              </c:pt>
              <c:pt idx="1022">
                <c:v>2.8999000000000001</c:v>
              </c:pt>
              <c:pt idx="1023">
                <c:v>2.8952999999999998</c:v>
              </c:pt>
              <c:pt idx="1024">
                <c:v>2.9194</c:v>
              </c:pt>
              <c:pt idx="1025">
                <c:v>2.8914</c:v>
              </c:pt>
              <c:pt idx="1026">
                <c:v>2.9171</c:v>
              </c:pt>
              <c:pt idx="1027">
                <c:v>2.8345000000000002</c:v>
              </c:pt>
              <c:pt idx="1028">
                <c:v>2.8087</c:v>
              </c:pt>
              <c:pt idx="1029">
                <c:v>2.8254000000000001</c:v>
              </c:pt>
              <c:pt idx="1030">
                <c:v>2.8513999999999999</c:v>
              </c:pt>
              <c:pt idx="1031">
                <c:v>2.8460999999999999</c:v>
              </c:pt>
              <c:pt idx="1032">
                <c:v>2.9039000000000001</c:v>
              </c:pt>
              <c:pt idx="1033">
                <c:v>2.9195000000000002</c:v>
              </c:pt>
              <c:pt idx="1034">
                <c:v>2.9172000000000002</c:v>
              </c:pt>
              <c:pt idx="1035">
                <c:v>2.8837999999999999</c:v>
              </c:pt>
              <c:pt idx="1036">
                <c:v>2.9234</c:v>
              </c:pt>
              <c:pt idx="1037">
                <c:v>2.9264999999999999</c:v>
              </c:pt>
              <c:pt idx="1038">
                <c:v>2.9289000000000001</c:v>
              </c:pt>
              <c:pt idx="1039">
                <c:v>2.9016000000000002</c:v>
              </c:pt>
              <c:pt idx="1040">
                <c:v>2.8468999999999998</c:v>
              </c:pt>
              <c:pt idx="1041">
                <c:v>2.8669000000000002</c:v>
              </c:pt>
              <c:pt idx="1042">
                <c:v>2.8669000000000002</c:v>
              </c:pt>
              <c:pt idx="1043">
                <c:v>2.8348</c:v>
              </c:pt>
              <c:pt idx="1044">
                <c:v>2.8134999999999999</c:v>
              </c:pt>
              <c:pt idx="1045">
                <c:v>2.7810000000000001</c:v>
              </c:pt>
              <c:pt idx="1046">
                <c:v>2.7518000000000002</c:v>
              </c:pt>
              <c:pt idx="1047">
                <c:v>2.6970000000000001</c:v>
              </c:pt>
              <c:pt idx="1048">
                <c:v>2.7155</c:v>
              </c:pt>
              <c:pt idx="1049">
                <c:v>2.7162999999999999</c:v>
              </c:pt>
              <c:pt idx="1050">
                <c:v>2.7274000000000003</c:v>
              </c:pt>
              <c:pt idx="1051">
                <c:v>2.7385000000000002</c:v>
              </c:pt>
              <c:pt idx="1052">
                <c:v>2.7848999999999999</c:v>
              </c:pt>
              <c:pt idx="1053">
                <c:v>2.7751999999999999</c:v>
              </c:pt>
              <c:pt idx="1054">
                <c:v>2.7871999999999999</c:v>
              </c:pt>
              <c:pt idx="1055">
                <c:v>2.7692000000000001</c:v>
              </c:pt>
              <c:pt idx="1056">
                <c:v>2.8647999999999998</c:v>
              </c:pt>
              <c:pt idx="1057">
                <c:v>2.8693999999999997</c:v>
              </c:pt>
              <c:pt idx="1058">
                <c:v>2.8555999999999999</c:v>
              </c:pt>
              <c:pt idx="1059">
                <c:v>2.851</c:v>
              </c:pt>
              <c:pt idx="1060">
                <c:v>2.8365999999999998</c:v>
              </c:pt>
              <c:pt idx="1061">
                <c:v>2.8115000000000001</c:v>
              </c:pt>
              <c:pt idx="1062">
                <c:v>2.8365999999999998</c:v>
              </c:pt>
              <c:pt idx="1063">
                <c:v>2.81</c:v>
              </c:pt>
              <c:pt idx="1064">
                <c:v>2.8626</c:v>
              </c:pt>
              <c:pt idx="1065">
                <c:v>2.8633999999999999</c:v>
              </c:pt>
              <c:pt idx="1066">
                <c:v>2.8772000000000002</c:v>
              </c:pt>
              <c:pt idx="1067">
                <c:v>2.9119999999999999</c:v>
              </c:pt>
              <c:pt idx="1068">
                <c:v>2.9119999999999999</c:v>
              </c:pt>
              <c:pt idx="1069">
                <c:v>2.9205999999999999</c:v>
              </c:pt>
              <c:pt idx="1070">
                <c:v>2.9245000000000001</c:v>
              </c:pt>
              <c:pt idx="1071">
                <c:v>2.9432</c:v>
              </c:pt>
              <c:pt idx="1072">
                <c:v>2.9135999999999997</c:v>
              </c:pt>
              <c:pt idx="1073">
                <c:v>2.8965999999999998</c:v>
              </c:pt>
              <c:pt idx="1074">
                <c:v>2.9005000000000001</c:v>
              </c:pt>
              <c:pt idx="1075">
                <c:v>2.9159999999999999</c:v>
              </c:pt>
              <c:pt idx="1076">
                <c:v>2.9920999999999998</c:v>
              </c:pt>
              <c:pt idx="1077">
                <c:v>3.0064000000000002</c:v>
              </c:pt>
              <c:pt idx="1078">
                <c:v>2.9889000000000001</c:v>
              </c:pt>
              <c:pt idx="1079">
                <c:v>3.0255000000000001</c:v>
              </c:pt>
              <c:pt idx="1080">
                <c:v>3.0407000000000002</c:v>
              </c:pt>
              <c:pt idx="1081">
                <c:v>3.0270999999999999</c:v>
              </c:pt>
              <c:pt idx="1082">
                <c:v>3.0222000000000002</c:v>
              </c:pt>
              <c:pt idx="1083">
                <c:v>2.9832000000000001</c:v>
              </c:pt>
              <c:pt idx="1084">
                <c:v>2.9983</c:v>
              </c:pt>
              <c:pt idx="1085">
                <c:v>2.9680999999999997</c:v>
              </c:pt>
              <c:pt idx="1086">
                <c:v>2.9689000000000001</c:v>
              </c:pt>
              <c:pt idx="1087">
                <c:v>3.0023</c:v>
              </c:pt>
              <c:pt idx="1088">
                <c:v>2.9508000000000001</c:v>
              </c:pt>
              <c:pt idx="1089">
                <c:v>2.9641999999999999</c:v>
              </c:pt>
              <c:pt idx="1090">
                <c:v>2.9601999999999999</c:v>
              </c:pt>
              <c:pt idx="1091">
                <c:v>2.9878999999999998</c:v>
              </c:pt>
              <c:pt idx="1092">
                <c:v>2.9287999999999998</c:v>
              </c:pt>
              <c:pt idx="1093">
                <c:v>2.9015</c:v>
              </c:pt>
              <c:pt idx="1094">
                <c:v>2.8822000000000001</c:v>
              </c:pt>
              <c:pt idx="1095">
                <c:v>2.8729</c:v>
              </c:pt>
              <c:pt idx="1096">
                <c:v>2.8353999999999999</c:v>
              </c:pt>
              <c:pt idx="1097">
                <c:v>2.9093999999999998</c:v>
              </c:pt>
              <c:pt idx="1098">
                <c:v>2.8923000000000001</c:v>
              </c:pt>
              <c:pt idx="1099">
                <c:v>2.8923000000000001</c:v>
              </c:pt>
              <c:pt idx="1100">
                <c:v>2.8860999999999999</c:v>
              </c:pt>
              <c:pt idx="1101">
                <c:v>2.9289000000000001</c:v>
              </c:pt>
              <c:pt idx="1102">
                <c:v>2.9903</c:v>
              </c:pt>
              <c:pt idx="1103">
                <c:v>3.0078</c:v>
              </c:pt>
              <c:pt idx="1104">
                <c:v>2.9864000000000002</c:v>
              </c:pt>
              <c:pt idx="1105">
                <c:v>2.9855999999999998</c:v>
              </c:pt>
              <c:pt idx="1106">
                <c:v>2.9999000000000002</c:v>
              </c:pt>
              <c:pt idx="1107">
                <c:v>2.9531999999999998</c:v>
              </c:pt>
              <c:pt idx="1108">
                <c:v>3.0095000000000001</c:v>
              </c:pt>
              <c:pt idx="1109">
                <c:v>3.0343</c:v>
              </c:pt>
              <c:pt idx="1110">
                <c:v>2.9855999999999998</c:v>
              </c:pt>
              <c:pt idx="1111">
                <c:v>3.0246</c:v>
              </c:pt>
              <c:pt idx="1112">
                <c:v>2.9847999999999999</c:v>
              </c:pt>
              <c:pt idx="1113">
                <c:v>3.0133999999999999</c:v>
              </c:pt>
              <c:pt idx="1114">
                <c:v>3.0293999999999999</c:v>
              </c:pt>
              <c:pt idx="1115">
                <c:v>3.0173999999999999</c:v>
              </c:pt>
              <c:pt idx="1116">
                <c:v>3.0343</c:v>
              </c:pt>
              <c:pt idx="1117">
                <c:v>3.077</c:v>
              </c:pt>
              <c:pt idx="1118">
                <c:v>3.1095999999999999</c:v>
              </c:pt>
              <c:pt idx="1119">
                <c:v>3.1505999999999998</c:v>
              </c:pt>
              <c:pt idx="1120">
                <c:v>3.1071</c:v>
              </c:pt>
              <c:pt idx="1121">
                <c:v>3.1747000000000001</c:v>
              </c:pt>
              <c:pt idx="1122">
                <c:v>3.2122000000000002</c:v>
              </c:pt>
              <c:pt idx="1123">
                <c:v>3.1646999999999998</c:v>
              </c:pt>
              <c:pt idx="1124">
                <c:v>3.1888000000000001</c:v>
              </c:pt>
              <c:pt idx="1125">
                <c:v>3.1488999999999998</c:v>
              </c:pt>
              <c:pt idx="1126">
                <c:v>3.121</c:v>
              </c:pt>
              <c:pt idx="1127">
                <c:v>3.1046</c:v>
              </c:pt>
              <c:pt idx="1128">
                <c:v>3.0712999999999999</c:v>
              </c:pt>
              <c:pt idx="1129">
                <c:v>3.0729000000000002</c:v>
              </c:pt>
              <c:pt idx="1130">
                <c:v>3.0608</c:v>
              </c:pt>
              <c:pt idx="1131">
                <c:v>2.9952000000000001</c:v>
              </c:pt>
              <c:pt idx="1132">
                <c:v>2.9832999999999998</c:v>
              </c:pt>
              <c:pt idx="1133">
                <c:v>2.9510000000000001</c:v>
              </c:pt>
              <c:pt idx="1134">
                <c:v>3.0127000000000002</c:v>
              </c:pt>
              <c:pt idx="1135">
                <c:v>3.0327000000000002</c:v>
              </c:pt>
              <c:pt idx="1136">
                <c:v>3.0407000000000002</c:v>
              </c:pt>
              <c:pt idx="1137">
                <c:v>3.0230999999999999</c:v>
              </c:pt>
              <c:pt idx="1138">
                <c:v>3.0230999999999999</c:v>
              </c:pt>
              <c:pt idx="1139">
                <c:v>3.0487000000000002</c:v>
              </c:pt>
              <c:pt idx="1140">
                <c:v>3.0777000000000001</c:v>
              </c:pt>
              <c:pt idx="1141">
                <c:v>3.0583999999999998</c:v>
              </c:pt>
              <c:pt idx="1142">
                <c:v>3.0318999999999998</c:v>
              </c:pt>
              <c:pt idx="1143">
                <c:v>3.0055999999999998</c:v>
              </c:pt>
              <c:pt idx="1144">
                <c:v>3.0041000000000002</c:v>
              </c:pt>
              <c:pt idx="1145">
                <c:v>2.9485000000000001</c:v>
              </c:pt>
              <c:pt idx="1146">
                <c:v>3.0179</c:v>
              </c:pt>
              <c:pt idx="1147">
                <c:v>3.0472999999999999</c:v>
              </c:pt>
              <c:pt idx="1148">
                <c:v>3.0901999999999998</c:v>
              </c:pt>
              <c:pt idx="1149">
                <c:v>3.0876999999999999</c:v>
              </c:pt>
              <c:pt idx="1150">
                <c:v>3.0752999999999999</c:v>
              </c:pt>
              <c:pt idx="1151">
                <c:v>3.0611999999999999</c:v>
              </c:pt>
              <c:pt idx="1152">
                <c:v>3.0785</c:v>
              </c:pt>
              <c:pt idx="1153">
                <c:v>3.0588000000000002</c:v>
              </c:pt>
              <c:pt idx="1154">
                <c:v>3.0851000000000002</c:v>
              </c:pt>
              <c:pt idx="1155">
                <c:v>3.0966999999999998</c:v>
              </c:pt>
              <c:pt idx="1156">
                <c:v>3.0489000000000002</c:v>
              </c:pt>
              <c:pt idx="1157">
                <c:v>2.9862000000000002</c:v>
              </c:pt>
              <c:pt idx="1158">
                <c:v>3.0488</c:v>
              </c:pt>
              <c:pt idx="1159">
                <c:v>3.0463</c:v>
              </c:pt>
              <c:pt idx="1160">
                <c:v>3.0129000000000001</c:v>
              </c:pt>
              <c:pt idx="1161">
                <c:v>2.9317000000000002</c:v>
              </c:pt>
              <c:pt idx="1162">
                <c:v>2.9885999999999999</c:v>
              </c:pt>
              <c:pt idx="1163">
                <c:v>2.9885999999999999</c:v>
              </c:pt>
              <c:pt idx="1164">
                <c:v>2.9603999999999999</c:v>
              </c:pt>
              <c:pt idx="1165">
                <c:v>2.9556</c:v>
              </c:pt>
              <c:pt idx="1166">
                <c:v>2.9676</c:v>
              </c:pt>
              <c:pt idx="1167">
                <c:v>2.9580000000000002</c:v>
              </c:pt>
              <c:pt idx="1168">
                <c:v>3.0087999999999999</c:v>
              </c:pt>
              <c:pt idx="1169">
                <c:v>2.9443999999999999</c:v>
              </c:pt>
              <c:pt idx="1170">
                <c:v>3.0396999999999998</c:v>
              </c:pt>
              <c:pt idx="1171">
                <c:v>3.0461999999999998</c:v>
              </c:pt>
              <c:pt idx="1172">
                <c:v>3.0651000000000002</c:v>
              </c:pt>
              <c:pt idx="1173">
                <c:v>3.0651000000000002</c:v>
              </c:pt>
              <c:pt idx="1174">
                <c:v>3.0790000000000002</c:v>
              </c:pt>
              <c:pt idx="1175">
                <c:v>3.0931000000000002</c:v>
              </c:pt>
              <c:pt idx="1176">
                <c:v>3.133</c:v>
              </c:pt>
              <c:pt idx="1177">
                <c:v>3.1137999999999999</c:v>
              </c:pt>
              <c:pt idx="1178">
                <c:v>3.1137999999999999</c:v>
              </c:pt>
              <c:pt idx="1179">
                <c:v>3.1271</c:v>
              </c:pt>
              <c:pt idx="1180">
                <c:v>3.1078999999999999</c:v>
              </c:pt>
              <c:pt idx="1181">
                <c:v>3.1396000000000002</c:v>
              </c:pt>
              <c:pt idx="1182">
                <c:v>3.1204000000000001</c:v>
              </c:pt>
              <c:pt idx="1183">
                <c:v>3.1741000000000001</c:v>
              </c:pt>
              <c:pt idx="1184">
                <c:v>3.1621999999999999</c:v>
              </c:pt>
              <c:pt idx="1185">
                <c:v>3.1798999999999999</c:v>
              </c:pt>
              <c:pt idx="1186">
                <c:v>3.1312000000000002</c:v>
              </c:pt>
              <c:pt idx="1187">
                <c:v>3.1537999999999999</c:v>
              </c:pt>
              <c:pt idx="1188">
                <c:v>3.1528999999999998</c:v>
              </c:pt>
              <c:pt idx="1189">
                <c:v>3.1053000000000002</c:v>
              </c:pt>
              <c:pt idx="1190">
                <c:v>3.0224000000000002</c:v>
              </c:pt>
              <c:pt idx="1191">
                <c:v>3.0788000000000002</c:v>
              </c:pt>
              <c:pt idx="1192">
                <c:v>3.0640000000000001</c:v>
              </c:pt>
              <c:pt idx="1193">
                <c:v>3.0615000000000001</c:v>
              </c:pt>
              <c:pt idx="1194">
                <c:v>3.1084999999999998</c:v>
              </c:pt>
              <c:pt idx="1195">
                <c:v>3.0337000000000001</c:v>
              </c:pt>
              <c:pt idx="1196">
                <c:v>2.9459</c:v>
              </c:pt>
              <c:pt idx="1197">
                <c:v>2.9755000000000003</c:v>
              </c:pt>
              <c:pt idx="1198">
                <c:v>3.0045000000000002</c:v>
              </c:pt>
              <c:pt idx="1199">
                <c:v>3.0207000000000002</c:v>
              </c:pt>
              <c:pt idx="1200">
                <c:v>3.0207000000000002</c:v>
              </c:pt>
              <c:pt idx="1201">
                <c:v>2.9996</c:v>
              </c:pt>
              <c:pt idx="1202">
                <c:v>2.9923999999999999</c:v>
              </c:pt>
              <c:pt idx="1203">
                <c:v>3.0295999999999998</c:v>
              </c:pt>
              <c:pt idx="1204">
                <c:v>3.0116999999999998</c:v>
              </c:pt>
              <c:pt idx="1205">
                <c:v>2.9220999999999999</c:v>
              </c:pt>
              <c:pt idx="1206">
                <c:v>2.9554999999999998</c:v>
              </c:pt>
              <c:pt idx="1207">
                <c:v>3.0116999999999998</c:v>
              </c:pt>
              <c:pt idx="1208">
                <c:v>2.9350000000000001</c:v>
              </c:pt>
              <c:pt idx="1209">
                <c:v>2.9548999999999999</c:v>
              </c:pt>
              <c:pt idx="1210">
                <c:v>2.8456000000000001</c:v>
              </c:pt>
              <c:pt idx="1211">
                <c:v>2.6156000000000001</c:v>
              </c:pt>
              <c:pt idx="1212">
                <c:v>2.6021000000000001</c:v>
              </c:pt>
              <c:pt idx="1213">
                <c:v>2.5609999999999999</c:v>
              </c:pt>
              <c:pt idx="1214">
                <c:v>2.6004</c:v>
              </c:pt>
              <c:pt idx="1215">
                <c:v>2.5672000000000001</c:v>
              </c:pt>
              <c:pt idx="1216">
                <c:v>2.5773999999999999</c:v>
              </c:pt>
              <c:pt idx="1217">
                <c:v>2.5798000000000001</c:v>
              </c:pt>
              <c:pt idx="1218">
                <c:v>2.6154000000000002</c:v>
              </c:pt>
              <c:pt idx="1219">
                <c:v>2.6137999999999999</c:v>
              </c:pt>
              <c:pt idx="1220">
                <c:v>2.5411999999999999</c:v>
              </c:pt>
              <c:pt idx="1221">
                <c:v>2.4984999999999999</c:v>
              </c:pt>
              <c:pt idx="1222">
                <c:v>2.5171000000000001</c:v>
              </c:pt>
              <c:pt idx="1223">
                <c:v>2.4845999999999999</c:v>
              </c:pt>
              <c:pt idx="1224">
                <c:v>2.5038999999999998</c:v>
              </c:pt>
              <c:pt idx="1225">
                <c:v>2.5068999999999999</c:v>
              </c:pt>
              <c:pt idx="1226">
                <c:v>2.5053999999999998</c:v>
              </c:pt>
              <c:pt idx="1227">
                <c:v>2.5215999999999998</c:v>
              </c:pt>
              <c:pt idx="1228">
                <c:v>2.5583</c:v>
              </c:pt>
              <c:pt idx="1229">
                <c:v>2.4767999999999999</c:v>
              </c:pt>
              <c:pt idx="1230">
                <c:v>2.4990999999999999</c:v>
              </c:pt>
              <c:pt idx="1231">
                <c:v>2.5013999999999998</c:v>
              </c:pt>
              <c:pt idx="1232">
                <c:v>2.4508000000000001</c:v>
              </c:pt>
              <c:pt idx="1233">
                <c:v>2.4508000000000001</c:v>
              </c:pt>
              <c:pt idx="1234">
                <c:v>2.4538000000000002</c:v>
              </c:pt>
              <c:pt idx="1235">
                <c:v>2.4234</c:v>
              </c:pt>
              <c:pt idx="1236">
                <c:v>2.4098000000000002</c:v>
              </c:pt>
              <c:pt idx="1237">
                <c:v>2.3397000000000001</c:v>
              </c:pt>
              <c:pt idx="1238">
                <c:v>2.3153999999999999</c:v>
              </c:pt>
              <c:pt idx="1239">
                <c:v>2.2766999999999999</c:v>
              </c:pt>
              <c:pt idx="1240">
                <c:v>2.2913000000000001</c:v>
              </c:pt>
              <c:pt idx="1241">
                <c:v>2.2774000000000001</c:v>
              </c:pt>
              <c:pt idx="1242">
                <c:v>2.3205</c:v>
              </c:pt>
              <c:pt idx="1243">
                <c:v>2.3471000000000002</c:v>
              </c:pt>
              <c:pt idx="1244">
                <c:v>2.3353000000000002</c:v>
              </c:pt>
              <c:pt idx="1245">
                <c:v>2.3738000000000001</c:v>
              </c:pt>
              <c:pt idx="1246">
                <c:v>2.4316</c:v>
              </c:pt>
              <c:pt idx="1247">
                <c:v>2.4550999999999998</c:v>
              </c:pt>
              <c:pt idx="1248">
                <c:v>2.4451999999999998</c:v>
              </c:pt>
              <c:pt idx="1249">
                <c:v>2.4626999999999999</c:v>
              </c:pt>
              <c:pt idx="1250">
                <c:v>2.4497</c:v>
              </c:pt>
              <c:pt idx="1251">
                <c:v>2.4634</c:v>
              </c:pt>
              <c:pt idx="1252">
                <c:v>2.3909000000000002</c:v>
              </c:pt>
              <c:pt idx="1253">
                <c:v>2.3946000000000001</c:v>
              </c:pt>
              <c:pt idx="1254">
                <c:v>2.3035999999999999</c:v>
              </c:pt>
              <c:pt idx="1255">
                <c:v>2.2349000000000001</c:v>
              </c:pt>
              <c:pt idx="1256">
                <c:v>2.2241</c:v>
              </c:pt>
              <c:pt idx="1257">
                <c:v>2.2782</c:v>
              </c:pt>
              <c:pt idx="1258">
                <c:v>2.2782</c:v>
              </c:pt>
              <c:pt idx="1259">
                <c:v>2.2298999999999998</c:v>
              </c:pt>
              <c:pt idx="1260">
                <c:v>2.2320000000000002</c:v>
              </c:pt>
              <c:pt idx="1261">
                <c:v>2.2292000000000001</c:v>
              </c:pt>
              <c:pt idx="1262">
                <c:v>2.2141999999999999</c:v>
              </c:pt>
              <c:pt idx="1263">
                <c:v>2.2869000000000002</c:v>
              </c:pt>
              <c:pt idx="1264">
                <c:v>2.2629999999999999</c:v>
              </c:pt>
              <c:pt idx="1265">
                <c:v>2.2471000000000001</c:v>
              </c:pt>
              <c:pt idx="1266">
                <c:v>2.2292000000000001</c:v>
              </c:pt>
              <c:pt idx="1267">
                <c:v>2.2370999999999999</c:v>
              </c:pt>
              <c:pt idx="1268">
                <c:v>2.2869000000000002</c:v>
              </c:pt>
              <c:pt idx="1269">
                <c:v>2.2601</c:v>
              </c:pt>
              <c:pt idx="1270">
                <c:v>2.2593999999999999</c:v>
              </c:pt>
              <c:pt idx="1271">
                <c:v>2.2978000000000001</c:v>
              </c:pt>
              <c:pt idx="1272">
                <c:v>2.2824999999999998</c:v>
              </c:pt>
              <c:pt idx="1273">
                <c:v>2.2305999999999999</c:v>
              </c:pt>
              <c:pt idx="1274">
                <c:v>2.2721999999999998</c:v>
              </c:pt>
              <c:pt idx="1275">
                <c:v>2.2273999999999998</c:v>
              </c:pt>
              <c:pt idx="1276">
                <c:v>2.2616999999999998</c:v>
              </c:pt>
              <c:pt idx="1277">
                <c:v>2.3090000000000002</c:v>
              </c:pt>
              <c:pt idx="1278">
                <c:v>2.3140000000000001</c:v>
              </c:pt>
              <c:pt idx="1279">
                <c:v>2.254</c:v>
              </c:pt>
              <c:pt idx="1280">
                <c:v>2.2963</c:v>
              </c:pt>
              <c:pt idx="1281">
                <c:v>2.3069000000000002</c:v>
              </c:pt>
              <c:pt idx="1282">
                <c:v>2.2694999999999999</c:v>
              </c:pt>
              <c:pt idx="1283">
                <c:v>2.1827000000000001</c:v>
              </c:pt>
              <c:pt idx="1284">
                <c:v>2.2317999999999998</c:v>
              </c:pt>
              <c:pt idx="1285">
                <c:v>2.2109999999999999</c:v>
              </c:pt>
              <c:pt idx="1286">
                <c:v>2.2829999999999999</c:v>
              </c:pt>
              <c:pt idx="1287">
                <c:v>2.2871999999999999</c:v>
              </c:pt>
              <c:pt idx="1288">
                <c:v>2.2829999999999999</c:v>
              </c:pt>
              <c:pt idx="1289">
                <c:v>2.2907999999999999</c:v>
              </c:pt>
              <c:pt idx="1290">
                <c:v>2.2978999999999998</c:v>
              </c:pt>
              <c:pt idx="1291">
                <c:v>2.2669000000000001</c:v>
              </c:pt>
              <c:pt idx="1292">
                <c:v>2.2944</c:v>
              </c:pt>
              <c:pt idx="1293">
                <c:v>2.2654999999999998</c:v>
              </c:pt>
              <c:pt idx="1294">
                <c:v>2.2523</c:v>
              </c:pt>
              <c:pt idx="1295">
                <c:v>2.1720999999999999</c:v>
              </c:pt>
              <c:pt idx="1296">
                <c:v>2.2237</c:v>
              </c:pt>
              <c:pt idx="1297">
                <c:v>2.1394000000000002</c:v>
              </c:pt>
              <c:pt idx="1298">
                <c:v>2.0983000000000001</c:v>
              </c:pt>
              <c:pt idx="1299">
                <c:v>2.1347999999999998</c:v>
              </c:pt>
              <c:pt idx="1300">
                <c:v>2.1375000000000002</c:v>
              </c:pt>
              <c:pt idx="1301">
                <c:v>2.1545000000000001</c:v>
              </c:pt>
              <c:pt idx="1302">
                <c:v>2.2252999999999998</c:v>
              </c:pt>
              <c:pt idx="1303">
                <c:v>2.2252999999999998</c:v>
              </c:pt>
              <c:pt idx="1304">
                <c:v>2.2847</c:v>
              </c:pt>
              <c:pt idx="1305">
                <c:v>2.3186999999999998</c:v>
              </c:pt>
              <c:pt idx="1306">
                <c:v>2.2749000000000001</c:v>
              </c:pt>
              <c:pt idx="1307">
                <c:v>2.2644000000000002</c:v>
              </c:pt>
              <c:pt idx="1308">
                <c:v>2.4100999999999999</c:v>
              </c:pt>
              <c:pt idx="1309">
                <c:v>2.5547</c:v>
              </c:pt>
              <c:pt idx="1310">
                <c:v>2.4999000000000002</c:v>
              </c:pt>
              <c:pt idx="1311">
                <c:v>2.5118999999999998</c:v>
              </c:pt>
              <c:pt idx="1312">
                <c:v>2.4954999999999998</c:v>
              </c:pt>
              <c:pt idx="1313">
                <c:v>2.4196</c:v>
              </c:pt>
              <c:pt idx="1314">
                <c:v>2.3963000000000001</c:v>
              </c:pt>
              <c:pt idx="1315">
                <c:v>2.4064999999999999</c:v>
              </c:pt>
              <c:pt idx="1316">
                <c:v>2.4233000000000002</c:v>
              </c:pt>
              <c:pt idx="1317">
                <c:v>2.4262000000000001</c:v>
              </c:pt>
              <c:pt idx="1318">
                <c:v>2.4510999999999998</c:v>
              </c:pt>
              <c:pt idx="1319">
                <c:v>2.4872999999999998</c:v>
              </c:pt>
              <c:pt idx="1320">
                <c:v>2.5082</c:v>
              </c:pt>
              <c:pt idx="1321">
                <c:v>2.5419</c:v>
              </c:pt>
              <c:pt idx="1322">
                <c:v>2.5569999999999999</c:v>
              </c:pt>
              <c:pt idx="1323">
                <c:v>2.5097</c:v>
              </c:pt>
              <c:pt idx="1324">
                <c:v>2.5804999999999998</c:v>
              </c:pt>
              <c:pt idx="1325">
                <c:v>2.6164000000000001</c:v>
              </c:pt>
              <c:pt idx="1326">
                <c:v>2.6478999999999999</c:v>
              </c:pt>
              <c:pt idx="1327">
                <c:v>2.6463999999999999</c:v>
              </c:pt>
              <c:pt idx="1328">
                <c:v>2.6463999999999999</c:v>
              </c:pt>
              <c:pt idx="1329">
                <c:v>2.6409000000000002</c:v>
              </c:pt>
              <c:pt idx="1330">
                <c:v>2.6634000000000002</c:v>
              </c:pt>
              <c:pt idx="1331">
                <c:v>2.6440000000000001</c:v>
              </c:pt>
              <c:pt idx="1332">
                <c:v>2.6231999999999998</c:v>
              </c:pt>
              <c:pt idx="1333">
                <c:v>2.6286</c:v>
              </c:pt>
              <c:pt idx="1334">
                <c:v>2.6417000000000002</c:v>
              </c:pt>
              <c:pt idx="1335">
                <c:v>2.6595</c:v>
              </c:pt>
              <c:pt idx="1336">
                <c:v>2.5994000000000002</c:v>
              </c:pt>
              <c:pt idx="1337">
                <c:v>2.5956000000000001</c:v>
              </c:pt>
              <c:pt idx="1338">
                <c:v>2.5486</c:v>
              </c:pt>
              <c:pt idx="1339">
                <c:v>2.5983000000000001</c:v>
              </c:pt>
              <c:pt idx="1340">
                <c:v>2.5807000000000002</c:v>
              </c:pt>
              <c:pt idx="1341">
                <c:v>2.6122000000000001</c:v>
              </c:pt>
              <c:pt idx="1342">
                <c:v>2.6082999999999998</c:v>
              </c:pt>
              <c:pt idx="1343">
                <c:v>2.6276000000000002</c:v>
              </c:pt>
              <c:pt idx="1344">
                <c:v>2.6029</c:v>
              </c:pt>
              <c:pt idx="1345">
                <c:v>2.6322000000000001</c:v>
              </c:pt>
              <c:pt idx="1346">
                <c:v>2.6577999999999999</c:v>
              </c:pt>
              <c:pt idx="1347">
                <c:v>2.7244999999999999</c:v>
              </c:pt>
              <c:pt idx="1348">
                <c:v>2.6781000000000001</c:v>
              </c:pt>
              <c:pt idx="1349">
                <c:v>2.6795999999999998</c:v>
              </c:pt>
              <c:pt idx="1350">
                <c:v>2.7008000000000001</c:v>
              </c:pt>
              <c:pt idx="1351">
                <c:v>2.7538999999999998</c:v>
              </c:pt>
              <c:pt idx="1352">
                <c:v>2.7332000000000001</c:v>
              </c:pt>
              <c:pt idx="1353">
                <c:v>2.7069999999999999</c:v>
              </c:pt>
              <c:pt idx="1354">
                <c:v>2.6842000000000001</c:v>
              </c:pt>
              <c:pt idx="1355">
                <c:v>2.6537999999999999</c:v>
              </c:pt>
              <c:pt idx="1356">
                <c:v>2.5935999999999999</c:v>
              </c:pt>
              <c:pt idx="1357">
                <c:v>2.5798999999999999</c:v>
              </c:pt>
              <c:pt idx="1358">
                <c:v>2.5592999999999999</c:v>
              </c:pt>
              <c:pt idx="1359">
                <c:v>2.6005000000000003</c:v>
              </c:pt>
              <c:pt idx="1360">
                <c:v>2.5836999999999999</c:v>
              </c:pt>
              <c:pt idx="1361">
                <c:v>2.5989</c:v>
              </c:pt>
              <c:pt idx="1362">
                <c:v>2.5615999999999999</c:v>
              </c:pt>
              <c:pt idx="1363">
                <c:v>2.5525000000000002</c:v>
              </c:pt>
              <c:pt idx="1364">
                <c:v>2.5148999999999999</c:v>
              </c:pt>
              <c:pt idx="1365">
                <c:v>2.5844</c:v>
              </c:pt>
              <c:pt idx="1366">
                <c:v>2.5442</c:v>
              </c:pt>
              <c:pt idx="1367">
                <c:v>2.5966</c:v>
              </c:pt>
              <c:pt idx="1368">
                <c:v>2.5996999999999999</c:v>
              </c:pt>
              <c:pt idx="1369">
                <c:v>2.6118999999999999</c:v>
              </c:pt>
              <c:pt idx="1370">
                <c:v>2.6528</c:v>
              </c:pt>
              <c:pt idx="1371">
                <c:v>2.5996000000000001</c:v>
              </c:pt>
              <c:pt idx="1372">
                <c:v>2.6566999999999998</c:v>
              </c:pt>
              <c:pt idx="1373">
                <c:v>2.673</c:v>
              </c:pt>
              <c:pt idx="1374">
                <c:v>2.673</c:v>
              </c:pt>
              <c:pt idx="1375">
                <c:v>2.6581999999999999</c:v>
              </c:pt>
              <c:pt idx="1376">
                <c:v>2.7223999999999999</c:v>
              </c:pt>
              <c:pt idx="1377">
                <c:v>2.7168999999999999</c:v>
              </c:pt>
              <c:pt idx="1378">
                <c:v>2.6753</c:v>
              </c:pt>
              <c:pt idx="1379">
                <c:v>2.6854</c:v>
              </c:pt>
              <c:pt idx="1380">
                <c:v>2.7105000000000001</c:v>
              </c:pt>
              <c:pt idx="1381">
                <c:v>2.7309999999999999</c:v>
              </c:pt>
              <c:pt idx="1382">
                <c:v>2.7317999999999998</c:v>
              </c:pt>
              <c:pt idx="1383">
                <c:v>2.7532000000000001</c:v>
              </c:pt>
              <c:pt idx="1384">
                <c:v>2.6947000000000001</c:v>
              </c:pt>
              <c:pt idx="1385">
                <c:v>2.6619999999999999</c:v>
              </c:pt>
              <c:pt idx="1386">
                <c:v>2.6348000000000003</c:v>
              </c:pt>
              <c:pt idx="1387">
                <c:v>2.7057000000000002</c:v>
              </c:pt>
              <c:pt idx="1388">
                <c:v>2.6947000000000001</c:v>
              </c:pt>
              <c:pt idx="1389">
                <c:v>2.6579999999999999</c:v>
              </c:pt>
              <c:pt idx="1390">
                <c:v>2.6844999999999999</c:v>
              </c:pt>
              <c:pt idx="1391">
                <c:v>2.6978</c:v>
              </c:pt>
              <c:pt idx="1392">
                <c:v>2.6156000000000001</c:v>
              </c:pt>
              <c:pt idx="1393">
                <c:v>2.6362999999999999</c:v>
              </c:pt>
              <c:pt idx="1394">
                <c:v>2.5941000000000001</c:v>
              </c:pt>
              <c:pt idx="1395">
                <c:v>2.6055999999999999</c:v>
              </c:pt>
              <c:pt idx="1396">
                <c:v>2.5789</c:v>
              </c:pt>
              <c:pt idx="1397">
                <c:v>2.6040000000000001</c:v>
              </c:pt>
              <c:pt idx="1398">
                <c:v>2.6048</c:v>
              </c:pt>
              <c:pt idx="1399">
                <c:v>2.6086</c:v>
              </c:pt>
              <c:pt idx="1400">
                <c:v>2.6875</c:v>
              </c:pt>
              <c:pt idx="1401">
                <c:v>2.6393</c:v>
              </c:pt>
              <c:pt idx="1402">
                <c:v>2.6040000000000001</c:v>
              </c:pt>
              <c:pt idx="1403">
                <c:v>2.6040000000000001</c:v>
              </c:pt>
              <c:pt idx="1404">
                <c:v>2.4977</c:v>
              </c:pt>
              <c:pt idx="1405">
                <c:v>2.4872000000000001</c:v>
              </c:pt>
              <c:pt idx="1406">
                <c:v>2.5493000000000001</c:v>
              </c:pt>
              <c:pt idx="1407">
                <c:v>2.5764</c:v>
              </c:pt>
              <c:pt idx="1408">
                <c:v>2.6682999999999999</c:v>
              </c:pt>
              <c:pt idx="1409">
                <c:v>2.6757</c:v>
              </c:pt>
              <c:pt idx="1410">
                <c:v>2.7126000000000001</c:v>
              </c:pt>
              <c:pt idx="1411">
                <c:v>2.6560000000000001</c:v>
              </c:pt>
              <c:pt idx="1412">
                <c:v>2.7618</c:v>
              </c:pt>
              <c:pt idx="1413">
                <c:v>2.7438000000000002</c:v>
              </c:pt>
              <c:pt idx="1414">
                <c:v>2.7850999999999999</c:v>
              </c:pt>
              <c:pt idx="1415">
                <c:v>2.8010000000000002</c:v>
              </c:pt>
              <c:pt idx="1416">
                <c:v>2.7843999999999998</c:v>
              </c:pt>
              <c:pt idx="1417">
                <c:v>2.7843999999999998</c:v>
              </c:pt>
              <c:pt idx="1418">
                <c:v>2.8237999999999999</c:v>
              </c:pt>
              <c:pt idx="1419">
                <c:v>2.8109000000000002</c:v>
              </c:pt>
              <c:pt idx="1420">
                <c:v>2.7530000000000001</c:v>
              </c:pt>
              <c:pt idx="1421">
                <c:v>2.8262</c:v>
              </c:pt>
              <c:pt idx="1422">
                <c:v>2.8140000000000001</c:v>
              </c:pt>
              <c:pt idx="1423">
                <c:v>2.8140000000000001</c:v>
              </c:pt>
              <c:pt idx="1424">
                <c:v>2.8868999999999998</c:v>
              </c:pt>
              <c:pt idx="1425">
                <c:v>2.8822000000000001</c:v>
              </c:pt>
              <c:pt idx="1426">
                <c:v>2.8815</c:v>
              </c:pt>
              <c:pt idx="1427">
                <c:v>2.9681999999999999</c:v>
              </c:pt>
              <c:pt idx="1428">
                <c:v>2.9093999999999998</c:v>
              </c:pt>
              <c:pt idx="1429">
                <c:v>2.9257999999999997</c:v>
              </c:pt>
              <c:pt idx="1430">
                <c:v>2.9375</c:v>
              </c:pt>
              <c:pt idx="1431">
                <c:v>2.9950999999999999</c:v>
              </c:pt>
              <c:pt idx="1432">
                <c:v>2.9872000000000001</c:v>
              </c:pt>
              <c:pt idx="1433">
                <c:v>3.0158</c:v>
              </c:pt>
              <c:pt idx="1434">
                <c:v>3.0158</c:v>
              </c:pt>
              <c:pt idx="1435">
                <c:v>3.0335000000000001</c:v>
              </c:pt>
              <c:pt idx="1436">
                <c:v>3.0358999999999998</c:v>
              </c:pt>
              <c:pt idx="1437">
                <c:v>2.9430000000000001</c:v>
              </c:pt>
              <c:pt idx="1438">
                <c:v>2.9603000000000002</c:v>
              </c:pt>
              <c:pt idx="1439">
                <c:v>2.9603000000000002</c:v>
              </c:pt>
              <c:pt idx="1440">
                <c:v>2.988</c:v>
              </c:pt>
              <c:pt idx="1441">
                <c:v>2.9556</c:v>
              </c:pt>
              <c:pt idx="1442">
                <c:v>2.9102999999999999</c:v>
              </c:pt>
              <c:pt idx="1443">
                <c:v>2.9220000000000002</c:v>
              </c:pt>
              <c:pt idx="1444">
                <c:v>2.9275000000000002</c:v>
              </c:pt>
              <c:pt idx="1445">
                <c:v>3.0038999999999998</c:v>
              </c:pt>
              <c:pt idx="1446">
                <c:v>2.9855999999999998</c:v>
              </c:pt>
              <c:pt idx="1447">
                <c:v>2.9516999999999998</c:v>
              </c:pt>
              <c:pt idx="1448">
                <c:v>2.8708999999999998</c:v>
              </c:pt>
              <c:pt idx="1449">
                <c:v>2.9675000000000002</c:v>
              </c:pt>
              <c:pt idx="1450">
                <c:v>2.9737999999999998</c:v>
              </c:pt>
              <c:pt idx="1451">
                <c:v>2.9548999999999999</c:v>
              </c:pt>
              <c:pt idx="1452">
                <c:v>2.9611999999999998</c:v>
              </c:pt>
              <c:pt idx="1453">
                <c:v>3.0095000000000001</c:v>
              </c:pt>
              <c:pt idx="1454">
                <c:v>3.0543</c:v>
              </c:pt>
              <c:pt idx="1455">
                <c:v>2.9081000000000001</c:v>
              </c:pt>
              <c:pt idx="1456">
                <c:v>2.9018999999999999</c:v>
              </c:pt>
              <c:pt idx="1457">
                <c:v>2.9723000000000002</c:v>
              </c:pt>
              <c:pt idx="1458">
                <c:v>2.9967999999999999</c:v>
              </c:pt>
              <c:pt idx="1459">
                <c:v>2.9943999999999997</c:v>
              </c:pt>
              <c:pt idx="1460">
                <c:v>2.9943999999999997</c:v>
              </c:pt>
              <c:pt idx="1461">
                <c:v>3.0024000000000002</c:v>
              </c:pt>
              <c:pt idx="1462">
                <c:v>2.992</c:v>
              </c:pt>
              <c:pt idx="1463">
                <c:v>3.0198999999999998</c:v>
              </c:pt>
              <c:pt idx="1464">
                <c:v>3.0103</c:v>
              </c:pt>
              <c:pt idx="1465">
                <c:v>3.0423</c:v>
              </c:pt>
              <c:pt idx="1466">
                <c:v>3.0543</c:v>
              </c:pt>
              <c:pt idx="1467">
                <c:v>3.0615999999999999</c:v>
              </c:pt>
              <c:pt idx="1468">
                <c:v>3.0518999999999998</c:v>
              </c:pt>
              <c:pt idx="1469">
                <c:v>3.0893999999999999</c:v>
              </c:pt>
              <c:pt idx="1470">
                <c:v>3.1152000000000002</c:v>
              </c:pt>
              <c:pt idx="1471">
                <c:v>3.1152000000000002</c:v>
              </c:pt>
              <c:pt idx="1472">
                <c:v>3.1076999999999999</c:v>
              </c:pt>
              <c:pt idx="1473">
                <c:v>3.0853000000000002</c:v>
              </c:pt>
              <c:pt idx="1474">
                <c:v>3</c:v>
              </c:pt>
              <c:pt idx="1475">
                <c:v>2.9903</c:v>
              </c:pt>
              <c:pt idx="1476">
                <c:v>2.9919000000000002</c:v>
              </c:pt>
              <c:pt idx="1477">
                <c:v>2.9436999999999998</c:v>
              </c:pt>
              <c:pt idx="1478">
                <c:v>2.9222000000000001</c:v>
              </c:pt>
              <c:pt idx="1479">
                <c:v>2.9588999999999999</c:v>
              </c:pt>
              <c:pt idx="1480">
                <c:v>2.8788</c:v>
              </c:pt>
              <c:pt idx="1481">
                <c:v>2.8592</c:v>
              </c:pt>
              <c:pt idx="1482">
                <c:v>2.8685999999999998</c:v>
              </c:pt>
              <c:pt idx="1483">
                <c:v>2.9008000000000003</c:v>
              </c:pt>
              <c:pt idx="1484">
                <c:v>2.8608000000000002</c:v>
              </c:pt>
              <c:pt idx="1485">
                <c:v>2.8647</c:v>
              </c:pt>
              <c:pt idx="1486">
                <c:v>2.9165999999999999</c:v>
              </c:pt>
              <c:pt idx="1487">
                <c:v>2.8795999999999999</c:v>
              </c:pt>
              <c:pt idx="1488">
                <c:v>2.8811999999999998</c:v>
              </c:pt>
              <c:pt idx="1489">
                <c:v>2.8624000000000001</c:v>
              </c:pt>
              <c:pt idx="1490">
                <c:v>2.8344</c:v>
              </c:pt>
              <c:pt idx="1491">
                <c:v>2.8843000000000001</c:v>
              </c:pt>
              <c:pt idx="1492">
                <c:v>2.9173999999999998</c:v>
              </c:pt>
              <c:pt idx="1493">
                <c:v>2.9173999999999998</c:v>
              </c:pt>
              <c:pt idx="1494">
                <c:v>2.9397000000000002</c:v>
              </c:pt>
              <c:pt idx="1495">
                <c:v>2.8944999999999999</c:v>
              </c:pt>
              <c:pt idx="1496">
                <c:v>2.8685999999999998</c:v>
              </c:pt>
              <c:pt idx="1497">
                <c:v>2.8969</c:v>
              </c:pt>
              <c:pt idx="1498">
                <c:v>2.8273999999999999</c:v>
              </c:pt>
              <c:pt idx="1499">
                <c:v>2.8498999999999999</c:v>
              </c:pt>
              <c:pt idx="1500">
                <c:v>2.8538000000000001</c:v>
              </c:pt>
              <c:pt idx="1501">
                <c:v>2.8529999999999998</c:v>
              </c:pt>
              <c:pt idx="1502">
                <c:v>2.8757000000000001</c:v>
              </c:pt>
              <c:pt idx="1503">
                <c:v>2.9556</c:v>
              </c:pt>
              <c:pt idx="1504">
                <c:v>2.9165999999999999</c:v>
              </c:pt>
              <c:pt idx="1505">
                <c:v>2.9451999999999998</c:v>
              </c:pt>
              <c:pt idx="1506">
                <c:v>2.9428000000000001</c:v>
              </c:pt>
              <c:pt idx="1507">
                <c:v>3.0215999999999998</c:v>
              </c:pt>
              <c:pt idx="1508">
                <c:v>2.9356</c:v>
              </c:pt>
              <c:pt idx="1509">
                <c:v>3.0053999999999998</c:v>
              </c:pt>
              <c:pt idx="1510">
                <c:v>3.0821999999999998</c:v>
              </c:pt>
              <c:pt idx="1511">
                <c:v>3.0674000000000001</c:v>
              </c:pt>
              <c:pt idx="1512">
                <c:v>2.9554999999999998</c:v>
              </c:pt>
              <c:pt idx="1513">
                <c:v>2.9523999999999999</c:v>
              </c:pt>
              <c:pt idx="1514">
                <c:v>2.9851999999999999</c:v>
              </c:pt>
              <c:pt idx="1515">
                <c:v>2.9611000000000001</c:v>
              </c:pt>
              <c:pt idx="1516">
                <c:v>2.9554999999999998</c:v>
              </c:pt>
              <c:pt idx="1517">
                <c:v>2.8835999999999999</c:v>
              </c:pt>
              <c:pt idx="1518">
                <c:v>2.8835999999999999</c:v>
              </c:pt>
              <c:pt idx="1519">
                <c:v>2.9348000000000001</c:v>
              </c:pt>
              <c:pt idx="1520">
                <c:v>2.9539</c:v>
              </c:pt>
              <c:pt idx="1521">
                <c:v>2.915</c:v>
              </c:pt>
              <c:pt idx="1522">
                <c:v>2.9619</c:v>
              </c:pt>
              <c:pt idx="1523">
                <c:v>2.9119000000000002</c:v>
              </c:pt>
              <c:pt idx="1524">
                <c:v>2.9237000000000002</c:v>
              </c:pt>
              <c:pt idx="1525">
                <c:v>2.9316</c:v>
              </c:pt>
              <c:pt idx="1526">
                <c:v>2.7991999999999999</c:v>
              </c:pt>
              <c:pt idx="1527">
                <c:v>2.7292999999999998</c:v>
              </c:pt>
              <c:pt idx="1528">
                <c:v>2.7233000000000001</c:v>
              </c:pt>
              <c:pt idx="1529">
                <c:v>2.7429000000000001</c:v>
              </c:pt>
              <c:pt idx="1530">
                <c:v>2.8153000000000001</c:v>
              </c:pt>
              <c:pt idx="1531">
                <c:v>2.8555000000000001</c:v>
              </c:pt>
              <c:pt idx="1532">
                <c:v>2.8176000000000001</c:v>
              </c:pt>
              <c:pt idx="1533">
                <c:v>2.8416000000000001</c:v>
              </c:pt>
              <c:pt idx="1534">
                <c:v>2.855</c:v>
              </c:pt>
              <c:pt idx="1535">
                <c:v>2.8397000000000001</c:v>
              </c:pt>
              <c:pt idx="1536">
                <c:v>2.8092000000000001</c:v>
              </c:pt>
              <c:pt idx="1537">
                <c:v>2.8959999999999999</c:v>
              </c:pt>
              <c:pt idx="1538">
                <c:v>2.8191000000000002</c:v>
              </c:pt>
              <c:pt idx="1539">
                <c:v>2.8914</c:v>
              </c:pt>
              <c:pt idx="1540">
                <c:v>2.9436999999999998</c:v>
              </c:pt>
              <c:pt idx="1541">
                <c:v>2.8967999999999998</c:v>
              </c:pt>
              <c:pt idx="1542">
                <c:v>2.8519999999999999</c:v>
              </c:pt>
              <c:pt idx="1543">
                <c:v>2.9060999999999999</c:v>
              </c:pt>
              <c:pt idx="1544">
                <c:v>2.9428999999999998</c:v>
              </c:pt>
              <c:pt idx="1545">
                <c:v>2.9975000000000001</c:v>
              </c:pt>
              <c:pt idx="1546">
                <c:v>2.9649999999999999</c:v>
              </c:pt>
              <c:pt idx="1547">
                <c:v>2.9327000000000001</c:v>
              </c:pt>
              <c:pt idx="1548">
                <c:v>2.9618000000000002</c:v>
              </c:pt>
              <c:pt idx="1549">
                <c:v>2.9672999999999998</c:v>
              </c:pt>
              <c:pt idx="1550">
                <c:v>3.0367000000000002</c:v>
              </c:pt>
              <c:pt idx="1551">
                <c:v>3.0617000000000001</c:v>
              </c:pt>
              <c:pt idx="1552">
                <c:v>3.0941999999999998</c:v>
              </c:pt>
              <c:pt idx="1553">
                <c:v>3.0828000000000002</c:v>
              </c:pt>
              <c:pt idx="1554">
                <c:v>3.1089000000000002</c:v>
              </c:pt>
              <c:pt idx="1555">
                <c:v>3.1385000000000001</c:v>
              </c:pt>
              <c:pt idx="1556">
                <c:v>3.1958000000000002</c:v>
              </c:pt>
              <c:pt idx="1557">
                <c:v>3.2362000000000002</c:v>
              </c:pt>
              <c:pt idx="1558">
                <c:v>3.1899000000000002</c:v>
              </c:pt>
              <c:pt idx="1559">
                <c:v>3.1202999999999999</c:v>
              </c:pt>
              <c:pt idx="1560">
                <c:v>2.9744999999999999</c:v>
              </c:pt>
              <c:pt idx="1561">
                <c:v>3.0398999999999998</c:v>
              </c:pt>
              <c:pt idx="1562">
                <c:v>3.0827</c:v>
              </c:pt>
              <c:pt idx="1563">
                <c:v>3.1865000000000001</c:v>
              </c:pt>
              <c:pt idx="1564">
                <c:v>3.1865000000000001</c:v>
              </c:pt>
              <c:pt idx="1565">
                <c:v>3.2015000000000002</c:v>
              </c:pt>
              <c:pt idx="1566">
                <c:v>3.1236000000000002</c:v>
              </c:pt>
              <c:pt idx="1567">
                <c:v>3.0998000000000001</c:v>
              </c:pt>
              <c:pt idx="1568">
                <c:v>3.2402000000000002</c:v>
              </c:pt>
              <c:pt idx="1569">
                <c:v>3.1756000000000002</c:v>
              </c:pt>
              <c:pt idx="1570">
                <c:v>3.1457999999999999</c:v>
              </c:pt>
              <c:pt idx="1571">
                <c:v>3.1964000000000001</c:v>
              </c:pt>
              <c:pt idx="1572">
                <c:v>3.1606000000000001</c:v>
              </c:pt>
              <c:pt idx="1573">
                <c:v>3.0470999999999999</c:v>
              </c:pt>
              <c:pt idx="1574">
                <c:v>3.1292</c:v>
              </c:pt>
              <c:pt idx="1575">
                <c:v>3.0931999999999999</c:v>
              </c:pt>
              <c:pt idx="1576">
                <c:v>3.0407000000000002</c:v>
              </c:pt>
              <c:pt idx="1577">
                <c:v>3.0851000000000002</c:v>
              </c:pt>
              <c:pt idx="1578">
                <c:v>3.1030000000000002</c:v>
              </c:pt>
              <c:pt idx="1579">
                <c:v>3.0956999999999999</c:v>
              </c:pt>
              <c:pt idx="1580">
                <c:v>3.2156000000000002</c:v>
              </c:pt>
              <c:pt idx="1581">
                <c:v>3.1663000000000001</c:v>
              </c:pt>
              <c:pt idx="1582">
                <c:v>3.1143999999999998</c:v>
              </c:pt>
              <c:pt idx="1583">
                <c:v>3.1135999999999999</c:v>
              </c:pt>
              <c:pt idx="1584">
                <c:v>3.0407000000000002</c:v>
              </c:pt>
              <c:pt idx="1585">
                <c:v>3.1021999999999998</c:v>
              </c:pt>
              <c:pt idx="1586">
                <c:v>3.0143</c:v>
              </c:pt>
              <c:pt idx="1587">
                <c:v>2.9337999999999997</c:v>
              </c:pt>
              <c:pt idx="1588">
                <c:v>2.8818000000000001</c:v>
              </c:pt>
              <c:pt idx="1589">
                <c:v>2.8872999999999998</c:v>
              </c:pt>
              <c:pt idx="1590">
                <c:v>2.8673000000000002</c:v>
              </c:pt>
              <c:pt idx="1591">
                <c:v>2.8980999999999999</c:v>
              </c:pt>
              <c:pt idx="1592">
                <c:v>2.9840999999999998</c:v>
              </c:pt>
              <c:pt idx="1593">
                <c:v>2.9840999999999998</c:v>
              </c:pt>
              <c:pt idx="1594">
                <c:v>2.9881000000000002</c:v>
              </c:pt>
              <c:pt idx="1595">
                <c:v>3.0470999999999999</c:v>
              </c:pt>
              <c:pt idx="1596">
                <c:v>3.0752999999999999</c:v>
              </c:pt>
              <c:pt idx="1597">
                <c:v>3.0295000000000001</c:v>
              </c:pt>
              <c:pt idx="1598">
                <c:v>2.9291999999999998</c:v>
              </c:pt>
              <c:pt idx="1599">
                <c:v>3.0497000000000001</c:v>
              </c:pt>
              <c:pt idx="1600">
                <c:v>3.0870000000000002</c:v>
              </c:pt>
              <c:pt idx="1601">
                <c:v>3.0127000000000002</c:v>
              </c:pt>
              <c:pt idx="1602">
                <c:v>3.0409999999999999</c:v>
              </c:pt>
              <c:pt idx="1603">
                <c:v>2.9005999999999998</c:v>
              </c:pt>
              <c:pt idx="1604">
                <c:v>2.9104999999999999</c:v>
              </c:pt>
              <c:pt idx="1605">
                <c:v>2.9929000000000001</c:v>
              </c:pt>
              <c:pt idx="1606">
                <c:v>2.9121999999999999</c:v>
              </c:pt>
              <c:pt idx="1607">
                <c:v>2.8765000000000001</c:v>
              </c:pt>
              <c:pt idx="1608">
                <c:v>2.8273000000000001</c:v>
              </c:pt>
              <c:pt idx="1609">
                <c:v>2.7404000000000002</c:v>
              </c:pt>
              <c:pt idx="1610">
                <c:v>2.7523</c:v>
              </c:pt>
              <c:pt idx="1611">
                <c:v>2.7031000000000001</c:v>
              </c:pt>
              <c:pt idx="1612">
                <c:v>2.6120999999999999</c:v>
              </c:pt>
              <c:pt idx="1613">
                <c:v>2.6097999999999999</c:v>
              </c:pt>
              <c:pt idx="1614">
                <c:v>2.653</c:v>
              </c:pt>
              <c:pt idx="1615">
                <c:v>2.6616</c:v>
              </c:pt>
              <c:pt idx="1616">
                <c:v>2.5806</c:v>
              </c:pt>
              <c:pt idx="1617">
                <c:v>2.5624000000000002</c:v>
              </c:pt>
              <c:pt idx="1618">
                <c:v>2.5194000000000001</c:v>
              </c:pt>
              <c:pt idx="1619">
                <c:v>2.5752999999999999</c:v>
              </c:pt>
              <c:pt idx="1620">
                <c:v>2.5396999999999998</c:v>
              </c:pt>
              <c:pt idx="1621">
                <c:v>2.5427</c:v>
              </c:pt>
              <c:pt idx="1622">
                <c:v>2.573</c:v>
              </c:pt>
              <c:pt idx="1623">
                <c:v>2.5790999999999999</c:v>
              </c:pt>
              <c:pt idx="1624">
                <c:v>2.5981000000000001</c:v>
              </c:pt>
              <c:pt idx="1625">
                <c:v>2.5291000000000001</c:v>
              </c:pt>
              <c:pt idx="1626">
                <c:v>2.5179</c:v>
              </c:pt>
              <c:pt idx="1627">
                <c:v>2.5531999999999999</c:v>
              </c:pt>
              <c:pt idx="1628">
                <c:v>2.4858000000000002</c:v>
              </c:pt>
              <c:pt idx="1629">
                <c:v>2.5320999999999998</c:v>
              </c:pt>
              <c:pt idx="1630">
                <c:v>2.4651000000000001</c:v>
              </c:pt>
              <c:pt idx="1631">
                <c:v>2.5358999999999998</c:v>
              </c:pt>
              <c:pt idx="1632">
                <c:v>2.5479000000000003</c:v>
              </c:pt>
              <c:pt idx="1633">
                <c:v>2.5404</c:v>
              </c:pt>
              <c:pt idx="1634">
                <c:v>2.5798000000000001</c:v>
              </c:pt>
              <c:pt idx="1635">
                <c:v>2.5074000000000001</c:v>
              </c:pt>
              <c:pt idx="1636">
                <c:v>2.4643000000000002</c:v>
              </c:pt>
              <c:pt idx="1637">
                <c:v>2.5141</c:v>
              </c:pt>
              <c:pt idx="1638">
                <c:v>2.5059</c:v>
              </c:pt>
              <c:pt idx="1639">
                <c:v>2.5291000000000001</c:v>
              </c:pt>
              <c:pt idx="1640">
                <c:v>2.5103999999999997</c:v>
              </c:pt>
              <c:pt idx="1641">
                <c:v>2.6025999999999998</c:v>
              </c:pt>
              <c:pt idx="1642">
                <c:v>2.6448999999999998</c:v>
              </c:pt>
              <c:pt idx="1643">
                <c:v>2.6987000000000001</c:v>
              </c:pt>
              <c:pt idx="1644">
                <c:v>2.6995</c:v>
              </c:pt>
              <c:pt idx="1645">
                <c:v>2.6852999999999998</c:v>
              </c:pt>
              <c:pt idx="1646">
                <c:v>2.7231000000000001</c:v>
              </c:pt>
              <c:pt idx="1647">
                <c:v>2.798</c:v>
              </c:pt>
              <c:pt idx="1648">
                <c:v>2.8409</c:v>
              </c:pt>
              <c:pt idx="1649">
                <c:v>2.7284999999999999</c:v>
              </c:pt>
              <c:pt idx="1650">
                <c:v>2.7198000000000002</c:v>
              </c:pt>
              <c:pt idx="1651">
                <c:v>2.7143000000000002</c:v>
              </c:pt>
              <c:pt idx="1652">
                <c:v>2.6814</c:v>
              </c:pt>
              <c:pt idx="1653">
                <c:v>2.5903</c:v>
              </c:pt>
              <c:pt idx="1654">
                <c:v>2.6294</c:v>
              </c:pt>
              <c:pt idx="1655">
                <c:v>2.5697999999999999</c:v>
              </c:pt>
              <c:pt idx="1656">
                <c:v>2.5918000000000001</c:v>
              </c:pt>
              <c:pt idx="1657">
                <c:v>2.6572</c:v>
              </c:pt>
              <c:pt idx="1658">
                <c:v>2.7141999999999999</c:v>
              </c:pt>
              <c:pt idx="1659">
                <c:v>2.7339000000000002</c:v>
              </c:pt>
              <c:pt idx="1660">
                <c:v>2.7101999999999999</c:v>
              </c:pt>
              <c:pt idx="1661">
                <c:v>2.7267999999999999</c:v>
              </c:pt>
              <c:pt idx="1662">
                <c:v>2.6478000000000002</c:v>
              </c:pt>
              <c:pt idx="1663">
                <c:v>2.6478000000000002</c:v>
              </c:pt>
              <c:pt idx="1664">
                <c:v>2.5754999999999999</c:v>
              </c:pt>
              <c:pt idx="1665">
                <c:v>2.5863</c:v>
              </c:pt>
              <c:pt idx="1666">
                <c:v>2.5762999999999998</c:v>
              </c:pt>
              <c:pt idx="1667">
                <c:v>2.5528</c:v>
              </c:pt>
              <c:pt idx="1668">
                <c:v>2.5286999999999997</c:v>
              </c:pt>
              <c:pt idx="1669">
                <c:v>2.4318</c:v>
              </c:pt>
              <c:pt idx="1670">
                <c:v>2.3481000000000001</c:v>
              </c:pt>
              <c:pt idx="1671">
                <c:v>2.3792</c:v>
              </c:pt>
              <c:pt idx="1672">
                <c:v>2.2503000000000002</c:v>
              </c:pt>
              <c:pt idx="1673">
                <c:v>2.2222</c:v>
              </c:pt>
              <c:pt idx="1674">
                <c:v>2.3148</c:v>
              </c:pt>
              <c:pt idx="1675">
                <c:v>2.2907999999999999</c:v>
              </c:pt>
              <c:pt idx="1676">
                <c:v>2.3999000000000001</c:v>
              </c:pt>
              <c:pt idx="1677">
                <c:v>2.3971999999999998</c:v>
              </c:pt>
              <c:pt idx="1678">
                <c:v>2.3734999999999999</c:v>
              </c:pt>
              <c:pt idx="1679">
                <c:v>2.4384999999999999</c:v>
              </c:pt>
              <c:pt idx="1680">
                <c:v>2.4613999999999998</c:v>
              </c:pt>
              <c:pt idx="1681">
                <c:v>2.3776999999999999</c:v>
              </c:pt>
              <c:pt idx="1682">
                <c:v>2.4531000000000001</c:v>
              </c:pt>
              <c:pt idx="1683">
                <c:v>2.4531000000000001</c:v>
              </c:pt>
              <c:pt idx="1684">
                <c:v>2.3677000000000001</c:v>
              </c:pt>
              <c:pt idx="1685">
                <c:v>2.4685000000000001</c:v>
              </c:pt>
              <c:pt idx="1686">
                <c:v>2.4992000000000001</c:v>
              </c:pt>
              <c:pt idx="1687">
                <c:v>2.4965000000000002</c:v>
              </c:pt>
              <c:pt idx="1688">
                <c:v>2.5281000000000002</c:v>
              </c:pt>
              <c:pt idx="1689">
                <c:v>2.5992999999999999</c:v>
              </c:pt>
              <c:pt idx="1690">
                <c:v>2.5289000000000001</c:v>
              </c:pt>
              <c:pt idx="1691">
                <c:v>2.5023</c:v>
              </c:pt>
              <c:pt idx="1692">
                <c:v>2.5987</c:v>
              </c:pt>
              <c:pt idx="1693">
                <c:v>2.6879999999999997</c:v>
              </c:pt>
              <c:pt idx="1694">
                <c:v>2.7518000000000002</c:v>
              </c:pt>
              <c:pt idx="1695">
                <c:v>2.7518000000000002</c:v>
              </c:pt>
              <c:pt idx="1696">
                <c:v>2.7563</c:v>
              </c:pt>
              <c:pt idx="1697">
                <c:v>2.7728000000000002</c:v>
              </c:pt>
              <c:pt idx="1698">
                <c:v>2.8165</c:v>
              </c:pt>
              <c:pt idx="1699">
                <c:v>2.8340999999999998</c:v>
              </c:pt>
              <c:pt idx="1700">
                <c:v>2.8340999999999998</c:v>
              </c:pt>
              <c:pt idx="1701">
                <c:v>2.8517000000000001</c:v>
              </c:pt>
              <c:pt idx="1702">
                <c:v>2.7429999999999999</c:v>
              </c:pt>
              <c:pt idx="1703">
                <c:v>2.7542</c:v>
              </c:pt>
              <c:pt idx="1704">
                <c:v>2.8182</c:v>
              </c:pt>
              <c:pt idx="1705">
                <c:v>2.7275</c:v>
              </c:pt>
              <c:pt idx="1706">
                <c:v>2.6905999999999999</c:v>
              </c:pt>
              <c:pt idx="1707">
                <c:v>2.7467999999999999</c:v>
              </c:pt>
              <c:pt idx="1708">
                <c:v>2.7372000000000001</c:v>
              </c:pt>
              <c:pt idx="1709">
                <c:v>2.8068999999999997</c:v>
              </c:pt>
              <c:pt idx="1710">
                <c:v>2.8319999999999999</c:v>
              </c:pt>
              <c:pt idx="1711">
                <c:v>2.8702000000000001</c:v>
              </c:pt>
              <c:pt idx="1712">
                <c:v>2.9041999999999999</c:v>
              </c:pt>
              <c:pt idx="1713">
                <c:v>2.9666999999999999</c:v>
              </c:pt>
              <c:pt idx="1714">
                <c:v>2.9361000000000002</c:v>
              </c:pt>
              <c:pt idx="1715">
                <c:v>2.9849000000000001</c:v>
              </c:pt>
              <c:pt idx="1716">
                <c:v>3.0127000000000002</c:v>
              </c:pt>
              <c:pt idx="1717">
                <c:v>2.9628000000000001</c:v>
              </c:pt>
              <c:pt idx="1718">
                <c:v>2.8887999999999998</c:v>
              </c:pt>
              <c:pt idx="1719">
                <c:v>2.9542000000000002</c:v>
              </c:pt>
              <c:pt idx="1720">
                <c:v>2.9542000000000002</c:v>
              </c:pt>
              <c:pt idx="1721">
                <c:v>2.9605000000000001</c:v>
              </c:pt>
              <c:pt idx="1722">
                <c:v>3.0198999999999998</c:v>
              </c:pt>
              <c:pt idx="1723">
                <c:v>3.0175000000000001</c:v>
              </c:pt>
              <c:pt idx="1724">
                <c:v>3.0543</c:v>
              </c:pt>
              <c:pt idx="1725">
                <c:v>3.0769000000000002</c:v>
              </c:pt>
              <c:pt idx="1726">
                <c:v>3.0383</c:v>
              </c:pt>
              <c:pt idx="1727">
                <c:v>3.0623999999999998</c:v>
              </c:pt>
              <c:pt idx="1728">
                <c:v>3.0487000000000002</c:v>
              </c:pt>
              <c:pt idx="1729">
                <c:v>3.0709</c:v>
              </c:pt>
              <c:pt idx="1730">
                <c:v>3.1046</c:v>
              </c:pt>
              <c:pt idx="1731">
                <c:v>3.0926</c:v>
              </c:pt>
              <c:pt idx="1732">
                <c:v>3.0926</c:v>
              </c:pt>
              <c:pt idx="1733">
                <c:v>3.028</c:v>
              </c:pt>
              <c:pt idx="1734">
                <c:v>3.1030000000000002</c:v>
              </c:pt>
              <c:pt idx="1735">
                <c:v>3.0590000000000002</c:v>
              </c:pt>
              <c:pt idx="1736">
                <c:v>3.0478000000000001</c:v>
              </c:pt>
              <c:pt idx="1737">
                <c:v>3.0638000000000001</c:v>
              </c:pt>
              <c:pt idx="1738">
                <c:v>3.0661999999999998</c:v>
              </c:pt>
              <c:pt idx="1739">
                <c:v>3.0463</c:v>
              </c:pt>
              <c:pt idx="1740">
                <c:v>3.0495000000000001</c:v>
              </c:pt>
              <c:pt idx="1741">
                <c:v>3.0678000000000001</c:v>
              </c:pt>
              <c:pt idx="1742">
                <c:v>3.0367999999999999</c:v>
              </c:pt>
              <c:pt idx="1743">
                <c:v>3.0423</c:v>
              </c:pt>
              <c:pt idx="1744">
                <c:v>3.0430999999999999</c:v>
              </c:pt>
              <c:pt idx="1745">
                <c:v>2.9904000000000002</c:v>
              </c:pt>
              <c:pt idx="1746">
                <c:v>2.9904000000000002</c:v>
              </c:pt>
              <c:pt idx="1747">
                <c:v>2.9655</c:v>
              </c:pt>
              <c:pt idx="1748">
                <c:v>2.9678</c:v>
              </c:pt>
              <c:pt idx="1749">
                <c:v>2.9352999999999998</c:v>
              </c:pt>
              <c:pt idx="1750">
                <c:v>2.9176000000000002</c:v>
              </c:pt>
              <c:pt idx="1751">
                <c:v>2.9531000000000001</c:v>
              </c:pt>
              <c:pt idx="1752">
                <c:v>3.0124</c:v>
              </c:pt>
              <c:pt idx="1753">
                <c:v>3.0124</c:v>
              </c:pt>
              <c:pt idx="1754">
                <c:v>3.0495999999999999</c:v>
              </c:pt>
              <c:pt idx="1755">
                <c:v>3.0598999999999998</c:v>
              </c:pt>
              <c:pt idx="1756">
                <c:v>3.0464000000000002</c:v>
              </c:pt>
              <c:pt idx="1757">
                <c:v>3.1273</c:v>
              </c:pt>
              <c:pt idx="1758">
                <c:v>3.1233</c:v>
              </c:pt>
              <c:pt idx="1759">
                <c:v>3.1427</c:v>
              </c:pt>
              <c:pt idx="1760">
                <c:v>3.0918999999999999</c:v>
              </c:pt>
              <c:pt idx="1761">
                <c:v>3.1966999999999999</c:v>
              </c:pt>
              <c:pt idx="1762">
                <c:v>3.1646999999999998</c:v>
              </c:pt>
              <c:pt idx="1763">
                <c:v>3.214</c:v>
              </c:pt>
              <c:pt idx="1764">
                <c:v>3.2115</c:v>
              </c:pt>
              <c:pt idx="1765">
                <c:v>3.2789999999999999</c:v>
              </c:pt>
              <c:pt idx="1766">
                <c:v>3.2463000000000002</c:v>
              </c:pt>
              <c:pt idx="1767">
                <c:v>3.2890999999999999</c:v>
              </c:pt>
              <c:pt idx="1768">
                <c:v>3.2839999999999998</c:v>
              </c:pt>
              <c:pt idx="1769">
                <c:v>3.3475999999999999</c:v>
              </c:pt>
              <c:pt idx="1770">
                <c:v>3.3689999999999998</c:v>
              </c:pt>
              <c:pt idx="1771">
                <c:v>3.3603999999999998</c:v>
              </c:pt>
              <c:pt idx="1772">
                <c:v>3.3433000000000002</c:v>
              </c:pt>
              <c:pt idx="1773">
                <c:v>3.3441000000000001</c:v>
              </c:pt>
              <c:pt idx="1774">
                <c:v>3.2772000000000001</c:v>
              </c:pt>
              <c:pt idx="1775">
                <c:v>3.2721999999999998</c:v>
              </c:pt>
              <c:pt idx="1776">
                <c:v>3.2338</c:v>
              </c:pt>
              <c:pt idx="1777">
                <c:v>3.2246999999999999</c:v>
              </c:pt>
              <c:pt idx="1778">
                <c:v>3.2263000000000002</c:v>
              </c:pt>
              <c:pt idx="1779">
                <c:v>3.2090000000000001</c:v>
              </c:pt>
              <c:pt idx="1780">
                <c:v>3.1419000000000001</c:v>
              </c:pt>
              <c:pt idx="1781">
                <c:v>3.1753</c:v>
              </c:pt>
              <c:pt idx="1782">
                <c:v>3.0792000000000002</c:v>
              </c:pt>
              <c:pt idx="1783">
                <c:v>3.0792000000000002</c:v>
              </c:pt>
              <c:pt idx="1784">
                <c:v>3.0743999999999998</c:v>
              </c:pt>
              <c:pt idx="1785">
                <c:v>3.1023999999999998</c:v>
              </c:pt>
              <c:pt idx="1786">
                <c:v>3.1623000000000001</c:v>
              </c:pt>
              <c:pt idx="1787">
                <c:v>3.1314000000000002</c:v>
              </c:pt>
              <c:pt idx="1788">
                <c:v>3.1566000000000001</c:v>
              </c:pt>
              <c:pt idx="1789">
                <c:v>3.1884000000000001</c:v>
              </c:pt>
              <c:pt idx="1790">
                <c:v>3.2204999999999999</c:v>
              </c:pt>
              <c:pt idx="1791">
                <c:v>3.2130999999999998</c:v>
              </c:pt>
              <c:pt idx="1792">
                <c:v>3.1983000000000001</c:v>
              </c:pt>
              <c:pt idx="1793">
                <c:v>3.1322999999999999</c:v>
              </c:pt>
              <c:pt idx="1794">
                <c:v>3.1917</c:v>
              </c:pt>
              <c:pt idx="1795">
                <c:v>3.2431999999999999</c:v>
              </c:pt>
              <c:pt idx="1796">
                <c:v>3.2765</c:v>
              </c:pt>
              <c:pt idx="1797">
                <c:v>3.2431999999999999</c:v>
              </c:pt>
              <c:pt idx="1798">
                <c:v>3.2303000000000002</c:v>
              </c:pt>
              <c:pt idx="1799">
                <c:v>3.2239</c:v>
              </c:pt>
              <c:pt idx="1800">
                <c:v>3.27</c:v>
              </c:pt>
              <c:pt idx="1801">
                <c:v>3.2831000000000001</c:v>
              </c:pt>
              <c:pt idx="1802">
                <c:v>3.2879999999999998</c:v>
              </c:pt>
              <c:pt idx="1803">
                <c:v>3.2806999999999999</c:v>
              </c:pt>
              <c:pt idx="1804">
                <c:v>3.3167</c:v>
              </c:pt>
              <c:pt idx="1805">
                <c:v>3.3125999999999998</c:v>
              </c:pt>
              <c:pt idx="1806">
                <c:v>3.2248000000000001</c:v>
              </c:pt>
              <c:pt idx="1807">
                <c:v>3.2547000000000001</c:v>
              </c:pt>
              <c:pt idx="1808">
                <c:v>3.2385000000000002</c:v>
              </c:pt>
              <c:pt idx="1809">
                <c:v>3.2953999999999999</c:v>
              </c:pt>
              <c:pt idx="1810">
                <c:v>3.2635999999999998</c:v>
              </c:pt>
              <c:pt idx="1811">
                <c:v>3.2498</c:v>
              </c:pt>
              <c:pt idx="1812">
                <c:v>3.2563</c:v>
              </c:pt>
              <c:pt idx="1813">
                <c:v>3.2881</c:v>
              </c:pt>
              <c:pt idx="1814">
                <c:v>3.2660999999999998</c:v>
              </c:pt>
              <c:pt idx="1815">
                <c:v>3.3374000000000001</c:v>
              </c:pt>
              <c:pt idx="1816">
                <c:v>3.3673000000000002</c:v>
              </c:pt>
              <c:pt idx="1817">
                <c:v>3.3715000000000002</c:v>
              </c:pt>
              <c:pt idx="1818">
                <c:v>3.3365999999999998</c:v>
              </c:pt>
              <c:pt idx="1819">
                <c:v>3.3698000000000001</c:v>
              </c:pt>
              <c:pt idx="1820">
                <c:v>3.3740000000000001</c:v>
              </c:pt>
              <c:pt idx="1821">
                <c:v>3.3723000000000001</c:v>
              </c:pt>
              <c:pt idx="1822">
                <c:v>3.4361999999999999</c:v>
              </c:pt>
              <c:pt idx="1823">
                <c:v>3.4693999999999998</c:v>
              </c:pt>
              <c:pt idx="1824">
                <c:v>3.4693999999999998</c:v>
              </c:pt>
              <c:pt idx="1825">
                <c:v>3.4609000000000001</c:v>
              </c:pt>
              <c:pt idx="1826">
                <c:v>3.3982999999999999</c:v>
              </c:pt>
              <c:pt idx="1827">
                <c:v>3.3599000000000001</c:v>
              </c:pt>
              <c:pt idx="1828">
                <c:v>3.3664999999999998</c:v>
              </c:pt>
              <c:pt idx="1829">
                <c:v>3.3557000000000001</c:v>
              </c:pt>
              <c:pt idx="1830">
                <c:v>3.3815</c:v>
              </c:pt>
              <c:pt idx="1831">
                <c:v>3.3990999999999998</c:v>
              </c:pt>
              <c:pt idx="1832">
                <c:v>3.4548999999999999</c:v>
              </c:pt>
              <c:pt idx="1833">
                <c:v>3.4337</c:v>
              </c:pt>
              <c:pt idx="1834">
                <c:v>3.4660000000000002</c:v>
              </c:pt>
              <c:pt idx="1835">
                <c:v>3.4007999999999998</c:v>
              </c:pt>
              <c:pt idx="1836">
                <c:v>3.4420999999999999</c:v>
              </c:pt>
              <c:pt idx="1837">
                <c:v>3.3957999999999999</c:v>
              </c:pt>
              <c:pt idx="1838">
                <c:v>3.4134000000000002</c:v>
              </c:pt>
              <c:pt idx="1839">
                <c:v>3.4100999999999999</c:v>
              </c:pt>
              <c:pt idx="1840">
                <c:v>3.4659</c:v>
              </c:pt>
              <c:pt idx="1841">
                <c:v>3.4779</c:v>
              </c:pt>
              <c:pt idx="1842">
                <c:v>3.4388000000000001</c:v>
              </c:pt>
              <c:pt idx="1843">
                <c:v>3.4319999999999999</c:v>
              </c:pt>
              <c:pt idx="1844">
                <c:v>3.4361999999999999</c:v>
              </c:pt>
              <c:pt idx="1845">
                <c:v>3.4396</c:v>
              </c:pt>
              <c:pt idx="1846">
                <c:v>3.4379</c:v>
              </c:pt>
              <c:pt idx="1847">
                <c:v>3.3691</c:v>
              </c:pt>
              <c:pt idx="1848">
                <c:v>3.3277000000000001</c:v>
              </c:pt>
              <c:pt idx="1849">
                <c:v>3.3228</c:v>
              </c:pt>
              <c:pt idx="1850">
                <c:v>3.2942</c:v>
              </c:pt>
              <c:pt idx="1851">
                <c:v>3.3608000000000002</c:v>
              </c:pt>
              <c:pt idx="1852">
                <c:v>3.3933</c:v>
              </c:pt>
              <c:pt idx="1853">
                <c:v>3.3933</c:v>
              </c:pt>
              <c:pt idx="1854">
                <c:v>3.4260999999999999</c:v>
              </c:pt>
              <c:pt idx="1855">
                <c:v>3.4117999999999999</c:v>
              </c:pt>
              <c:pt idx="1856">
                <c:v>3.3833000000000002</c:v>
              </c:pt>
              <c:pt idx="1857">
                <c:v>3.3858000000000001</c:v>
              </c:pt>
              <c:pt idx="1858">
                <c:v>3.3460000000000001</c:v>
              </c:pt>
              <c:pt idx="1859">
                <c:v>3.3245</c:v>
              </c:pt>
              <c:pt idx="1860">
                <c:v>3.3767</c:v>
              </c:pt>
              <c:pt idx="1861">
                <c:v>3.4464000000000001</c:v>
              </c:pt>
              <c:pt idx="1862">
                <c:v>3.4967000000000001</c:v>
              </c:pt>
              <c:pt idx="1863">
                <c:v>3.4634</c:v>
              </c:pt>
              <c:pt idx="1864">
                <c:v>3.4344000000000001</c:v>
              </c:pt>
              <c:pt idx="1865">
                <c:v>3.4024999999999999</c:v>
              </c:pt>
              <c:pt idx="1866">
                <c:v>3.383</c:v>
              </c:pt>
              <c:pt idx="1867">
                <c:v>3.4074</c:v>
              </c:pt>
              <c:pt idx="1868">
                <c:v>3.3668</c:v>
              </c:pt>
              <c:pt idx="1869">
                <c:v>3.4131999999999998</c:v>
              </c:pt>
              <c:pt idx="1870">
                <c:v>3.4592999999999998</c:v>
              </c:pt>
              <c:pt idx="1871">
                <c:v>3.4866999999999999</c:v>
              </c:pt>
              <c:pt idx="1872">
                <c:v>3.4859</c:v>
              </c:pt>
              <c:pt idx="1873">
                <c:v>3.4428000000000001</c:v>
              </c:pt>
              <c:pt idx="1874">
                <c:v>3.4527000000000001</c:v>
              </c:pt>
              <c:pt idx="1875">
                <c:v>3.4784000000000002</c:v>
              </c:pt>
              <c:pt idx="1876">
                <c:v>3.4942000000000002</c:v>
              </c:pt>
              <c:pt idx="1877">
                <c:v>3.5219</c:v>
              </c:pt>
              <c:pt idx="1878">
                <c:v>3.5219</c:v>
              </c:pt>
              <c:pt idx="1879">
                <c:v>3.5219</c:v>
              </c:pt>
              <c:pt idx="1880">
                <c:v>3.4436999999999998</c:v>
              </c:pt>
              <c:pt idx="1881">
                <c:v>3.4611000000000001</c:v>
              </c:pt>
              <c:pt idx="1882">
                <c:v>3.4876</c:v>
              </c:pt>
              <c:pt idx="1883">
                <c:v>3.4826999999999999</c:v>
              </c:pt>
              <c:pt idx="1884">
                <c:v>3.5194000000000001</c:v>
              </c:pt>
              <c:pt idx="1885">
                <c:v>3.5726</c:v>
              </c:pt>
              <c:pt idx="1886">
                <c:v>3.5379</c:v>
              </c:pt>
              <c:pt idx="1887">
                <c:v>3.5573999999999999</c:v>
              </c:pt>
              <c:pt idx="1888">
                <c:v>3.5836999999999999</c:v>
              </c:pt>
              <c:pt idx="1889">
                <c:v>3.6291000000000002</c:v>
              </c:pt>
              <c:pt idx="1890">
                <c:v>3.6473</c:v>
              </c:pt>
              <c:pt idx="1891">
                <c:v>3.6059000000000001</c:v>
              </c:pt>
              <c:pt idx="1892">
                <c:v>3.5583</c:v>
              </c:pt>
              <c:pt idx="1893">
                <c:v>3.5472999999999999</c:v>
              </c:pt>
              <c:pt idx="1894">
                <c:v>3.5270999999999999</c:v>
              </c:pt>
              <c:pt idx="1895">
                <c:v>3.5422000000000002</c:v>
              </c:pt>
              <c:pt idx="1896">
                <c:v>3.5914000000000001</c:v>
              </c:pt>
              <c:pt idx="1897">
                <c:v>3.5617000000000001</c:v>
              </c:pt>
              <c:pt idx="1898">
                <c:v>3.6067999999999998</c:v>
              </c:pt>
              <c:pt idx="1899">
                <c:v>3.6629</c:v>
              </c:pt>
              <c:pt idx="1900">
                <c:v>3.6568000000000001</c:v>
              </c:pt>
              <c:pt idx="1901">
                <c:v>3.6137000000000001</c:v>
              </c:pt>
              <c:pt idx="1902">
                <c:v>3.6282999999999999</c:v>
              </c:pt>
              <c:pt idx="1903">
                <c:v>3.5991999999999997</c:v>
              </c:pt>
              <c:pt idx="1904">
                <c:v>3.5906000000000002</c:v>
              </c:pt>
              <c:pt idx="1905">
                <c:v>3.6733000000000002</c:v>
              </c:pt>
              <c:pt idx="1906">
                <c:v>3.7092000000000001</c:v>
              </c:pt>
              <c:pt idx="1907">
                <c:v>3.7214999999999998</c:v>
              </c:pt>
              <c:pt idx="1908">
                <c:v>3.7206000000000001</c:v>
              </c:pt>
              <c:pt idx="1909">
                <c:v>3.6898999999999997</c:v>
              </c:pt>
              <c:pt idx="1910">
                <c:v>3.6473</c:v>
              </c:pt>
              <c:pt idx="1911">
                <c:v>3.6473</c:v>
              </c:pt>
              <c:pt idx="1912">
                <c:v>3.5541999999999998</c:v>
              </c:pt>
              <c:pt idx="1913">
                <c:v>3.5822000000000003</c:v>
              </c:pt>
              <c:pt idx="1914">
                <c:v>3.5916000000000001</c:v>
              </c:pt>
              <c:pt idx="1915">
                <c:v>3.6249000000000002</c:v>
              </c:pt>
              <c:pt idx="1916">
                <c:v>3.6585999999999999</c:v>
              </c:pt>
              <c:pt idx="1917">
                <c:v>3.6985999999999999</c:v>
              </c:pt>
              <c:pt idx="1918">
                <c:v>3.6934</c:v>
              </c:pt>
              <c:pt idx="1919">
                <c:v>3.7231999999999998</c:v>
              </c:pt>
              <c:pt idx="1920">
                <c:v>3.7126999999999999</c:v>
              </c:pt>
              <c:pt idx="1921">
                <c:v>3.6776999999999997</c:v>
              </c:pt>
              <c:pt idx="1922">
                <c:v>3.6968999999999999</c:v>
              </c:pt>
              <c:pt idx="1923">
                <c:v>3.6968999999999999</c:v>
              </c:pt>
              <c:pt idx="1924">
                <c:v>3.6829000000000001</c:v>
              </c:pt>
              <c:pt idx="1925">
                <c:v>3.7201</c:v>
              </c:pt>
              <c:pt idx="1926">
                <c:v>3.6879999999999997</c:v>
              </c:pt>
              <c:pt idx="1927">
                <c:v>3.6503000000000001</c:v>
              </c:pt>
              <c:pt idx="1928">
                <c:v>3.6726000000000001</c:v>
              </c:pt>
              <c:pt idx="1929">
                <c:v>3.6682999999999999</c:v>
              </c:pt>
              <c:pt idx="1930">
                <c:v>3.6476999999999999</c:v>
              </c:pt>
              <c:pt idx="1931">
                <c:v>3.601</c:v>
              </c:pt>
              <c:pt idx="1932">
                <c:v>3.5306999999999999</c:v>
              </c:pt>
              <c:pt idx="1933">
                <c:v>3.5985</c:v>
              </c:pt>
              <c:pt idx="1934">
                <c:v>3.6341000000000001</c:v>
              </c:pt>
              <c:pt idx="1935">
                <c:v>3.6162999999999998</c:v>
              </c:pt>
              <c:pt idx="1936">
                <c:v>3.6734999999999998</c:v>
              </c:pt>
              <c:pt idx="1937">
                <c:v>3.6649000000000003</c:v>
              </c:pt>
              <c:pt idx="1938">
                <c:v>3.6324999999999998</c:v>
              </c:pt>
              <c:pt idx="1939">
                <c:v>3.6821000000000002</c:v>
              </c:pt>
              <c:pt idx="1940">
                <c:v>3.7593999999999999</c:v>
              </c:pt>
              <c:pt idx="1941">
                <c:v>3.7480000000000002</c:v>
              </c:pt>
              <c:pt idx="1942">
                <c:v>3.7480000000000002</c:v>
              </c:pt>
              <c:pt idx="1943">
                <c:v>3.7480000000000002</c:v>
              </c:pt>
              <c:pt idx="1944">
                <c:v>3.7725999999999997</c:v>
              </c:pt>
              <c:pt idx="1945">
                <c:v>3.823</c:v>
              </c:pt>
              <c:pt idx="1946">
                <c:v>3.8016999999999999</c:v>
              </c:pt>
              <c:pt idx="1947">
                <c:v>3.7725999999999997</c:v>
              </c:pt>
              <c:pt idx="1948">
                <c:v>3.7999000000000001</c:v>
              </c:pt>
              <c:pt idx="1949">
                <c:v>3.8795000000000002</c:v>
              </c:pt>
              <c:pt idx="1950">
                <c:v>3.8921000000000001</c:v>
              </c:pt>
              <c:pt idx="1951">
                <c:v>3.8849</c:v>
              </c:pt>
              <c:pt idx="1952">
                <c:v>3.9003000000000001</c:v>
              </c:pt>
              <c:pt idx="1953">
                <c:v>3.9247999999999998</c:v>
              </c:pt>
              <c:pt idx="1954">
                <c:v>3.9220999999999999</c:v>
              </c:pt>
              <c:pt idx="1955">
                <c:v>3.9679000000000002</c:v>
              </c:pt>
              <c:pt idx="1956">
                <c:v>3.9679000000000002</c:v>
              </c:pt>
              <c:pt idx="1957">
                <c:v>3.9012000000000002</c:v>
              </c:pt>
              <c:pt idx="1958">
                <c:v>3.9367000000000001</c:v>
              </c:pt>
              <c:pt idx="1959">
                <c:v>3.9239000000000002</c:v>
              </c:pt>
              <c:pt idx="1960">
                <c:v>3.8929999999999998</c:v>
              </c:pt>
              <c:pt idx="1961">
                <c:v>3.8929999999999998</c:v>
              </c:pt>
              <c:pt idx="1962">
                <c:v>3.8489</c:v>
              </c:pt>
              <c:pt idx="1963">
                <c:v>3.823</c:v>
              </c:pt>
              <c:pt idx="1964">
                <c:v>3.9093</c:v>
              </c:pt>
              <c:pt idx="1965">
                <c:v>3.9064999999999999</c:v>
              </c:pt>
              <c:pt idx="1966">
                <c:v>3.8658999999999999</c:v>
              </c:pt>
              <c:pt idx="1967">
                <c:v>3.8938000000000001</c:v>
              </c:pt>
              <c:pt idx="1968">
                <c:v>3.8731</c:v>
              </c:pt>
              <c:pt idx="1969">
                <c:v>3.8938000000000001</c:v>
              </c:pt>
              <c:pt idx="1970">
                <c:v>3.8856999999999999</c:v>
              </c:pt>
              <c:pt idx="1971">
                <c:v>3.8380999999999998</c:v>
              </c:pt>
              <c:pt idx="1972">
                <c:v>3.8712999999999997</c:v>
              </c:pt>
              <c:pt idx="1973">
                <c:v>3.8893</c:v>
              </c:pt>
              <c:pt idx="1974">
                <c:v>3.9138000000000002</c:v>
              </c:pt>
              <c:pt idx="1975">
                <c:v>3.9011</c:v>
              </c:pt>
              <c:pt idx="1976">
                <c:v>3.8444000000000003</c:v>
              </c:pt>
              <c:pt idx="1977">
                <c:v>3.8559999999999999</c:v>
              </c:pt>
              <c:pt idx="1978">
                <c:v>3.8106</c:v>
              </c:pt>
              <c:pt idx="1979">
                <c:v>3.8149999999999999</c:v>
              </c:pt>
              <c:pt idx="1980">
                <c:v>3.8149999999999999</c:v>
              </c:pt>
              <c:pt idx="1981">
                <c:v>3.7982</c:v>
              </c:pt>
              <c:pt idx="1982">
                <c:v>3.8186</c:v>
              </c:pt>
              <c:pt idx="1983">
                <c:v>3.8292000000000002</c:v>
              </c:pt>
              <c:pt idx="1984">
                <c:v>3.8875000000000002</c:v>
              </c:pt>
              <c:pt idx="1985">
                <c:v>3.911</c:v>
              </c:pt>
              <c:pt idx="1986">
                <c:v>3.8</c:v>
              </c:pt>
              <c:pt idx="1987">
                <c:v>3.7551999999999999</c:v>
              </c:pt>
              <c:pt idx="1988">
                <c:v>3.7946999999999997</c:v>
              </c:pt>
              <c:pt idx="1989">
                <c:v>3.7866999999999997</c:v>
              </c:pt>
              <c:pt idx="1990">
                <c:v>3.8191000000000002</c:v>
              </c:pt>
              <c:pt idx="1991">
                <c:v>3.8573</c:v>
              </c:pt>
              <c:pt idx="1992">
                <c:v>3.8454000000000002</c:v>
              </c:pt>
              <c:pt idx="1993">
                <c:v>3.8454000000000002</c:v>
              </c:pt>
              <c:pt idx="1994">
                <c:v>3.7084000000000001</c:v>
              </c:pt>
              <c:pt idx="1995">
                <c:v>3.7732000000000001</c:v>
              </c:pt>
              <c:pt idx="1996">
                <c:v>3.7713999999999999</c:v>
              </c:pt>
              <c:pt idx="1997">
                <c:v>3.6926000000000001</c:v>
              </c:pt>
              <c:pt idx="1998">
                <c:v>3.6960999999999999</c:v>
              </c:pt>
              <c:pt idx="1999">
                <c:v>3.6385999999999998</c:v>
              </c:pt>
              <c:pt idx="2000">
                <c:v>3.6412</c:v>
              </c:pt>
              <c:pt idx="2001">
                <c:v>3.6127000000000002</c:v>
              </c:pt>
              <c:pt idx="2002">
                <c:v>3.6179000000000001</c:v>
              </c:pt>
              <c:pt idx="2003">
                <c:v>3.5998999999999999</c:v>
              </c:pt>
              <c:pt idx="2004">
                <c:v>3.6109999999999998</c:v>
              </c:pt>
              <c:pt idx="2005">
                <c:v>3.5947</c:v>
              </c:pt>
              <c:pt idx="2006">
                <c:v>3.6085000000000003</c:v>
              </c:pt>
              <c:pt idx="2007">
                <c:v>3.6698</c:v>
              </c:pt>
              <c:pt idx="2008">
                <c:v>3.6412</c:v>
              </c:pt>
              <c:pt idx="2009">
                <c:v>3.6585000000000001</c:v>
              </c:pt>
              <c:pt idx="2010">
                <c:v>3.7206999999999999</c:v>
              </c:pt>
              <c:pt idx="2011">
                <c:v>3.7890999999999999</c:v>
              </c:pt>
              <c:pt idx="2012">
                <c:v>3.7471999999999999</c:v>
              </c:pt>
              <c:pt idx="2013">
                <c:v>3.7471999999999999</c:v>
              </c:pt>
              <c:pt idx="2014">
                <c:v>3.7339000000000002</c:v>
              </c:pt>
              <c:pt idx="2015">
                <c:v>3.7374000000000001</c:v>
              </c:pt>
              <c:pt idx="2016">
                <c:v>3.6898999999999997</c:v>
              </c:pt>
              <c:pt idx="2017">
                <c:v>3.6917</c:v>
              </c:pt>
              <c:pt idx="2018">
                <c:v>3.7198000000000002</c:v>
              </c:pt>
              <c:pt idx="2019">
                <c:v>3.7073999999999998</c:v>
              </c:pt>
              <c:pt idx="2020">
                <c:v>3.7012999999999998</c:v>
              </c:pt>
              <c:pt idx="2021">
                <c:v>3.7170999999999998</c:v>
              </c:pt>
              <c:pt idx="2022">
                <c:v>3.6846999999999999</c:v>
              </c:pt>
              <c:pt idx="2023">
                <c:v>3.6863999999999999</c:v>
              </c:pt>
              <c:pt idx="2024">
                <c:v>3.6951000000000001</c:v>
              </c:pt>
              <c:pt idx="2025">
                <c:v>3.6698</c:v>
              </c:pt>
              <c:pt idx="2026">
                <c:v>3.6698</c:v>
              </c:pt>
              <c:pt idx="2027">
                <c:v>3.7250000000000001</c:v>
              </c:pt>
              <c:pt idx="2028">
                <c:v>3.7612999999999999</c:v>
              </c:pt>
              <c:pt idx="2029">
                <c:v>3.8024</c:v>
              </c:pt>
              <c:pt idx="2030">
                <c:v>3.7471000000000001</c:v>
              </c:pt>
              <c:pt idx="2031">
                <c:v>3.8322000000000003</c:v>
              </c:pt>
              <c:pt idx="2032">
                <c:v>3.8666999999999998</c:v>
              </c:pt>
              <c:pt idx="2033">
                <c:v>3.8349000000000002</c:v>
              </c:pt>
              <c:pt idx="2034">
                <c:v>3.8521000000000001</c:v>
              </c:pt>
              <c:pt idx="2035">
                <c:v>3.8538999999999999</c:v>
              </c:pt>
              <c:pt idx="2036">
                <c:v>3.8940999999999999</c:v>
              </c:pt>
              <c:pt idx="2037">
                <c:v>3.8529999999999998</c:v>
              </c:pt>
              <c:pt idx="2038">
                <c:v>3.8656999999999999</c:v>
              </c:pt>
              <c:pt idx="2039">
                <c:v>3.8849</c:v>
              </c:pt>
              <c:pt idx="2040">
                <c:v>3.7970000000000002</c:v>
              </c:pt>
              <c:pt idx="2041">
                <c:v>3.7942999999999998</c:v>
              </c:pt>
              <c:pt idx="2042">
                <c:v>3.6995</c:v>
              </c:pt>
              <c:pt idx="2043">
                <c:v>3.6995</c:v>
              </c:pt>
              <c:pt idx="2044">
                <c:v>3.7143999999999999</c:v>
              </c:pt>
              <c:pt idx="2045">
                <c:v>3.7355999999999998</c:v>
              </c:pt>
              <c:pt idx="2046">
                <c:v>3.6916000000000002</c:v>
              </c:pt>
              <c:pt idx="2047">
                <c:v>3.7648000000000001</c:v>
              </c:pt>
              <c:pt idx="2048">
                <c:v>3.7915999999999999</c:v>
              </c:pt>
              <c:pt idx="2049">
                <c:v>3.8702000000000001</c:v>
              </c:pt>
              <c:pt idx="2050">
                <c:v>3.9196999999999997</c:v>
              </c:pt>
              <c:pt idx="2051">
                <c:v>3.8529</c:v>
              </c:pt>
              <c:pt idx="2052">
                <c:v>3.8994999999999997</c:v>
              </c:pt>
              <c:pt idx="2053">
                <c:v>3.8483000000000001</c:v>
              </c:pt>
              <c:pt idx="2054">
                <c:v>3.8086000000000002</c:v>
              </c:pt>
              <c:pt idx="2055">
                <c:v>3.7523</c:v>
              </c:pt>
              <c:pt idx="2056">
                <c:v>3.7593999999999999</c:v>
              </c:pt>
              <c:pt idx="2057">
                <c:v>3.6837999999999997</c:v>
              </c:pt>
              <c:pt idx="2058">
                <c:v>3.6345000000000001</c:v>
              </c:pt>
              <c:pt idx="2059">
                <c:v>3.6729000000000003</c:v>
              </c:pt>
              <c:pt idx="2060">
                <c:v>3.6854</c:v>
              </c:pt>
              <c:pt idx="2061">
                <c:v>3.7279999999999998</c:v>
              </c:pt>
              <c:pt idx="2062">
                <c:v>3.726</c:v>
              </c:pt>
              <c:pt idx="2063">
                <c:v>3.6842999999999999</c:v>
              </c:pt>
              <c:pt idx="2064">
                <c:v>3.7542</c:v>
              </c:pt>
              <c:pt idx="2065">
                <c:v>3.6353</c:v>
              </c:pt>
              <c:pt idx="2066">
                <c:v>3.6821000000000002</c:v>
              </c:pt>
              <c:pt idx="2067">
                <c:v>3.6743999999999999</c:v>
              </c:pt>
              <c:pt idx="2068">
                <c:v>3.6208999999999998</c:v>
              </c:pt>
              <c:pt idx="2069">
                <c:v>3.6406999999999998</c:v>
              </c:pt>
              <c:pt idx="2070">
                <c:v>3.6463999999999999</c:v>
              </c:pt>
              <c:pt idx="2071">
                <c:v>3.5773000000000001</c:v>
              </c:pt>
              <c:pt idx="2072">
                <c:v>3.5501</c:v>
              </c:pt>
              <c:pt idx="2073">
                <c:v>3.5604</c:v>
              </c:pt>
              <c:pt idx="2074">
                <c:v>3.6261999999999999</c:v>
              </c:pt>
              <c:pt idx="2075">
                <c:v>3.5752000000000002</c:v>
              </c:pt>
              <c:pt idx="2076">
                <c:v>3.5855000000000001</c:v>
              </c:pt>
              <c:pt idx="2077">
                <c:v>3.593</c:v>
              </c:pt>
              <c:pt idx="2078">
                <c:v>3.625</c:v>
              </c:pt>
              <c:pt idx="2079">
                <c:v>3.6297000000000001</c:v>
              </c:pt>
              <c:pt idx="2080">
                <c:v>3.6496</c:v>
              </c:pt>
              <c:pt idx="2081">
                <c:v>3.6476999999999999</c:v>
              </c:pt>
              <c:pt idx="2082">
                <c:v>3.6334</c:v>
              </c:pt>
              <c:pt idx="2083">
                <c:v>3.7130000000000001</c:v>
              </c:pt>
              <c:pt idx="2084">
                <c:v>3.4931000000000001</c:v>
              </c:pt>
              <c:pt idx="2085">
                <c:v>3.4931000000000001</c:v>
              </c:pt>
              <c:pt idx="2086">
                <c:v>3.4729000000000001</c:v>
              </c:pt>
              <c:pt idx="2087">
                <c:v>3.4775</c:v>
              </c:pt>
              <c:pt idx="2088">
                <c:v>3.4994000000000001</c:v>
              </c:pt>
              <c:pt idx="2089">
                <c:v>3.5343999999999998</c:v>
              </c:pt>
              <c:pt idx="2090">
                <c:v>3.5790999999999999</c:v>
              </c:pt>
              <c:pt idx="2091">
                <c:v>3.6223999999999998</c:v>
              </c:pt>
              <c:pt idx="2092">
                <c:v>3.5472999999999999</c:v>
              </c:pt>
              <c:pt idx="2093">
                <c:v>3.5817999999999999</c:v>
              </c:pt>
              <c:pt idx="2094">
                <c:v>3.5129000000000001</c:v>
              </c:pt>
              <c:pt idx="2095">
                <c:v>3.4119000000000002</c:v>
              </c:pt>
              <c:pt idx="2096">
                <c:v>3.3414999999999999</c:v>
              </c:pt>
              <c:pt idx="2097">
                <c:v>3.3512</c:v>
              </c:pt>
              <c:pt idx="2098">
                <c:v>3.3045999999999998</c:v>
              </c:pt>
              <c:pt idx="2099">
                <c:v>3.3168000000000002</c:v>
              </c:pt>
              <c:pt idx="2100">
                <c:v>3.3696999999999999</c:v>
              </c:pt>
              <c:pt idx="2101">
                <c:v>3.3140999999999998</c:v>
              </c:pt>
              <c:pt idx="2102">
                <c:v>3.3696999999999999</c:v>
              </c:pt>
              <c:pt idx="2103">
                <c:v>3.3342999999999998</c:v>
              </c:pt>
              <c:pt idx="2104">
                <c:v>3.2446000000000002</c:v>
              </c:pt>
              <c:pt idx="2105">
                <c:v>3.2463000000000002</c:v>
              </c:pt>
              <c:pt idx="2106">
                <c:v>3.3113999999999999</c:v>
              </c:pt>
              <c:pt idx="2107">
                <c:v>3.2660999999999998</c:v>
              </c:pt>
              <c:pt idx="2108">
                <c:v>3.2791000000000001</c:v>
              </c:pt>
              <c:pt idx="2109">
                <c:v>3.2711999999999999</c:v>
              </c:pt>
              <c:pt idx="2110">
                <c:v>3.266</c:v>
              </c:pt>
              <c:pt idx="2111">
                <c:v>3.3216999999999999</c:v>
              </c:pt>
              <c:pt idx="2112">
                <c:v>3.1720999999999999</c:v>
              </c:pt>
              <c:pt idx="2113">
                <c:v>3.1720999999999999</c:v>
              </c:pt>
              <c:pt idx="2114">
                <c:v>3.1905999999999999</c:v>
              </c:pt>
              <c:pt idx="2115">
                <c:v>3.2195</c:v>
              </c:pt>
              <c:pt idx="2116">
                <c:v>3.1309</c:v>
              </c:pt>
              <c:pt idx="2117">
                <c:v>3.1762000000000001</c:v>
              </c:pt>
              <c:pt idx="2118">
                <c:v>3.1669</c:v>
              </c:pt>
              <c:pt idx="2119">
                <c:v>3.0975999999999999</c:v>
              </c:pt>
              <c:pt idx="2120">
                <c:v>3.1558999999999999</c:v>
              </c:pt>
              <c:pt idx="2121">
                <c:v>3.1905000000000001</c:v>
              </c:pt>
              <c:pt idx="2122">
                <c:v>3.1307999999999998</c:v>
              </c:pt>
              <c:pt idx="2123">
                <c:v>3.0943000000000001</c:v>
              </c:pt>
              <c:pt idx="2124">
                <c:v>2.9925999999999999</c:v>
              </c:pt>
              <c:pt idx="2125">
                <c:v>2.9870999999999999</c:v>
              </c:pt>
              <c:pt idx="2126">
                <c:v>2.9950000000000001</c:v>
              </c:pt>
              <c:pt idx="2127">
                <c:v>2.9762</c:v>
              </c:pt>
              <c:pt idx="2128">
                <c:v>2.9537</c:v>
              </c:pt>
              <c:pt idx="2129">
                <c:v>2.8210999999999999</c:v>
              </c:pt>
              <c:pt idx="2130">
                <c:v>2.8277999999999999</c:v>
              </c:pt>
              <c:pt idx="2131">
                <c:v>2.8761999999999999</c:v>
              </c:pt>
              <c:pt idx="2132">
                <c:v>2.8784999999999998</c:v>
              </c:pt>
              <c:pt idx="2133">
                <c:v>2.8611</c:v>
              </c:pt>
              <c:pt idx="2134">
                <c:v>2.9045000000000001</c:v>
              </c:pt>
              <c:pt idx="2135">
                <c:v>2.8952999999999998</c:v>
              </c:pt>
              <c:pt idx="2136">
                <c:v>2.903</c:v>
              </c:pt>
              <c:pt idx="2137">
                <c:v>2.8778000000000001</c:v>
              </c:pt>
              <c:pt idx="2138">
                <c:v>2.8847</c:v>
              </c:pt>
              <c:pt idx="2139">
                <c:v>2.8597000000000001</c:v>
              </c:pt>
              <c:pt idx="2140">
                <c:v>2.8778999999999999</c:v>
              </c:pt>
              <c:pt idx="2141">
                <c:v>2.9092000000000002</c:v>
              </c:pt>
              <c:pt idx="2142">
                <c:v>2.859</c:v>
              </c:pt>
              <c:pt idx="2143">
                <c:v>2.9177</c:v>
              </c:pt>
              <c:pt idx="2144">
                <c:v>2.9952000000000001</c:v>
              </c:pt>
              <c:pt idx="2145">
                <c:v>3.0030000000000001</c:v>
              </c:pt>
              <c:pt idx="2146">
                <c:v>2.9377</c:v>
              </c:pt>
              <c:pt idx="2147">
                <c:v>2.9146999999999998</c:v>
              </c:pt>
              <c:pt idx="2148">
                <c:v>2.875</c:v>
              </c:pt>
              <c:pt idx="2149">
                <c:v>2.9874000000000001</c:v>
              </c:pt>
              <c:pt idx="2150">
                <c:v>3.052</c:v>
              </c:pt>
              <c:pt idx="2151">
                <c:v>3.0998999999999999</c:v>
              </c:pt>
              <c:pt idx="2152">
                <c:v>3.0743</c:v>
              </c:pt>
              <c:pt idx="2153">
                <c:v>3.1023000000000001</c:v>
              </c:pt>
              <c:pt idx="2154">
                <c:v>3.1023000000000001</c:v>
              </c:pt>
              <c:pt idx="2155">
                <c:v>3.0878999999999999</c:v>
              </c:pt>
              <c:pt idx="2156">
                <c:v>3.1427</c:v>
              </c:pt>
              <c:pt idx="2157">
                <c:v>3.1484000000000001</c:v>
              </c:pt>
              <c:pt idx="2158">
                <c:v>3.1476000000000002</c:v>
              </c:pt>
              <c:pt idx="2159">
                <c:v>3.1322000000000001</c:v>
              </c:pt>
              <c:pt idx="2160">
                <c:v>3.1983000000000001</c:v>
              </c:pt>
              <c:pt idx="2161">
                <c:v>3.1280999999999999</c:v>
              </c:pt>
              <c:pt idx="2162">
                <c:v>3.1842999999999999</c:v>
              </c:pt>
              <c:pt idx="2163">
                <c:v>3.2115</c:v>
              </c:pt>
              <c:pt idx="2164">
                <c:v>3.2387999999999999</c:v>
              </c:pt>
              <c:pt idx="2165">
                <c:v>3.2181000000000002</c:v>
              </c:pt>
              <c:pt idx="2166">
                <c:v>3.2130999999999998</c:v>
              </c:pt>
              <c:pt idx="2167">
                <c:v>3.2595999999999998</c:v>
              </c:pt>
              <c:pt idx="2168">
                <c:v>3.2437999999999998</c:v>
              </c:pt>
              <c:pt idx="2169">
                <c:v>3.2031999999999998</c:v>
              </c:pt>
              <c:pt idx="2170">
                <c:v>3.1516999999999999</c:v>
              </c:pt>
              <c:pt idx="2171">
                <c:v>3.1063999999999998</c:v>
              </c:pt>
              <c:pt idx="2172">
                <c:v>3.0863999999999998</c:v>
              </c:pt>
              <c:pt idx="2173">
                <c:v>3.0506000000000002</c:v>
              </c:pt>
              <c:pt idx="2174">
                <c:v>3.0855999999999999</c:v>
              </c:pt>
              <c:pt idx="2175">
                <c:v>3.0992000000000002</c:v>
              </c:pt>
              <c:pt idx="2176">
                <c:v>3.0783999999999998</c:v>
              </c:pt>
              <c:pt idx="2177">
                <c:v>3.0617000000000001</c:v>
              </c:pt>
              <c:pt idx="2178">
                <c:v>3.1524999999999999</c:v>
              </c:pt>
              <c:pt idx="2179">
                <c:v>3.1671</c:v>
              </c:pt>
              <c:pt idx="2180">
                <c:v>3.1991000000000001</c:v>
              </c:pt>
              <c:pt idx="2181">
                <c:v>3.2098</c:v>
              </c:pt>
              <c:pt idx="2182">
                <c:v>3.1753</c:v>
              </c:pt>
              <c:pt idx="2183">
                <c:v>3.1753</c:v>
              </c:pt>
              <c:pt idx="2184">
                <c:v>3.1764999999999999</c:v>
              </c:pt>
              <c:pt idx="2185">
                <c:v>3.2338</c:v>
              </c:pt>
              <c:pt idx="2186">
                <c:v>3.1886000000000001</c:v>
              </c:pt>
              <c:pt idx="2187">
                <c:v>3.1703999999999999</c:v>
              </c:pt>
              <c:pt idx="2188">
                <c:v>3.1635</c:v>
              </c:pt>
              <c:pt idx="2189">
                <c:v>3.1703000000000001</c:v>
              </c:pt>
              <c:pt idx="2190">
                <c:v>3.1694</c:v>
              </c:pt>
              <c:pt idx="2191">
                <c:v>3.2082999999999999</c:v>
              </c:pt>
              <c:pt idx="2192">
                <c:v>3.1598999999999999</c:v>
              </c:pt>
              <c:pt idx="2193">
                <c:v>3.2178</c:v>
              </c:pt>
              <c:pt idx="2194">
                <c:v>3.1718999999999999</c:v>
              </c:pt>
              <c:pt idx="2195">
                <c:v>3.1821999999999999</c:v>
              </c:pt>
              <c:pt idx="2196">
                <c:v>3.1839</c:v>
              </c:pt>
              <c:pt idx="2197">
                <c:v>3.141</c:v>
              </c:pt>
              <c:pt idx="2198">
                <c:v>3.1333000000000002</c:v>
              </c:pt>
              <c:pt idx="2199">
                <c:v>3.0430999999999999</c:v>
              </c:pt>
              <c:pt idx="2200">
                <c:v>3.0182000000000002</c:v>
              </c:pt>
              <c:pt idx="2201">
                <c:v>3.0280999999999998</c:v>
              </c:pt>
              <c:pt idx="2202">
                <c:v>3.0289000000000001</c:v>
              </c:pt>
              <c:pt idx="2203">
                <c:v>3.0289000000000001</c:v>
              </c:pt>
              <c:pt idx="2204">
                <c:v>3.0722</c:v>
              </c:pt>
              <c:pt idx="2205">
                <c:v>3.0131000000000001</c:v>
              </c:pt>
              <c:pt idx="2206">
                <c:v>3.0255000000000001</c:v>
              </c:pt>
              <c:pt idx="2207">
                <c:v>3.0312999999999999</c:v>
              </c:pt>
              <c:pt idx="2208">
                <c:v>3.0478999999999998</c:v>
              </c:pt>
              <c:pt idx="2209">
                <c:v>3.0796000000000001</c:v>
              </c:pt>
              <c:pt idx="2210">
                <c:v>3.0604</c:v>
              </c:pt>
              <c:pt idx="2211">
                <c:v>3.0678999999999998</c:v>
              </c:pt>
              <c:pt idx="2212">
                <c:v>3.1006</c:v>
              </c:pt>
              <c:pt idx="2213">
                <c:v>3.0972</c:v>
              </c:pt>
              <c:pt idx="2214">
                <c:v>3.1250999999999998</c:v>
              </c:pt>
              <c:pt idx="2215">
                <c:v>3.0419</c:v>
              </c:pt>
              <c:pt idx="2216">
                <c:v>2.9499</c:v>
              </c:pt>
              <c:pt idx="2217">
                <c:v>2.9499</c:v>
              </c:pt>
              <c:pt idx="2218">
                <c:v>2.8672</c:v>
              </c:pt>
              <c:pt idx="2219">
                <c:v>2.9095</c:v>
              </c:pt>
              <c:pt idx="2220">
                <c:v>2.9224000000000001</c:v>
              </c:pt>
              <c:pt idx="2221">
                <c:v>2.9384999999999999</c:v>
              </c:pt>
              <c:pt idx="2222">
                <c:v>2.9384999999999999</c:v>
              </c:pt>
              <c:pt idx="2223">
                <c:v>2.9312</c:v>
              </c:pt>
              <c:pt idx="2224">
                <c:v>2.9807000000000001</c:v>
              </c:pt>
              <c:pt idx="2225">
                <c:v>2.9864999999999999</c:v>
              </c:pt>
              <c:pt idx="2226">
                <c:v>2.9979</c:v>
              </c:pt>
              <c:pt idx="2227">
                <c:v>2.9457</c:v>
              </c:pt>
              <c:pt idx="2228">
                <c:v>2.8639999999999999</c:v>
              </c:pt>
              <c:pt idx="2229">
                <c:v>2.9054000000000002</c:v>
              </c:pt>
              <c:pt idx="2230">
                <c:v>2.8894000000000002</c:v>
              </c:pt>
              <c:pt idx="2231">
                <c:v>2.8410000000000002</c:v>
              </c:pt>
              <c:pt idx="2232">
                <c:v>2.7979000000000003</c:v>
              </c:pt>
              <c:pt idx="2233">
                <c:v>2.8104</c:v>
              </c:pt>
              <c:pt idx="2234">
                <c:v>2.7739000000000003</c:v>
              </c:pt>
              <c:pt idx="2235">
                <c:v>2.7770000000000001</c:v>
              </c:pt>
              <c:pt idx="2236">
                <c:v>2.7770000000000001</c:v>
              </c:pt>
              <c:pt idx="2237">
                <c:v>2.7987000000000002</c:v>
              </c:pt>
              <c:pt idx="2238">
                <c:v>2.8089</c:v>
              </c:pt>
              <c:pt idx="2239">
                <c:v>2.7955999999999999</c:v>
              </c:pt>
              <c:pt idx="2240">
                <c:v>2.7979000000000003</c:v>
              </c:pt>
              <c:pt idx="2241">
                <c:v>2.7847</c:v>
              </c:pt>
              <c:pt idx="2242">
                <c:v>2.8018000000000001</c:v>
              </c:pt>
              <c:pt idx="2243">
                <c:v>2.8284000000000002</c:v>
              </c:pt>
              <c:pt idx="2244">
                <c:v>2.8197999999999999</c:v>
              </c:pt>
              <c:pt idx="2245">
                <c:v>2.8197999999999999</c:v>
              </c:pt>
              <c:pt idx="2246">
                <c:v>2.8205999999999998</c:v>
              </c:pt>
              <c:pt idx="2247">
                <c:v>2.7631000000000001</c:v>
              </c:pt>
              <c:pt idx="2248">
                <c:v>2.7324000000000002</c:v>
              </c:pt>
              <c:pt idx="2249">
                <c:v>2.7307999999999999</c:v>
              </c:pt>
              <c:pt idx="2250">
                <c:v>2.7269999999999999</c:v>
              </c:pt>
              <c:pt idx="2251">
                <c:v>2.7246999999999999</c:v>
              </c:pt>
              <c:pt idx="2252">
                <c:v>2.7408000000000001</c:v>
              </c:pt>
              <c:pt idx="2253">
                <c:v>2.7408000000000001</c:v>
              </c:pt>
              <c:pt idx="2254">
                <c:v>2.7507000000000001</c:v>
              </c:pt>
              <c:pt idx="2255">
                <c:v>2.8279000000000001</c:v>
              </c:pt>
              <c:pt idx="2256">
                <c:v>2.9203000000000001</c:v>
              </c:pt>
              <c:pt idx="2257">
                <c:v>2.8761999999999999</c:v>
              </c:pt>
              <c:pt idx="2258">
                <c:v>2.9066000000000001</c:v>
              </c:pt>
              <c:pt idx="2259">
                <c:v>2.9009999999999998</c:v>
              </c:pt>
              <c:pt idx="2260">
                <c:v>2.8578999999999999</c:v>
              </c:pt>
              <c:pt idx="2261">
                <c:v>2.8826000000000001</c:v>
              </c:pt>
              <c:pt idx="2262">
                <c:v>2.8826000000000001</c:v>
              </c:pt>
              <c:pt idx="2263">
                <c:v>2.9041999999999999</c:v>
              </c:pt>
              <c:pt idx="2264">
                <c:v>2.9771000000000001</c:v>
              </c:pt>
              <c:pt idx="2265">
                <c:v>2.9493999999999998</c:v>
              </c:pt>
              <c:pt idx="2266">
                <c:v>2.9024999999999999</c:v>
              </c:pt>
              <c:pt idx="2267">
                <c:v>2.9704999999999999</c:v>
              </c:pt>
              <c:pt idx="2268">
                <c:v>2.9339</c:v>
              </c:pt>
              <c:pt idx="2269">
                <c:v>3.0188999999999999</c:v>
              </c:pt>
              <c:pt idx="2270">
                <c:v>3.0032000000000001</c:v>
              </c:pt>
              <c:pt idx="2271">
                <c:v>2.9153000000000002</c:v>
              </c:pt>
              <c:pt idx="2272">
                <c:v>2.8451</c:v>
              </c:pt>
              <c:pt idx="2273">
                <c:v>2.8317000000000001</c:v>
              </c:pt>
              <c:pt idx="2274">
                <c:v>2.8506</c:v>
              </c:pt>
              <c:pt idx="2275">
                <c:v>2.8784000000000001</c:v>
              </c:pt>
              <c:pt idx="2276">
                <c:v>2.9257</c:v>
              </c:pt>
              <c:pt idx="2277">
                <c:v>2.9712000000000001</c:v>
              </c:pt>
              <c:pt idx="2278">
                <c:v>2.9712000000000001</c:v>
              </c:pt>
              <c:pt idx="2279">
                <c:v>2.8895999999999997</c:v>
              </c:pt>
              <c:pt idx="2280">
                <c:v>2.8182999999999998</c:v>
              </c:pt>
              <c:pt idx="2281">
                <c:v>2.8159999999999998</c:v>
              </c:pt>
              <c:pt idx="2282">
                <c:v>2.8199000000000001</c:v>
              </c:pt>
              <c:pt idx="2283">
                <c:v>2.823</c:v>
              </c:pt>
              <c:pt idx="2284">
                <c:v>2.8387000000000002</c:v>
              </c:pt>
              <c:pt idx="2285">
                <c:v>2.7785000000000002</c:v>
              </c:pt>
              <c:pt idx="2286">
                <c:v>2.8449999999999998</c:v>
              </c:pt>
              <c:pt idx="2287">
                <c:v>2.8959000000000001</c:v>
              </c:pt>
              <c:pt idx="2288">
                <c:v>2.9434</c:v>
              </c:pt>
              <c:pt idx="2289">
                <c:v>2.9441000000000002</c:v>
              </c:pt>
              <c:pt idx="2290">
                <c:v>2.9603999999999999</c:v>
              </c:pt>
              <c:pt idx="2291">
                <c:v>3.0053000000000001</c:v>
              </c:pt>
              <c:pt idx="2292">
                <c:v>3.0358999999999998</c:v>
              </c:pt>
              <c:pt idx="2293">
                <c:v>3.0884</c:v>
              </c:pt>
              <c:pt idx="2294">
                <c:v>2.9310999999999998</c:v>
              </c:pt>
              <c:pt idx="2295">
                <c:v>2.9215</c:v>
              </c:pt>
              <c:pt idx="2296">
                <c:v>2.8529</c:v>
              </c:pt>
              <c:pt idx="2297">
                <c:v>2.8056999999999999</c:v>
              </c:pt>
              <c:pt idx="2298">
                <c:v>2.8245</c:v>
              </c:pt>
              <c:pt idx="2299">
                <c:v>2.7987000000000002</c:v>
              </c:pt>
              <c:pt idx="2300">
                <c:v>2.7071000000000001</c:v>
              </c:pt>
              <c:pt idx="2301">
                <c:v>2.6821000000000002</c:v>
              </c:pt>
              <c:pt idx="2302">
                <c:v>2.6722999999999999</c:v>
              </c:pt>
              <c:pt idx="2303">
                <c:v>2.6722999999999999</c:v>
              </c:pt>
              <c:pt idx="2304">
                <c:v>2.7446000000000002</c:v>
              </c:pt>
              <c:pt idx="2305">
                <c:v>2.7645999999999997</c:v>
              </c:pt>
              <c:pt idx="2306">
                <c:v>2.7469000000000001</c:v>
              </c:pt>
              <c:pt idx="2307">
                <c:v>2.76</c:v>
              </c:pt>
              <c:pt idx="2308">
                <c:v>2.8010999999999999</c:v>
              </c:pt>
              <c:pt idx="2309">
                <c:v>2.7917000000000001</c:v>
              </c:pt>
              <c:pt idx="2310">
                <c:v>2.8041999999999998</c:v>
              </c:pt>
              <c:pt idx="2311">
                <c:v>2.8997000000000002</c:v>
              </c:pt>
              <c:pt idx="2312">
                <c:v>2.9188999999999998</c:v>
              </c:pt>
              <c:pt idx="2313">
                <c:v>2.9308999999999998</c:v>
              </c:pt>
              <c:pt idx="2314">
                <c:v>2.9527000000000001</c:v>
              </c:pt>
              <c:pt idx="2315">
                <c:v>2.9196</c:v>
              </c:pt>
              <c:pt idx="2316">
                <c:v>2.8355000000000001</c:v>
              </c:pt>
              <c:pt idx="2317">
                <c:v>2.7523</c:v>
              </c:pt>
              <c:pt idx="2318">
                <c:v>2.7507999999999999</c:v>
              </c:pt>
              <c:pt idx="2319">
                <c:v>2.7549000000000001</c:v>
              </c:pt>
              <c:pt idx="2320">
                <c:v>2.7504999999999997</c:v>
              </c:pt>
              <c:pt idx="2321">
                <c:v>2.7206999999999999</c:v>
              </c:pt>
              <c:pt idx="2322">
                <c:v>2.6536999999999997</c:v>
              </c:pt>
              <c:pt idx="2323">
                <c:v>2.6435</c:v>
              </c:pt>
              <c:pt idx="2324">
                <c:v>2.5537000000000001</c:v>
              </c:pt>
              <c:pt idx="2325">
                <c:v>2.5973000000000002</c:v>
              </c:pt>
              <c:pt idx="2326">
                <c:v>2.5467</c:v>
              </c:pt>
              <c:pt idx="2327">
                <c:v>2.5808999999999997</c:v>
              </c:pt>
              <c:pt idx="2328">
                <c:v>2.6276999999999999</c:v>
              </c:pt>
              <c:pt idx="2329">
                <c:v>2.5030999999999999</c:v>
              </c:pt>
              <c:pt idx="2330">
                <c:v>2.4529999999999998</c:v>
              </c:pt>
              <c:pt idx="2331">
                <c:v>2.4537</c:v>
              </c:pt>
              <c:pt idx="2332">
                <c:v>2.4990000000000001</c:v>
              </c:pt>
              <c:pt idx="2333">
                <c:v>2.5448</c:v>
              </c:pt>
              <c:pt idx="2334">
                <c:v>2.6128</c:v>
              </c:pt>
              <c:pt idx="2335">
                <c:v>2.597</c:v>
              </c:pt>
              <c:pt idx="2336">
                <c:v>2.6034999999999999</c:v>
              </c:pt>
              <c:pt idx="2337">
                <c:v>2.5577000000000001</c:v>
              </c:pt>
              <c:pt idx="2338">
                <c:v>2.5727000000000002</c:v>
              </c:pt>
              <c:pt idx="2339">
                <c:v>2.5613999999999999</c:v>
              </c:pt>
              <c:pt idx="2340">
                <c:v>2.613</c:v>
              </c:pt>
              <c:pt idx="2341">
                <c:v>2.6021999999999998</c:v>
              </c:pt>
              <c:pt idx="2342">
                <c:v>2.6208999999999998</c:v>
              </c:pt>
              <c:pt idx="2343">
                <c:v>2.6616</c:v>
              </c:pt>
              <c:pt idx="2344">
                <c:v>2.7160000000000002</c:v>
              </c:pt>
              <c:pt idx="2345">
                <c:v>2.7427999999999999</c:v>
              </c:pt>
              <c:pt idx="2346">
                <c:v>2.7427999999999999</c:v>
              </c:pt>
              <c:pt idx="2347">
                <c:v>2.6962000000000002</c:v>
              </c:pt>
              <c:pt idx="2348">
                <c:v>2.7532999999999999</c:v>
              </c:pt>
              <c:pt idx="2349">
                <c:v>2.6757</c:v>
              </c:pt>
              <c:pt idx="2350">
                <c:v>2.6917999999999997</c:v>
              </c:pt>
              <c:pt idx="2351">
                <c:v>2.7</c:v>
              </c:pt>
              <c:pt idx="2352">
                <c:v>2.6764999999999999</c:v>
              </c:pt>
              <c:pt idx="2353">
                <c:v>2.7616000000000001</c:v>
              </c:pt>
              <c:pt idx="2354">
                <c:v>2.6867999999999999</c:v>
              </c:pt>
              <c:pt idx="2355">
                <c:v>2.7355999999999998</c:v>
              </c:pt>
              <c:pt idx="2356">
                <c:v>2.7332999999999998</c:v>
              </c:pt>
              <c:pt idx="2357">
                <c:v>2.6606000000000001</c:v>
              </c:pt>
              <c:pt idx="2358">
                <c:v>2.6840000000000002</c:v>
              </c:pt>
              <c:pt idx="2359">
                <c:v>2.7408999999999999</c:v>
              </c:pt>
              <c:pt idx="2360">
                <c:v>2.7082999999999999</c:v>
              </c:pt>
              <c:pt idx="2361">
                <c:v>2.7692999999999999</c:v>
              </c:pt>
              <c:pt idx="2362">
                <c:v>2.7082999999999999</c:v>
              </c:pt>
              <c:pt idx="2363">
                <c:v>2.7454000000000001</c:v>
              </c:pt>
              <c:pt idx="2364">
                <c:v>2.7401999999999997</c:v>
              </c:pt>
              <c:pt idx="2365">
                <c:v>2.738</c:v>
              </c:pt>
              <c:pt idx="2366">
                <c:v>2.6419999999999999</c:v>
              </c:pt>
              <c:pt idx="2367">
                <c:v>2.5651999999999999</c:v>
              </c:pt>
              <c:pt idx="2368">
                <c:v>2.5194000000000001</c:v>
              </c:pt>
              <c:pt idx="2369">
                <c:v>2.6421000000000001</c:v>
              </c:pt>
              <c:pt idx="2370">
                <c:v>2.7137000000000002</c:v>
              </c:pt>
              <c:pt idx="2371">
                <c:v>2.8473000000000002</c:v>
              </c:pt>
              <c:pt idx="2372">
                <c:v>2.8411999999999997</c:v>
              </c:pt>
              <c:pt idx="2373">
                <c:v>2.8411999999999997</c:v>
              </c:pt>
              <c:pt idx="2374">
                <c:v>2.8719000000000001</c:v>
              </c:pt>
              <c:pt idx="2375">
                <c:v>2.8155000000000001</c:v>
              </c:pt>
              <c:pt idx="2376">
                <c:v>2.8665000000000003</c:v>
              </c:pt>
              <c:pt idx="2377">
                <c:v>2.8094000000000001</c:v>
              </c:pt>
              <c:pt idx="2378">
                <c:v>2.8064</c:v>
              </c:pt>
              <c:pt idx="2379">
                <c:v>2.7869000000000002</c:v>
              </c:pt>
              <c:pt idx="2380">
                <c:v>2.8989000000000003</c:v>
              </c:pt>
              <c:pt idx="2381">
                <c:v>2.9167999999999998</c:v>
              </c:pt>
              <c:pt idx="2382">
                <c:v>2.9199000000000002</c:v>
              </c:pt>
              <c:pt idx="2383">
                <c:v>3.0103</c:v>
              </c:pt>
              <c:pt idx="2384">
                <c:v>3.0407000000000002</c:v>
              </c:pt>
              <c:pt idx="2385">
                <c:v>3.0249000000000001</c:v>
              </c:pt>
              <c:pt idx="2386">
                <c:v>3.0335999999999999</c:v>
              </c:pt>
              <c:pt idx="2387">
                <c:v>3.0598000000000001</c:v>
              </c:pt>
              <c:pt idx="2388">
                <c:v>3.0709</c:v>
              </c:pt>
              <c:pt idx="2389">
                <c:v>3.1183999999999998</c:v>
              </c:pt>
              <c:pt idx="2390">
                <c:v>3.1158999999999999</c:v>
              </c:pt>
              <c:pt idx="2391">
                <c:v>3.1459999999999999</c:v>
              </c:pt>
              <c:pt idx="2392">
                <c:v>3.1111</c:v>
              </c:pt>
              <c:pt idx="2393">
                <c:v>3.1223999999999998</c:v>
              </c:pt>
              <c:pt idx="2394">
                <c:v>3.1175999999999999</c:v>
              </c:pt>
              <c:pt idx="2395">
                <c:v>3.1476000000000002</c:v>
              </c:pt>
              <c:pt idx="2396">
                <c:v>3.1280999999999999</c:v>
              </c:pt>
              <c:pt idx="2397">
                <c:v>3.0846</c:v>
              </c:pt>
              <c:pt idx="2398">
                <c:v>3.1240000000000001</c:v>
              </c:pt>
              <c:pt idx="2399">
                <c:v>3.1208</c:v>
              </c:pt>
              <c:pt idx="2400">
                <c:v>3.1265000000000001</c:v>
              </c:pt>
              <c:pt idx="2401">
                <c:v>3.1410999999999998</c:v>
              </c:pt>
              <c:pt idx="2402">
                <c:v>3.1305000000000001</c:v>
              </c:pt>
              <c:pt idx="2403">
                <c:v>3.1273</c:v>
              </c:pt>
              <c:pt idx="2404">
                <c:v>3.2115999999999998</c:v>
              </c:pt>
              <c:pt idx="2405">
                <c:v>3.1959</c:v>
              </c:pt>
              <c:pt idx="2406">
                <c:v>3.1280999999999999</c:v>
              </c:pt>
              <c:pt idx="2407">
                <c:v>3.1959</c:v>
              </c:pt>
              <c:pt idx="2408">
                <c:v>3.2157</c:v>
              </c:pt>
              <c:pt idx="2409">
                <c:v>3.3265000000000002</c:v>
              </c:pt>
              <c:pt idx="2410">
                <c:v>3.3572000000000002</c:v>
              </c:pt>
              <c:pt idx="2411">
                <c:v>3.4403999999999999</c:v>
              </c:pt>
              <c:pt idx="2412">
                <c:v>3.3281000000000001</c:v>
              </c:pt>
              <c:pt idx="2413">
                <c:v>3.3357999999999999</c:v>
              </c:pt>
              <c:pt idx="2414">
                <c:v>3.2730999999999999</c:v>
              </c:pt>
              <c:pt idx="2415">
                <c:v>3.3102</c:v>
              </c:pt>
              <c:pt idx="2416">
                <c:v>3.2974999999999999</c:v>
              </c:pt>
              <c:pt idx="2417">
                <c:v>3.3391000000000002</c:v>
              </c:pt>
              <c:pt idx="2418">
                <c:v>3.3050999999999999</c:v>
              </c:pt>
              <c:pt idx="2419">
                <c:v>3.3595999999999999</c:v>
              </c:pt>
              <c:pt idx="2420">
                <c:v>3.3837000000000002</c:v>
              </c:pt>
              <c:pt idx="2421">
                <c:v>3.4454000000000002</c:v>
              </c:pt>
              <c:pt idx="2422">
                <c:v>3.4779</c:v>
              </c:pt>
              <c:pt idx="2423">
                <c:v>3.4060999999999999</c:v>
              </c:pt>
              <c:pt idx="2424">
                <c:v>3.4148000000000001</c:v>
              </c:pt>
              <c:pt idx="2425">
                <c:v>3.4009</c:v>
              </c:pt>
              <c:pt idx="2426">
                <c:v>3.2663000000000002</c:v>
              </c:pt>
              <c:pt idx="2427">
                <c:v>3.1711999999999998</c:v>
              </c:pt>
              <c:pt idx="2428">
                <c:v>3.1778</c:v>
              </c:pt>
              <c:pt idx="2429">
                <c:v>3.1745000000000001</c:v>
              </c:pt>
              <c:pt idx="2430">
                <c:v>3.1233</c:v>
              </c:pt>
              <c:pt idx="2431">
                <c:v>3.0735999999999999</c:v>
              </c:pt>
              <c:pt idx="2432">
                <c:v>3.15</c:v>
              </c:pt>
              <c:pt idx="2433">
                <c:v>3.1023999999999998</c:v>
              </c:pt>
              <c:pt idx="2434">
                <c:v>3.1476000000000002</c:v>
              </c:pt>
              <c:pt idx="2435">
                <c:v>3.0848</c:v>
              </c:pt>
              <c:pt idx="2436">
                <c:v>3.0729000000000002</c:v>
              </c:pt>
              <c:pt idx="2437">
                <c:v>3.0474999999999999</c:v>
              </c:pt>
              <c:pt idx="2438">
                <c:v>3.0992000000000002</c:v>
              </c:pt>
              <c:pt idx="2439">
                <c:v>3.1387</c:v>
              </c:pt>
              <c:pt idx="2440">
                <c:v>3.1476000000000002</c:v>
              </c:pt>
              <c:pt idx="2441">
                <c:v>3.2090000000000001</c:v>
              </c:pt>
              <c:pt idx="2442">
                <c:v>3.1476000000000002</c:v>
              </c:pt>
              <c:pt idx="2443">
                <c:v>3.1476000000000002</c:v>
              </c:pt>
              <c:pt idx="2444">
                <c:v>3.1387</c:v>
              </c:pt>
              <c:pt idx="2445">
                <c:v>3.0897000000000001</c:v>
              </c:pt>
              <c:pt idx="2446">
                <c:v>3.0872999999999999</c:v>
              </c:pt>
              <c:pt idx="2447">
                <c:v>3.1202000000000001</c:v>
              </c:pt>
              <c:pt idx="2448">
                <c:v>3.1404000000000001</c:v>
              </c:pt>
              <c:pt idx="2449">
                <c:v>3.1802999999999999</c:v>
              </c:pt>
              <c:pt idx="2450">
                <c:v>3.1509</c:v>
              </c:pt>
              <c:pt idx="2451">
                <c:v>3.1435</c:v>
              </c:pt>
              <c:pt idx="2452">
                <c:v>3.0966</c:v>
              </c:pt>
              <c:pt idx="2453">
                <c:v>3.1192000000000002</c:v>
              </c:pt>
              <c:pt idx="2454">
                <c:v>3.0028000000000001</c:v>
              </c:pt>
              <c:pt idx="2455">
                <c:v>2.9919000000000002</c:v>
              </c:pt>
              <c:pt idx="2456">
                <c:v>2.9375</c:v>
              </c:pt>
              <c:pt idx="2457">
                <c:v>2.9988999999999999</c:v>
              </c:pt>
              <c:pt idx="2458">
                <c:v>3.0573999999999999</c:v>
              </c:pt>
              <c:pt idx="2459">
                <c:v>3.0901999999999998</c:v>
              </c:pt>
              <c:pt idx="2460">
                <c:v>3.1484000000000001</c:v>
              </c:pt>
              <c:pt idx="2461">
                <c:v>3.1492</c:v>
              </c:pt>
              <c:pt idx="2462">
                <c:v>3.1297000000000001</c:v>
              </c:pt>
              <c:pt idx="2463">
                <c:v>3.0998000000000001</c:v>
              </c:pt>
              <c:pt idx="2464">
                <c:v>3.0415999999999999</c:v>
              </c:pt>
              <c:pt idx="2465">
                <c:v>2.9561999999999999</c:v>
              </c:pt>
              <c:pt idx="2466">
                <c:v>2.8984999999999999</c:v>
              </c:pt>
              <c:pt idx="2467">
                <c:v>2.91</c:v>
              </c:pt>
              <c:pt idx="2468">
                <c:v>2.91</c:v>
              </c:pt>
              <c:pt idx="2469">
                <c:v>2.9710000000000001</c:v>
              </c:pt>
              <c:pt idx="2470">
                <c:v>2.9632000000000001</c:v>
              </c:pt>
              <c:pt idx="2471">
                <c:v>3.0242</c:v>
              </c:pt>
              <c:pt idx="2472">
                <c:v>3.0266000000000002</c:v>
              </c:pt>
              <c:pt idx="2473">
                <c:v>3.0156000000000001</c:v>
              </c:pt>
              <c:pt idx="2474">
                <c:v>3.0607000000000002</c:v>
              </c:pt>
              <c:pt idx="2475">
                <c:v>3.0274000000000001</c:v>
              </c:pt>
              <c:pt idx="2476">
                <c:v>2.9811999999999999</c:v>
              </c:pt>
              <c:pt idx="2477">
                <c:v>2.8940999999999999</c:v>
              </c:pt>
              <c:pt idx="2478">
                <c:v>2.8940999999999999</c:v>
              </c:pt>
              <c:pt idx="2479">
                <c:v>2.9024999999999999</c:v>
              </c:pt>
              <c:pt idx="2480">
                <c:v>2.9201999999999999</c:v>
              </c:pt>
              <c:pt idx="2481">
                <c:v>3.0314000000000001</c:v>
              </c:pt>
              <c:pt idx="2482">
                <c:v>3.0568</c:v>
              </c:pt>
              <c:pt idx="2483">
                <c:v>3.0568</c:v>
              </c:pt>
              <c:pt idx="2484">
                <c:v>2.9805000000000001</c:v>
              </c:pt>
              <c:pt idx="2485">
                <c:v>3.0007999999999999</c:v>
              </c:pt>
              <c:pt idx="2486">
                <c:v>2.9264000000000001</c:v>
              </c:pt>
              <c:pt idx="2487">
                <c:v>2.7861000000000002</c:v>
              </c:pt>
              <c:pt idx="2488">
                <c:v>2.8510999999999997</c:v>
              </c:pt>
              <c:pt idx="2489">
                <c:v>2.9173</c:v>
              </c:pt>
              <c:pt idx="2490">
                <c:v>2.9028</c:v>
              </c:pt>
              <c:pt idx="2491">
                <c:v>3.0110999999999999</c:v>
              </c:pt>
              <c:pt idx="2492">
                <c:v>3.0505</c:v>
              </c:pt>
              <c:pt idx="2493">
                <c:v>3.1072000000000002</c:v>
              </c:pt>
              <c:pt idx="2494">
                <c:v>2.9969999999999999</c:v>
              </c:pt>
              <c:pt idx="2495">
                <c:v>3.0617000000000001</c:v>
              </c:pt>
              <c:pt idx="2496">
                <c:v>3.0983999999999998</c:v>
              </c:pt>
              <c:pt idx="2497">
                <c:v>3.0276999999999998</c:v>
              </c:pt>
              <c:pt idx="2498">
                <c:v>3.0236999999999998</c:v>
              </c:pt>
              <c:pt idx="2499">
                <c:v>3.0912000000000002</c:v>
              </c:pt>
              <c:pt idx="2500">
                <c:v>3.0554000000000001</c:v>
              </c:pt>
              <c:pt idx="2501">
                <c:v>2.9567000000000001</c:v>
              </c:pt>
              <c:pt idx="2502">
                <c:v>2.9290000000000003</c:v>
              </c:pt>
              <c:pt idx="2503">
                <c:v>2.9191000000000003</c:v>
              </c:pt>
              <c:pt idx="2504">
                <c:v>2.8342999999999998</c:v>
              </c:pt>
              <c:pt idx="2505">
                <c:v>2.8342999999999998</c:v>
              </c:pt>
              <c:pt idx="2506">
                <c:v>2.8803000000000001</c:v>
              </c:pt>
              <c:pt idx="2507">
                <c:v>2.9436999999999998</c:v>
              </c:pt>
              <c:pt idx="2508">
                <c:v>2.9941</c:v>
              </c:pt>
              <c:pt idx="2509">
                <c:v>2.9809000000000001</c:v>
              </c:pt>
              <c:pt idx="2510">
                <c:v>3.0301999999999998</c:v>
              </c:pt>
              <c:pt idx="2511">
                <c:v>3.0840999999999998</c:v>
              </c:pt>
              <c:pt idx="2512">
                <c:v>3.1057000000000001</c:v>
              </c:pt>
              <c:pt idx="2513">
                <c:v>3.13</c:v>
              </c:pt>
              <c:pt idx="2514">
                <c:v>3.1063000000000001</c:v>
              </c:pt>
              <c:pt idx="2515">
                <c:v>3.028</c:v>
              </c:pt>
              <c:pt idx="2516">
                <c:v>3.1372</c:v>
              </c:pt>
              <c:pt idx="2517">
                <c:v>3.0996999999999999</c:v>
              </c:pt>
              <c:pt idx="2518">
                <c:v>3.0916000000000001</c:v>
              </c:pt>
              <c:pt idx="2519">
                <c:v>3.1215999999999999</c:v>
              </c:pt>
              <c:pt idx="2520">
                <c:v>3.0129000000000001</c:v>
              </c:pt>
              <c:pt idx="2521">
                <c:v>2.9998</c:v>
              </c:pt>
              <c:pt idx="2522">
                <c:v>3.1307</c:v>
              </c:pt>
              <c:pt idx="2523">
                <c:v>3.3754</c:v>
              </c:pt>
              <c:pt idx="2524">
                <c:v>3.4561000000000002</c:v>
              </c:pt>
              <c:pt idx="2525">
                <c:v>3.2204999999999999</c:v>
              </c:pt>
              <c:pt idx="2526">
                <c:v>3.1301000000000001</c:v>
              </c:pt>
              <c:pt idx="2527">
                <c:v>3.2707000000000002</c:v>
              </c:pt>
              <c:pt idx="2528">
                <c:v>3.2637999999999998</c:v>
              </c:pt>
              <c:pt idx="2529">
                <c:v>3.2160000000000002</c:v>
              </c:pt>
              <c:pt idx="2530">
                <c:v>3.1756000000000002</c:v>
              </c:pt>
              <c:pt idx="2531">
                <c:v>3.1718000000000002</c:v>
              </c:pt>
              <c:pt idx="2532">
                <c:v>3.1303999999999998</c:v>
              </c:pt>
              <c:pt idx="2533">
                <c:v>3.2315</c:v>
              </c:pt>
              <c:pt idx="2534">
                <c:v>3.1507999999999998</c:v>
              </c:pt>
              <c:pt idx="2535">
                <c:v>3.1964000000000001</c:v>
              </c:pt>
              <c:pt idx="2536">
                <c:v>3.0998999999999999</c:v>
              </c:pt>
              <c:pt idx="2537">
                <c:v>3.0167000000000002</c:v>
              </c:pt>
              <c:pt idx="2538">
                <c:v>3.0167000000000002</c:v>
              </c:pt>
              <c:pt idx="2539">
                <c:v>2.9496000000000002</c:v>
              </c:pt>
              <c:pt idx="2540">
                <c:v>2.8519000000000001</c:v>
              </c:pt>
              <c:pt idx="2541">
                <c:v>2.8039000000000001</c:v>
              </c:pt>
              <c:pt idx="2542">
                <c:v>2.7246000000000001</c:v>
              </c:pt>
              <c:pt idx="2543">
                <c:v>2.9134000000000002</c:v>
              </c:pt>
              <c:pt idx="2544">
                <c:v>3.0537000000000001</c:v>
              </c:pt>
              <c:pt idx="2545">
                <c:v>3.07</c:v>
              </c:pt>
              <c:pt idx="2546">
                <c:v>3.0693000000000001</c:v>
              </c:pt>
              <c:pt idx="2547">
                <c:v>2.9925000000000002</c:v>
              </c:pt>
              <c:pt idx="2548">
                <c:v>2.9001999999999999</c:v>
              </c:pt>
              <c:pt idx="2549">
                <c:v>2.7976999999999999</c:v>
              </c:pt>
              <c:pt idx="2550">
                <c:v>2.9942000000000002</c:v>
              </c:pt>
              <c:pt idx="2551">
                <c:v>3.2023999999999999</c:v>
              </c:pt>
              <c:pt idx="2552">
                <c:v>3.2183999999999999</c:v>
              </c:pt>
              <c:pt idx="2553">
                <c:v>3.3130000000000002</c:v>
              </c:pt>
              <c:pt idx="2554">
                <c:v>3.3565</c:v>
              </c:pt>
              <c:pt idx="2555">
                <c:v>3.2709999999999999</c:v>
              </c:pt>
              <c:pt idx="2556">
                <c:v>3.3273000000000001</c:v>
              </c:pt>
              <c:pt idx="2557">
                <c:v>3.2509000000000001</c:v>
              </c:pt>
              <c:pt idx="2558">
                <c:v>3.2463000000000002</c:v>
              </c:pt>
              <c:pt idx="2559">
                <c:v>3.3086000000000002</c:v>
              </c:pt>
              <c:pt idx="2560">
                <c:v>3.367</c:v>
              </c:pt>
              <c:pt idx="2561">
                <c:v>3.2720000000000002</c:v>
              </c:pt>
              <c:pt idx="2562">
                <c:v>3.2968999999999999</c:v>
              </c:pt>
              <c:pt idx="2563">
                <c:v>3.2968999999999999</c:v>
              </c:pt>
              <c:pt idx="2564">
                <c:v>3.4944999999999999</c:v>
              </c:pt>
              <c:pt idx="2565">
                <c:v>3.6008</c:v>
              </c:pt>
              <c:pt idx="2566">
                <c:v>3.5225</c:v>
              </c:pt>
              <c:pt idx="2567">
                <c:v>3.5916000000000001</c:v>
              </c:pt>
              <c:pt idx="2568">
                <c:v>3.5350000000000001</c:v>
              </c:pt>
              <c:pt idx="2569">
                <c:v>3.6009000000000002</c:v>
              </c:pt>
              <c:pt idx="2570">
                <c:v>3.6534</c:v>
              </c:pt>
              <c:pt idx="2571">
                <c:v>3.4931000000000001</c:v>
              </c:pt>
              <c:pt idx="2572">
                <c:v>3.4233000000000002</c:v>
              </c:pt>
              <c:pt idx="2573">
                <c:v>3.3904000000000001</c:v>
              </c:pt>
              <c:pt idx="2574">
                <c:v>3.4192999999999998</c:v>
              </c:pt>
              <c:pt idx="2575">
                <c:v>3.5632999999999999</c:v>
              </c:pt>
              <c:pt idx="2576">
                <c:v>3.6671</c:v>
              </c:pt>
              <c:pt idx="2577">
                <c:v>3.7709999999999999</c:v>
              </c:pt>
              <c:pt idx="2578">
                <c:v>3.7256999999999998</c:v>
              </c:pt>
              <c:pt idx="2579">
                <c:v>3.7690000000000001</c:v>
              </c:pt>
              <c:pt idx="2580">
                <c:v>3.5145999999999997</c:v>
              </c:pt>
              <c:pt idx="2581">
                <c:v>3.6181000000000001</c:v>
              </c:pt>
              <c:pt idx="2582">
                <c:v>3.653</c:v>
              </c:pt>
              <c:pt idx="2583">
                <c:v>3.8458000000000001</c:v>
              </c:pt>
              <c:pt idx="2584">
                <c:v>3.6707000000000001</c:v>
              </c:pt>
              <c:pt idx="2585">
                <c:v>3.9020000000000001</c:v>
              </c:pt>
              <c:pt idx="2586">
                <c:v>3.9088000000000003</c:v>
              </c:pt>
              <c:pt idx="2587">
                <c:v>4.0795000000000003</c:v>
              </c:pt>
              <c:pt idx="2588">
                <c:v>4.1184000000000003</c:v>
              </c:pt>
              <c:pt idx="2589">
                <c:v>4.2556000000000003</c:v>
              </c:pt>
              <c:pt idx="2590">
                <c:v>4.2850999999999999</c:v>
              </c:pt>
              <c:pt idx="2591">
                <c:v>4.2823000000000002</c:v>
              </c:pt>
              <c:pt idx="2592">
                <c:v>4.3193999999999999</c:v>
              </c:pt>
              <c:pt idx="2593">
                <c:v>4.2575000000000003</c:v>
              </c:pt>
              <c:pt idx="2594">
                <c:v>4.3120000000000003</c:v>
              </c:pt>
              <c:pt idx="2595">
                <c:v>4.2519999999999998</c:v>
              </c:pt>
              <c:pt idx="2596">
                <c:v>4.1901999999999999</c:v>
              </c:pt>
              <c:pt idx="2597">
                <c:v>4.3083</c:v>
              </c:pt>
              <c:pt idx="2598">
                <c:v>4.2465000000000002</c:v>
              </c:pt>
              <c:pt idx="2599">
                <c:v>4.2538999999999998</c:v>
              </c:pt>
              <c:pt idx="2600">
                <c:v>4.1722000000000001</c:v>
              </c:pt>
              <c:pt idx="2601">
                <c:v>4.1677</c:v>
              </c:pt>
              <c:pt idx="2602">
                <c:v>4.2083000000000004</c:v>
              </c:pt>
              <c:pt idx="2603">
                <c:v>4.2824</c:v>
              </c:pt>
              <c:pt idx="2604">
                <c:v>4.3662000000000001</c:v>
              </c:pt>
              <c:pt idx="2605">
                <c:v>4.3624999999999998</c:v>
              </c:pt>
              <c:pt idx="2606">
                <c:v>4.3727999999999998</c:v>
              </c:pt>
              <c:pt idx="2607">
                <c:v>4.3907999999999996</c:v>
              </c:pt>
              <c:pt idx="2608">
                <c:v>4.3907999999999996</c:v>
              </c:pt>
              <c:pt idx="2609">
                <c:v>4.3710000000000004</c:v>
              </c:pt>
              <c:pt idx="2610">
                <c:v>4.3765999999999998</c:v>
              </c:pt>
              <c:pt idx="2611">
                <c:v>4.3242000000000003</c:v>
              </c:pt>
              <c:pt idx="2612">
                <c:v>4.2953999999999999</c:v>
              </c:pt>
              <c:pt idx="2613">
                <c:v>4.1832000000000003</c:v>
              </c:pt>
              <c:pt idx="2614">
                <c:v>4.1680000000000001</c:v>
              </c:pt>
              <c:pt idx="2615">
                <c:v>4.2149000000000001</c:v>
              </c:pt>
              <c:pt idx="2616">
                <c:v>4.2184999999999997</c:v>
              </c:pt>
              <c:pt idx="2617">
                <c:v>4.1977000000000002</c:v>
              </c:pt>
              <c:pt idx="2618">
                <c:v>4.2050000000000001</c:v>
              </c:pt>
              <c:pt idx="2619">
                <c:v>4.1753</c:v>
              </c:pt>
              <c:pt idx="2620">
                <c:v>4.1996000000000002</c:v>
              </c:pt>
              <c:pt idx="2621">
                <c:v>4.2964000000000002</c:v>
              </c:pt>
              <c:pt idx="2622">
                <c:v>4.2004999999999999</c:v>
              </c:pt>
              <c:pt idx="2623">
                <c:v>4.1816000000000004</c:v>
              </c:pt>
              <c:pt idx="2624">
                <c:v>4.2149999999999999</c:v>
              </c:pt>
              <c:pt idx="2625">
                <c:v>4.1852999999999998</c:v>
              </c:pt>
              <c:pt idx="2626">
                <c:v>4.2579000000000002</c:v>
              </c:pt>
              <c:pt idx="2627">
                <c:v>4.2579000000000002</c:v>
              </c:pt>
              <c:pt idx="2628">
                <c:v>4.2224000000000004</c:v>
              </c:pt>
              <c:pt idx="2629">
                <c:v>4.2442000000000002</c:v>
              </c:pt>
              <c:pt idx="2630">
                <c:v>4.1414999999999997</c:v>
              </c:pt>
              <c:pt idx="2631">
                <c:v>4.2241999999999997</c:v>
              </c:pt>
              <c:pt idx="2632">
                <c:v>4.2423999999999999</c:v>
              </c:pt>
              <c:pt idx="2633">
                <c:v>4.2423999999999999</c:v>
              </c:pt>
              <c:pt idx="2634">
                <c:v>4.2225000000000001</c:v>
              </c:pt>
              <c:pt idx="2635">
                <c:v>4.2819000000000003</c:v>
              </c:pt>
              <c:pt idx="2636">
                <c:v>4.2497999999999996</c:v>
              </c:pt>
              <c:pt idx="2637">
                <c:v>4.2663000000000002</c:v>
              </c:pt>
              <c:pt idx="2638">
                <c:v>4.2976000000000001</c:v>
              </c:pt>
              <c:pt idx="2639">
                <c:v>4.3032000000000004</c:v>
              </c:pt>
              <c:pt idx="2640">
                <c:v>4.2949000000000002</c:v>
              </c:pt>
              <c:pt idx="2641">
                <c:v>4.2271000000000001</c:v>
              </c:pt>
              <c:pt idx="2642">
                <c:v>4.2718999999999996</c:v>
              </c:pt>
              <c:pt idx="2643">
                <c:v>4.3078000000000003</c:v>
              </c:pt>
              <c:pt idx="2644">
                <c:v>4.3468999999999998</c:v>
              </c:pt>
              <c:pt idx="2645">
                <c:v>4.3032000000000004</c:v>
              </c:pt>
              <c:pt idx="2646">
                <c:v>4.3506</c:v>
              </c:pt>
              <c:pt idx="2647">
                <c:v>4.3085000000000004</c:v>
              </c:pt>
              <c:pt idx="2648">
                <c:v>4.2854999999999999</c:v>
              </c:pt>
              <c:pt idx="2649">
                <c:v>4.2556000000000003</c:v>
              </c:pt>
              <c:pt idx="2650">
                <c:v>4.3211000000000004</c:v>
              </c:pt>
              <c:pt idx="2651">
                <c:v>4.3506999999999998</c:v>
              </c:pt>
              <c:pt idx="2652">
                <c:v>4.3785999999999996</c:v>
              </c:pt>
              <c:pt idx="2653">
                <c:v>4.3967999999999998</c:v>
              </c:pt>
              <c:pt idx="2654">
                <c:v>4.4141000000000004</c:v>
              </c:pt>
              <c:pt idx="2655">
                <c:v>4.4526000000000003</c:v>
              </c:pt>
              <c:pt idx="2656">
                <c:v>4.3905000000000003</c:v>
              </c:pt>
              <c:pt idx="2657">
                <c:v>4.4554</c:v>
              </c:pt>
              <c:pt idx="2658">
                <c:v>4.4645999999999999</c:v>
              </c:pt>
              <c:pt idx="2659">
                <c:v>4.4739000000000004</c:v>
              </c:pt>
              <c:pt idx="2660">
                <c:v>4.4656000000000002</c:v>
              </c:pt>
              <c:pt idx="2661">
                <c:v>4.4315999999999995</c:v>
              </c:pt>
              <c:pt idx="2662">
                <c:v>4.4564000000000004</c:v>
              </c:pt>
              <c:pt idx="2663">
                <c:v>4.4683999999999999</c:v>
              </c:pt>
              <c:pt idx="2664">
                <c:v>4.5484999999999998</c:v>
              </c:pt>
              <c:pt idx="2665">
                <c:v>4.5429000000000004</c:v>
              </c:pt>
              <c:pt idx="2666">
                <c:v>4.5750000000000002</c:v>
              </c:pt>
              <c:pt idx="2667">
                <c:v>4.6542000000000003</c:v>
              </c:pt>
              <c:pt idx="2668">
                <c:v>4.6417000000000002</c:v>
              </c:pt>
              <c:pt idx="2669">
                <c:v>4.6158999999999999</c:v>
              </c:pt>
              <c:pt idx="2670">
                <c:v>4.5949</c:v>
              </c:pt>
              <c:pt idx="2671">
                <c:v>4.5038</c:v>
              </c:pt>
              <c:pt idx="2672">
                <c:v>4.476</c:v>
              </c:pt>
              <c:pt idx="2673">
                <c:v>4.4852999999999996</c:v>
              </c:pt>
              <c:pt idx="2674">
                <c:v>4.5076000000000001</c:v>
              </c:pt>
              <c:pt idx="2675">
                <c:v>4.5019999999999998</c:v>
              </c:pt>
              <c:pt idx="2676">
                <c:v>4.5441000000000003</c:v>
              </c:pt>
              <c:pt idx="2677">
                <c:v>4.4946000000000002</c:v>
              </c:pt>
              <c:pt idx="2678">
                <c:v>4.5001999999999995</c:v>
              </c:pt>
              <c:pt idx="2679">
                <c:v>4.4825999999999997</c:v>
              </c:pt>
              <c:pt idx="2680">
                <c:v>4.4477000000000002</c:v>
              </c:pt>
              <c:pt idx="2681">
                <c:v>4.4367000000000001</c:v>
              </c:pt>
              <c:pt idx="2682">
                <c:v>4.4513999999999996</c:v>
              </c:pt>
              <c:pt idx="2683">
                <c:v>4.4165999999999999</c:v>
              </c:pt>
              <c:pt idx="2684">
                <c:v>4.4358000000000004</c:v>
              </c:pt>
              <c:pt idx="2685">
                <c:v>4.3552999999999997</c:v>
              </c:pt>
              <c:pt idx="2686">
                <c:v>4.4542000000000002</c:v>
              </c:pt>
              <c:pt idx="2687">
                <c:v>4.5349000000000004</c:v>
              </c:pt>
              <c:pt idx="2688">
                <c:v>4.548</c:v>
              </c:pt>
              <c:pt idx="2689">
                <c:v>4.4985999999999997</c:v>
              </c:pt>
              <c:pt idx="2690">
                <c:v>4.6067</c:v>
              </c:pt>
              <c:pt idx="2691">
                <c:v>4.6631999999999998</c:v>
              </c:pt>
              <c:pt idx="2692">
                <c:v>4.6219000000000001</c:v>
              </c:pt>
              <c:pt idx="2693">
                <c:v>4.5963000000000003</c:v>
              </c:pt>
              <c:pt idx="2694">
                <c:v>4.6190999999999995</c:v>
              </c:pt>
              <c:pt idx="2695">
                <c:v>4.5661000000000005</c:v>
              </c:pt>
              <c:pt idx="2696">
                <c:v>4.4794</c:v>
              </c:pt>
              <c:pt idx="2697">
                <c:v>4.5007000000000001</c:v>
              </c:pt>
              <c:pt idx="2698">
                <c:v>4.4960000000000004</c:v>
              </c:pt>
              <c:pt idx="2699">
                <c:v>4.5416999999999996</c:v>
              </c:pt>
              <c:pt idx="2700">
                <c:v>4.5822000000000003</c:v>
              </c:pt>
              <c:pt idx="2701">
                <c:v>4.6030999999999995</c:v>
              </c:pt>
              <c:pt idx="2702">
                <c:v>4.6836000000000002</c:v>
              </c:pt>
              <c:pt idx="2703">
                <c:v>4.6836000000000002</c:v>
              </c:pt>
              <c:pt idx="2704">
                <c:v>4.6681999999999997</c:v>
              </c:pt>
              <c:pt idx="2705">
                <c:v>4.6798000000000002</c:v>
              </c:pt>
              <c:pt idx="2706">
                <c:v>4.6615000000000002</c:v>
              </c:pt>
              <c:pt idx="2707">
                <c:v>4.6711</c:v>
              </c:pt>
              <c:pt idx="2708">
                <c:v>4.6875999999999998</c:v>
              </c:pt>
              <c:pt idx="2709">
                <c:v>4.7641999999999998</c:v>
              </c:pt>
              <c:pt idx="2710">
                <c:v>4.7110000000000003</c:v>
              </c:pt>
              <c:pt idx="2711">
                <c:v>4.7652000000000001</c:v>
              </c:pt>
              <c:pt idx="2712">
                <c:v>4.6965000000000003</c:v>
              </c:pt>
              <c:pt idx="2713">
                <c:v>4.7275</c:v>
              </c:pt>
              <c:pt idx="2714">
                <c:v>4.6645000000000003</c:v>
              </c:pt>
              <c:pt idx="2715">
                <c:v>4.6196000000000002</c:v>
              </c:pt>
              <c:pt idx="2716">
                <c:v>4.6165000000000003</c:v>
              </c:pt>
              <c:pt idx="2717">
                <c:v>4.5711000000000004</c:v>
              </c:pt>
              <c:pt idx="2718">
                <c:v>4.5282</c:v>
              </c:pt>
              <c:pt idx="2719">
                <c:v>4.5690999999999997</c:v>
              </c:pt>
              <c:pt idx="2720">
                <c:v>4.5861000000000001</c:v>
              </c:pt>
              <c:pt idx="2721">
                <c:v>4.4896000000000003</c:v>
              </c:pt>
              <c:pt idx="2722">
                <c:v>4.5570000000000004</c:v>
              </c:pt>
              <c:pt idx="2723">
                <c:v>4.5649999999999995</c:v>
              </c:pt>
              <c:pt idx="2724">
                <c:v>4.6093000000000002</c:v>
              </c:pt>
              <c:pt idx="2725">
                <c:v>4.5270999999999999</c:v>
              </c:pt>
              <c:pt idx="2726">
                <c:v>4.5629999999999997</c:v>
              </c:pt>
              <c:pt idx="2727">
                <c:v>4.5281000000000002</c:v>
              </c:pt>
              <c:pt idx="2728">
                <c:v>4.5301</c:v>
              </c:pt>
              <c:pt idx="2729">
                <c:v>4.4984000000000002</c:v>
              </c:pt>
              <c:pt idx="2730">
                <c:v>4.5309999999999997</c:v>
              </c:pt>
              <c:pt idx="2731">
                <c:v>4.4875999999999996</c:v>
              </c:pt>
              <c:pt idx="2732">
                <c:v>4.4611000000000001</c:v>
              </c:pt>
              <c:pt idx="2733">
                <c:v>4.4846000000000004</c:v>
              </c:pt>
              <c:pt idx="2734">
                <c:v>4.5111999999999997</c:v>
              </c:pt>
              <c:pt idx="2735">
                <c:v>4.5438999999999998</c:v>
              </c:pt>
              <c:pt idx="2736">
                <c:v>4.4105999999999996</c:v>
              </c:pt>
              <c:pt idx="2737">
                <c:v>4.3971</c:v>
              </c:pt>
              <c:pt idx="2738">
                <c:v>4.3341000000000003</c:v>
              </c:pt>
              <c:pt idx="2739">
                <c:v>4.4230999999999998</c:v>
              </c:pt>
              <c:pt idx="2740">
                <c:v>4.4309000000000003</c:v>
              </c:pt>
              <c:pt idx="2741">
                <c:v>4.5319000000000003</c:v>
              </c:pt>
              <c:pt idx="2742">
                <c:v>4.4019000000000004</c:v>
              </c:pt>
              <c:pt idx="2743">
                <c:v>4.4698000000000002</c:v>
              </c:pt>
              <c:pt idx="2744">
                <c:v>4.4698000000000002</c:v>
              </c:pt>
              <c:pt idx="2745">
                <c:v>4.4463999999999997</c:v>
              </c:pt>
              <c:pt idx="2746">
                <c:v>4.4183000000000003</c:v>
              </c:pt>
              <c:pt idx="2747">
                <c:v>4.4414999999999996</c:v>
              </c:pt>
              <c:pt idx="2748">
                <c:v>4.4367000000000001</c:v>
              </c:pt>
              <c:pt idx="2749">
                <c:v>4.5338000000000003</c:v>
              </c:pt>
              <c:pt idx="2750">
                <c:v>4.5946999999999996</c:v>
              </c:pt>
              <c:pt idx="2751">
                <c:v>4.5288000000000004</c:v>
              </c:pt>
              <c:pt idx="2752">
                <c:v>4.4076000000000004</c:v>
              </c:pt>
              <c:pt idx="2753">
                <c:v>4.4288999999999996</c:v>
              </c:pt>
              <c:pt idx="2754">
                <c:v>4.3979999999999997</c:v>
              </c:pt>
              <c:pt idx="2755">
                <c:v>4.4561000000000002</c:v>
              </c:pt>
              <c:pt idx="2756">
                <c:v>4.3673999999999999</c:v>
              </c:pt>
              <c:pt idx="2757">
                <c:v>4.2397</c:v>
              </c:pt>
              <c:pt idx="2758">
                <c:v>4.3143000000000002</c:v>
              </c:pt>
              <c:pt idx="2759">
                <c:v>4.2545000000000002</c:v>
              </c:pt>
              <c:pt idx="2760">
                <c:v>4.2397</c:v>
              </c:pt>
              <c:pt idx="2761">
                <c:v>4.1104000000000003</c:v>
              </c:pt>
              <c:pt idx="2762">
                <c:v>4.1401000000000003</c:v>
              </c:pt>
              <c:pt idx="2763">
                <c:v>4.2092999999999998</c:v>
              </c:pt>
              <c:pt idx="2764">
                <c:v>4.2750000000000004</c:v>
              </c:pt>
              <c:pt idx="2765">
                <c:v>4.2797000000000001</c:v>
              </c:pt>
              <c:pt idx="2766">
                <c:v>4.1901000000000002</c:v>
              </c:pt>
              <c:pt idx="2767">
                <c:v>4.2047999999999996</c:v>
              </c:pt>
              <c:pt idx="2768">
                <c:v>4.2443999999999997</c:v>
              </c:pt>
              <c:pt idx="2769">
                <c:v>4.2807000000000004</c:v>
              </c:pt>
              <c:pt idx="2770">
                <c:v>4.2853000000000003</c:v>
              </c:pt>
              <c:pt idx="2771">
                <c:v>4.2648000000000001</c:v>
              </c:pt>
              <c:pt idx="2772">
                <c:v>4.4153000000000002</c:v>
              </c:pt>
              <c:pt idx="2773">
                <c:v>4.2843999999999998</c:v>
              </c:pt>
              <c:pt idx="2774">
                <c:v>4.2430000000000003</c:v>
              </c:pt>
              <c:pt idx="2775">
                <c:v>4.2310999999999996</c:v>
              </c:pt>
              <c:pt idx="2776">
                <c:v>4.2465999999999999</c:v>
              </c:pt>
              <c:pt idx="2777">
                <c:v>4.1200999999999999</c:v>
              </c:pt>
              <c:pt idx="2778">
                <c:v>4.1192000000000002</c:v>
              </c:pt>
              <c:pt idx="2779">
                <c:v>4.0712999999999999</c:v>
              </c:pt>
              <c:pt idx="2780">
                <c:v>4.0397999999999996</c:v>
              </c:pt>
              <c:pt idx="2781">
                <c:v>3.9266000000000001</c:v>
              </c:pt>
              <c:pt idx="2782">
                <c:v>4.0029000000000003</c:v>
              </c:pt>
              <c:pt idx="2783">
                <c:v>3.9828000000000001</c:v>
              </c:pt>
              <c:pt idx="2784">
                <c:v>4.0490000000000004</c:v>
              </c:pt>
              <c:pt idx="2785">
                <c:v>4.0564</c:v>
              </c:pt>
              <c:pt idx="2786">
                <c:v>3.9946000000000002</c:v>
              </c:pt>
              <c:pt idx="2787">
                <c:v>3.9095</c:v>
              </c:pt>
              <c:pt idx="2788">
                <c:v>3.9293</c:v>
              </c:pt>
              <c:pt idx="2789">
                <c:v>3.9609000000000001</c:v>
              </c:pt>
              <c:pt idx="2790">
                <c:v>3.8898999999999999</c:v>
              </c:pt>
              <c:pt idx="2791">
                <c:v>3.9131</c:v>
              </c:pt>
              <c:pt idx="2792">
                <c:v>3.9537</c:v>
              </c:pt>
              <c:pt idx="2793">
                <c:v>3.9790999999999999</c:v>
              </c:pt>
              <c:pt idx="2794">
                <c:v>3.9149000000000003</c:v>
              </c:pt>
              <c:pt idx="2795">
                <c:v>3.8166000000000002</c:v>
              </c:pt>
              <c:pt idx="2796">
                <c:v>3.8191999999999999</c:v>
              </c:pt>
              <c:pt idx="2797">
                <c:v>3.7488999999999999</c:v>
              </c:pt>
              <c:pt idx="2798">
                <c:v>3.7488999999999999</c:v>
              </c:pt>
              <c:pt idx="2799">
                <c:v>3.7121</c:v>
              </c:pt>
              <c:pt idx="2800">
                <c:v>3.6747000000000001</c:v>
              </c:pt>
              <c:pt idx="2801">
                <c:v>3.7471999999999999</c:v>
              </c:pt>
              <c:pt idx="2802">
                <c:v>3.7061000000000002</c:v>
              </c:pt>
              <c:pt idx="2803">
                <c:v>3.7147000000000001</c:v>
              </c:pt>
              <c:pt idx="2804">
                <c:v>3.6848999999999998</c:v>
              </c:pt>
              <c:pt idx="2805">
                <c:v>3.6840999999999999</c:v>
              </c:pt>
              <c:pt idx="2806">
                <c:v>3.6579000000000002</c:v>
              </c:pt>
              <c:pt idx="2807">
                <c:v>3.7180999999999997</c:v>
              </c:pt>
              <c:pt idx="2808">
                <c:v>3.794</c:v>
              </c:pt>
              <c:pt idx="2809">
                <c:v>3.7301000000000002</c:v>
              </c:pt>
              <c:pt idx="2810">
                <c:v>3.7499000000000002</c:v>
              </c:pt>
              <c:pt idx="2811">
                <c:v>3.7845</c:v>
              </c:pt>
              <c:pt idx="2812">
                <c:v>3.8757000000000001</c:v>
              </c:pt>
              <c:pt idx="2813">
                <c:v>3.9032999999999998</c:v>
              </c:pt>
              <c:pt idx="2814">
                <c:v>3.9247999999999998</c:v>
              </c:pt>
              <c:pt idx="2815">
                <c:v>3.8712999999999997</c:v>
              </c:pt>
              <c:pt idx="2816">
                <c:v>3.7993000000000001</c:v>
              </c:pt>
              <c:pt idx="2817">
                <c:v>3.8483000000000001</c:v>
              </c:pt>
              <c:pt idx="2818">
                <c:v>3.8687</c:v>
              </c:pt>
              <c:pt idx="2819">
                <c:v>3.8387000000000002</c:v>
              </c:pt>
              <c:pt idx="2820">
                <c:v>3.7294</c:v>
              </c:pt>
              <c:pt idx="2821">
                <c:v>3.6616</c:v>
              </c:pt>
              <c:pt idx="2822">
                <c:v>3.7837000000000001</c:v>
              </c:pt>
              <c:pt idx="2823">
                <c:v>3.7810999999999999</c:v>
              </c:pt>
              <c:pt idx="2824">
                <c:v>3.7141000000000002</c:v>
              </c:pt>
              <c:pt idx="2825">
                <c:v>3.6457000000000002</c:v>
              </c:pt>
              <c:pt idx="2826">
                <c:v>3.5154999999999998</c:v>
              </c:pt>
              <c:pt idx="2827">
                <c:v>3.5808999999999997</c:v>
              </c:pt>
              <c:pt idx="2828">
                <c:v>3.6896</c:v>
              </c:pt>
              <c:pt idx="2829">
                <c:v>3.5114999999999998</c:v>
              </c:pt>
              <c:pt idx="2830">
                <c:v>3.5695000000000001</c:v>
              </c:pt>
              <c:pt idx="2831">
                <c:v>3.5605000000000002</c:v>
              </c:pt>
              <c:pt idx="2832">
                <c:v>3.6617999999999999</c:v>
              </c:pt>
              <c:pt idx="2833">
                <c:v>3.6600999999999999</c:v>
              </c:pt>
              <c:pt idx="2834">
                <c:v>3.6543000000000001</c:v>
              </c:pt>
              <c:pt idx="2835">
                <c:v>3.7330999999999999</c:v>
              </c:pt>
              <c:pt idx="2836">
                <c:v>3.7631999999999999</c:v>
              </c:pt>
              <c:pt idx="2837">
                <c:v>3.7109999999999999</c:v>
              </c:pt>
              <c:pt idx="2838">
                <c:v>3.8538000000000001</c:v>
              </c:pt>
              <c:pt idx="2839">
                <c:v>3.9476</c:v>
              </c:pt>
              <c:pt idx="2840">
                <c:v>3.9188000000000001</c:v>
              </c:pt>
              <c:pt idx="2841">
                <c:v>4.0044000000000004</c:v>
              </c:pt>
              <c:pt idx="2842">
                <c:v>4.0164999999999997</c:v>
              </c:pt>
              <c:pt idx="2843">
                <c:v>3.9939999999999998</c:v>
              </c:pt>
              <c:pt idx="2844">
                <c:v>4.0505000000000004</c:v>
              </c:pt>
              <c:pt idx="2845">
                <c:v>4.0795000000000003</c:v>
              </c:pt>
              <c:pt idx="2846">
                <c:v>4.0488</c:v>
              </c:pt>
              <c:pt idx="2847">
                <c:v>4.0618999999999996</c:v>
              </c:pt>
              <c:pt idx="2848">
                <c:v>3.9881000000000002</c:v>
              </c:pt>
              <c:pt idx="2849">
                <c:v>4.0777999999999999</c:v>
              </c:pt>
              <c:pt idx="2850">
                <c:v>4.0637999999999996</c:v>
              </c:pt>
              <c:pt idx="2851">
                <c:v>4.0787000000000004</c:v>
              </c:pt>
              <c:pt idx="2852">
                <c:v>4.0185000000000004</c:v>
              </c:pt>
              <c:pt idx="2853">
                <c:v>4.0141999999999998</c:v>
              </c:pt>
              <c:pt idx="2854">
                <c:v>3.9497999999999998</c:v>
              </c:pt>
              <c:pt idx="2855">
                <c:v>3.8889</c:v>
              </c:pt>
              <c:pt idx="2856">
                <c:v>3.9788999999999999</c:v>
              </c:pt>
              <c:pt idx="2857">
                <c:v>3.9771999999999998</c:v>
              </c:pt>
              <c:pt idx="2858">
                <c:v>3.9379</c:v>
              </c:pt>
              <c:pt idx="2859">
                <c:v>3.9859</c:v>
              </c:pt>
              <c:pt idx="2860">
                <c:v>4.0282</c:v>
              </c:pt>
              <c:pt idx="2861">
                <c:v>4.1063000000000001</c:v>
              </c:pt>
              <c:pt idx="2862">
                <c:v>4.0560999999999998</c:v>
              </c:pt>
              <c:pt idx="2863">
                <c:v>4.0361000000000002</c:v>
              </c:pt>
              <c:pt idx="2864">
                <c:v>4.0118999999999998</c:v>
              </c:pt>
              <c:pt idx="2865">
                <c:v>3.9569000000000001</c:v>
              </c:pt>
              <c:pt idx="2866">
                <c:v>3.89</c:v>
              </c:pt>
              <c:pt idx="2867">
                <c:v>3.9424999999999999</c:v>
              </c:pt>
              <c:pt idx="2868">
                <c:v>3.9424999999999999</c:v>
              </c:pt>
              <c:pt idx="2869">
                <c:v>3.8944000000000001</c:v>
              </c:pt>
              <c:pt idx="2870">
                <c:v>3.8885000000000001</c:v>
              </c:pt>
              <c:pt idx="2871">
                <c:v>3.9316</c:v>
              </c:pt>
              <c:pt idx="2872">
                <c:v>4.0008999999999997</c:v>
              </c:pt>
              <c:pt idx="2873">
                <c:v>4.0625</c:v>
              </c:pt>
              <c:pt idx="2874">
                <c:v>4.1039000000000003</c:v>
              </c:pt>
              <c:pt idx="2875">
                <c:v>4.0599999999999996</c:v>
              </c:pt>
              <c:pt idx="2876">
                <c:v>4.1003999999999996</c:v>
              </c:pt>
              <c:pt idx="2877">
                <c:v>4.1626000000000003</c:v>
              </c:pt>
              <c:pt idx="2878">
                <c:v>4.1439000000000004</c:v>
              </c:pt>
              <c:pt idx="2879">
                <c:v>4.1216999999999997</c:v>
              </c:pt>
              <c:pt idx="2880">
                <c:v>4.1816000000000004</c:v>
              </c:pt>
              <c:pt idx="2881">
                <c:v>4.2195</c:v>
              </c:pt>
              <c:pt idx="2882">
                <c:v>4.1788999999999996</c:v>
              </c:pt>
              <c:pt idx="2883">
                <c:v>4.1493000000000002</c:v>
              </c:pt>
              <c:pt idx="2884">
                <c:v>4.2332000000000001</c:v>
              </c:pt>
              <c:pt idx="2885">
                <c:v>4.1102999999999996</c:v>
              </c:pt>
              <c:pt idx="2886">
                <c:v>4.1102999999999996</c:v>
              </c:pt>
              <c:pt idx="2887">
                <c:v>4.0812999999999997</c:v>
              </c:pt>
              <c:pt idx="2888">
                <c:v>4.1299000000000001</c:v>
              </c:pt>
              <c:pt idx="2889">
                <c:v>4.2698</c:v>
              </c:pt>
              <c:pt idx="2890">
                <c:v>4.2388000000000003</c:v>
              </c:pt>
              <c:pt idx="2891">
                <c:v>4.1790000000000003</c:v>
              </c:pt>
              <c:pt idx="2892">
                <c:v>4.2042999999999999</c:v>
              </c:pt>
              <c:pt idx="2893">
                <c:v>4.2088000000000001</c:v>
              </c:pt>
              <c:pt idx="2894">
                <c:v>4.2553000000000001</c:v>
              </c:pt>
              <c:pt idx="2895">
                <c:v>4.0921000000000003</c:v>
              </c:pt>
              <c:pt idx="2896">
                <c:v>4.0570000000000004</c:v>
              </c:pt>
              <c:pt idx="2897">
                <c:v>4.0842000000000001</c:v>
              </c:pt>
              <c:pt idx="2898">
                <c:v>4.0991</c:v>
              </c:pt>
              <c:pt idx="2899">
                <c:v>4.0877999999999997</c:v>
              </c:pt>
              <c:pt idx="2900">
                <c:v>4.2435</c:v>
              </c:pt>
              <c:pt idx="2901">
                <c:v>4.2289000000000003</c:v>
              </c:pt>
              <c:pt idx="2902">
                <c:v>4.359</c:v>
              </c:pt>
              <c:pt idx="2903">
                <c:v>4.3357000000000001</c:v>
              </c:pt>
              <c:pt idx="2904">
                <c:v>4.4271000000000003</c:v>
              </c:pt>
              <c:pt idx="2905">
                <c:v>4.4802999999999997</c:v>
              </c:pt>
              <c:pt idx="2906">
                <c:v>4.4196999999999997</c:v>
              </c:pt>
              <c:pt idx="2907">
                <c:v>4.4104000000000001</c:v>
              </c:pt>
              <c:pt idx="2908">
                <c:v>4.2748999999999997</c:v>
              </c:pt>
              <c:pt idx="2909">
                <c:v>4.2003000000000004</c:v>
              </c:pt>
              <c:pt idx="2910">
                <c:v>4.3846999999999996</c:v>
              </c:pt>
              <c:pt idx="2911">
                <c:v>4.4123000000000001</c:v>
              </c:pt>
              <c:pt idx="2912">
                <c:v>4.5266000000000002</c:v>
              </c:pt>
              <c:pt idx="2913">
                <c:v>4.5171999999999999</c:v>
              </c:pt>
              <c:pt idx="2914">
                <c:v>4.5888</c:v>
              </c:pt>
              <c:pt idx="2915">
                <c:v>4.6265000000000001</c:v>
              </c:pt>
              <c:pt idx="2916">
                <c:v>4.5762999999999998</c:v>
              </c:pt>
              <c:pt idx="2917">
                <c:v>4.6646000000000001</c:v>
              </c:pt>
              <c:pt idx="2918">
                <c:v>4.6597</c:v>
              </c:pt>
              <c:pt idx="2919">
                <c:v>4.6363000000000003</c:v>
              </c:pt>
              <c:pt idx="2920">
                <c:v>4.6158999999999999</c:v>
              </c:pt>
              <c:pt idx="2921">
                <c:v>4.6734</c:v>
              </c:pt>
              <c:pt idx="2922">
                <c:v>4.6940999999999997</c:v>
              </c:pt>
              <c:pt idx="2923">
                <c:v>4.6704999999999997</c:v>
              </c:pt>
              <c:pt idx="2924">
                <c:v>4.7149000000000001</c:v>
              </c:pt>
              <c:pt idx="2925">
                <c:v>4.7298</c:v>
              </c:pt>
              <c:pt idx="2926">
                <c:v>4.6813000000000002</c:v>
              </c:pt>
              <c:pt idx="2927">
                <c:v>4.6961000000000004</c:v>
              </c:pt>
              <c:pt idx="2928">
                <c:v>4.7397</c:v>
              </c:pt>
              <c:pt idx="2929">
                <c:v>4.7526999999999999</c:v>
              </c:pt>
              <c:pt idx="2930">
                <c:v>4.7377000000000002</c:v>
              </c:pt>
              <c:pt idx="2931">
                <c:v>4.8323999999999998</c:v>
              </c:pt>
              <c:pt idx="2932">
                <c:v>4.8395000000000001</c:v>
              </c:pt>
              <c:pt idx="2933">
                <c:v>4.806</c:v>
              </c:pt>
              <c:pt idx="2934">
                <c:v>4.7278000000000002</c:v>
              </c:pt>
              <c:pt idx="2935">
                <c:v>4.7129000000000003</c:v>
              </c:pt>
              <c:pt idx="2936">
                <c:v>4.7457000000000003</c:v>
              </c:pt>
              <c:pt idx="2937">
                <c:v>4.7676999999999996</c:v>
              </c:pt>
              <c:pt idx="2938">
                <c:v>4.7457000000000003</c:v>
              </c:pt>
              <c:pt idx="2939">
                <c:v>4.7576999999999998</c:v>
              </c:pt>
              <c:pt idx="2940">
                <c:v>4.7317999999999998</c:v>
              </c:pt>
              <c:pt idx="2941">
                <c:v>4.6054000000000004</c:v>
              </c:pt>
              <c:pt idx="2942">
                <c:v>4.5678999999999998</c:v>
              </c:pt>
              <c:pt idx="2943">
                <c:v>4.5793999999999997</c:v>
              </c:pt>
              <c:pt idx="2944">
                <c:v>4.5910000000000002</c:v>
              </c:pt>
              <c:pt idx="2945">
                <c:v>4.5659999999999998</c:v>
              </c:pt>
              <c:pt idx="2946">
                <c:v>4.5870999999999995</c:v>
              </c:pt>
              <c:pt idx="2947">
                <c:v>4.6266999999999996</c:v>
              </c:pt>
              <c:pt idx="2948">
                <c:v>4.6248000000000005</c:v>
              </c:pt>
              <c:pt idx="2949">
                <c:v>4.6666999999999996</c:v>
              </c:pt>
              <c:pt idx="2950">
                <c:v>4.6912000000000003</c:v>
              </c:pt>
              <c:pt idx="2951">
                <c:v>4.6754999999999995</c:v>
              </c:pt>
              <c:pt idx="2952">
                <c:v>4.6863000000000001</c:v>
              </c:pt>
              <c:pt idx="2953">
                <c:v>4.6422999999999996</c:v>
              </c:pt>
              <c:pt idx="2954">
                <c:v>4.5556000000000001</c:v>
              </c:pt>
              <c:pt idx="2955">
                <c:v>4.5853000000000002</c:v>
              </c:pt>
              <c:pt idx="2956">
                <c:v>4.5670999999999999</c:v>
              </c:pt>
              <c:pt idx="2957">
                <c:v>4.5575999999999999</c:v>
              </c:pt>
              <c:pt idx="2958">
                <c:v>4.5565999999999995</c:v>
              </c:pt>
              <c:pt idx="2959">
                <c:v>4.5747999999999998</c:v>
              </c:pt>
              <c:pt idx="2960">
                <c:v>4.6356000000000002</c:v>
              </c:pt>
              <c:pt idx="2961">
                <c:v>4.6298000000000004</c:v>
              </c:pt>
              <c:pt idx="2962">
                <c:v>4.7268999999999997</c:v>
              </c:pt>
              <c:pt idx="2963">
                <c:v>4.7031000000000001</c:v>
              </c:pt>
              <c:pt idx="2964">
                <c:v>4.7309000000000001</c:v>
              </c:pt>
              <c:pt idx="2965">
                <c:v>4.6972000000000005</c:v>
              </c:pt>
              <c:pt idx="2966">
                <c:v>4.6318000000000001</c:v>
              </c:pt>
              <c:pt idx="2967">
                <c:v>4.6493000000000002</c:v>
              </c:pt>
              <c:pt idx="2968">
                <c:v>4.6463000000000001</c:v>
              </c:pt>
              <c:pt idx="2969">
                <c:v>4.6646000000000001</c:v>
              </c:pt>
              <c:pt idx="2970">
                <c:v>4.6364000000000001</c:v>
              </c:pt>
              <c:pt idx="2971">
                <c:v>4.5834999999999999</c:v>
              </c:pt>
              <c:pt idx="2972">
                <c:v>4.4972000000000003</c:v>
              </c:pt>
              <c:pt idx="2973">
                <c:v>4.5186000000000002</c:v>
              </c:pt>
              <c:pt idx="2974">
                <c:v>4.5499000000000001</c:v>
              </c:pt>
              <c:pt idx="2975">
                <c:v>4.6383000000000001</c:v>
              </c:pt>
              <c:pt idx="2976">
                <c:v>4.5587999999999997</c:v>
              </c:pt>
              <c:pt idx="2977">
                <c:v>4.5617000000000001</c:v>
              </c:pt>
              <c:pt idx="2978">
                <c:v>4.4884000000000004</c:v>
              </c:pt>
              <c:pt idx="2979">
                <c:v>4.5488999999999997</c:v>
              </c:pt>
              <c:pt idx="2980">
                <c:v>4.5626999999999995</c:v>
              </c:pt>
              <c:pt idx="2981">
                <c:v>4.5527999999999995</c:v>
              </c:pt>
              <c:pt idx="2982">
                <c:v>4.5468999999999999</c:v>
              </c:pt>
              <c:pt idx="2983">
                <c:v>4.5312000000000001</c:v>
              </c:pt>
              <c:pt idx="2984">
                <c:v>4.4931999999999999</c:v>
              </c:pt>
              <c:pt idx="2985">
                <c:v>4.5342000000000002</c:v>
              </c:pt>
              <c:pt idx="2986">
                <c:v>4.5872999999999999</c:v>
              </c:pt>
              <c:pt idx="2987">
                <c:v>4.5814000000000004</c:v>
              </c:pt>
              <c:pt idx="2988">
                <c:v>4.5814000000000004</c:v>
              </c:pt>
              <c:pt idx="2989">
                <c:v>4.6271000000000004</c:v>
              </c:pt>
              <c:pt idx="2990">
                <c:v>4.7119999999999997</c:v>
              </c:pt>
              <c:pt idx="2991">
                <c:v>4.6170999999999998</c:v>
              </c:pt>
              <c:pt idx="2992">
                <c:v>4.7313999999999998</c:v>
              </c:pt>
              <c:pt idx="2993">
                <c:v>4.7149999999999999</c:v>
              </c:pt>
              <c:pt idx="2994">
                <c:v>4.6855000000000002</c:v>
              </c:pt>
              <c:pt idx="2995">
                <c:v>4.6875</c:v>
              </c:pt>
              <c:pt idx="2996">
                <c:v>4.6090999999999998</c:v>
              </c:pt>
              <c:pt idx="2997">
                <c:v>4.6431000000000004</c:v>
              </c:pt>
              <c:pt idx="2998">
                <c:v>4.6280999999999999</c:v>
              </c:pt>
              <c:pt idx="2999">
                <c:v>4.6410999999999998</c:v>
              </c:pt>
              <c:pt idx="3000">
                <c:v>4.6090999999999998</c:v>
              </c:pt>
              <c:pt idx="3001">
                <c:v>4.6370000000000005</c:v>
              </c:pt>
              <c:pt idx="3002">
                <c:v>4.6894</c:v>
              </c:pt>
              <c:pt idx="3003">
                <c:v>4.6833999999999998</c:v>
              </c:pt>
              <c:pt idx="3004">
                <c:v>4.6833</c:v>
              </c:pt>
              <c:pt idx="3005">
                <c:v>4.6070000000000002</c:v>
              </c:pt>
              <c:pt idx="3006">
                <c:v>4.6100000000000003</c:v>
              </c:pt>
              <c:pt idx="3007">
                <c:v>4.5586000000000002</c:v>
              </c:pt>
              <c:pt idx="3008">
                <c:v>4.4574999999999996</c:v>
              </c:pt>
              <c:pt idx="3009">
                <c:v>4.4164000000000003</c:v>
              </c:pt>
              <c:pt idx="3010">
                <c:v>4.5243000000000002</c:v>
              </c:pt>
              <c:pt idx="3011">
                <c:v>4.5213999999999999</c:v>
              </c:pt>
              <c:pt idx="3012">
                <c:v>4.4816000000000003</c:v>
              </c:pt>
              <c:pt idx="3013">
                <c:v>4.5008999999999997</c:v>
              </c:pt>
              <c:pt idx="3014">
                <c:v>4.5057999999999998</c:v>
              </c:pt>
              <c:pt idx="3015">
                <c:v>4.4184000000000001</c:v>
              </c:pt>
              <c:pt idx="3016">
                <c:v>4.3738999999999999</c:v>
              </c:pt>
              <c:pt idx="3017">
                <c:v>4.3842999999999996</c:v>
              </c:pt>
              <c:pt idx="3018">
                <c:v>4.3947000000000003</c:v>
              </c:pt>
              <c:pt idx="3019">
                <c:v>4.3318000000000003</c:v>
              </c:pt>
              <c:pt idx="3020">
                <c:v>4.2515000000000001</c:v>
              </c:pt>
              <c:pt idx="3021">
                <c:v>4.2735000000000003</c:v>
              </c:pt>
              <c:pt idx="3022">
                <c:v>4.1917</c:v>
              </c:pt>
              <c:pt idx="3023">
                <c:v>4.1997999999999998</c:v>
              </c:pt>
              <c:pt idx="3024">
                <c:v>4.2351999999999999</c:v>
              </c:pt>
              <c:pt idx="3025">
                <c:v>4.2333999999999996</c:v>
              </c:pt>
              <c:pt idx="3026">
                <c:v>4.2462</c:v>
              </c:pt>
              <c:pt idx="3027">
                <c:v>4.2763999999999998</c:v>
              </c:pt>
              <c:pt idx="3028">
                <c:v>4.2948000000000004</c:v>
              </c:pt>
              <c:pt idx="3029">
                <c:v>4.2774000000000001</c:v>
              </c:pt>
              <c:pt idx="3030">
                <c:v>4.2976000000000001</c:v>
              </c:pt>
              <c:pt idx="3031">
                <c:v>4.2572000000000001</c:v>
              </c:pt>
              <c:pt idx="3032">
                <c:v>4.2736999999999998</c:v>
              </c:pt>
              <c:pt idx="3033">
                <c:v>4.3516000000000004</c:v>
              </c:pt>
              <c:pt idx="3034">
                <c:v>4.3909000000000002</c:v>
              </c:pt>
              <c:pt idx="3035">
                <c:v>4.4123999999999999</c:v>
              </c:pt>
              <c:pt idx="3036">
                <c:v>4.4123999999999999</c:v>
              </c:pt>
              <c:pt idx="3037">
                <c:v>4.3993000000000002</c:v>
              </c:pt>
              <c:pt idx="3038">
                <c:v>4.3974000000000002</c:v>
              </c:pt>
              <c:pt idx="3039">
                <c:v>4.3983999999999996</c:v>
              </c:pt>
              <c:pt idx="3040">
                <c:v>4.3993000000000002</c:v>
              </c:pt>
              <c:pt idx="3041">
                <c:v>4.3288000000000002</c:v>
              </c:pt>
              <c:pt idx="3042">
                <c:v>4.2603999999999997</c:v>
              </c:pt>
              <c:pt idx="3043">
                <c:v>4.2252999999999998</c:v>
              </c:pt>
              <c:pt idx="3044">
                <c:v>4.3353000000000002</c:v>
              </c:pt>
              <c:pt idx="3045">
                <c:v>4.2587000000000002</c:v>
              </c:pt>
              <c:pt idx="3046">
                <c:v>4.2759</c:v>
              </c:pt>
              <c:pt idx="3047">
                <c:v>4.3649000000000004</c:v>
              </c:pt>
              <c:pt idx="3048">
                <c:v>4.2923</c:v>
              </c:pt>
              <c:pt idx="3049">
                <c:v>4.2362000000000002</c:v>
              </c:pt>
              <c:pt idx="3050">
                <c:v>4.2074999999999996</c:v>
              </c:pt>
              <c:pt idx="3051">
                <c:v>4.1657000000000002</c:v>
              </c:pt>
              <c:pt idx="3052">
                <c:v>4.1995000000000005</c:v>
              </c:pt>
              <c:pt idx="3053">
                <c:v>4.2443</c:v>
              </c:pt>
              <c:pt idx="3054">
                <c:v>4.3024000000000004</c:v>
              </c:pt>
              <c:pt idx="3055">
                <c:v>4.2633999999999999</c:v>
              </c:pt>
              <c:pt idx="3056">
                <c:v>4.1996000000000002</c:v>
              </c:pt>
              <c:pt idx="3057">
                <c:v>4.2282000000000002</c:v>
              </c:pt>
              <c:pt idx="3058">
                <c:v>4.2229000000000001</c:v>
              </c:pt>
              <c:pt idx="3059">
                <c:v>4.0880000000000001</c:v>
              </c:pt>
              <c:pt idx="3060">
                <c:v>4.0021000000000004</c:v>
              </c:pt>
              <c:pt idx="3061">
                <c:v>4.0663999999999998</c:v>
              </c:pt>
              <c:pt idx="3062">
                <c:v>4.0157999999999996</c:v>
              </c:pt>
              <c:pt idx="3063">
                <c:v>3.9962</c:v>
              </c:pt>
              <c:pt idx="3064">
                <c:v>3.9557000000000002</c:v>
              </c:pt>
              <c:pt idx="3065">
                <c:v>4.0500999999999996</c:v>
              </c:pt>
              <c:pt idx="3066">
                <c:v>4.0175999999999998</c:v>
              </c:pt>
              <c:pt idx="3067">
                <c:v>4.0321999999999996</c:v>
              </c:pt>
              <c:pt idx="3068">
                <c:v>4.09</c:v>
              </c:pt>
              <c:pt idx="3069">
                <c:v>4.1723999999999997</c:v>
              </c:pt>
              <c:pt idx="3070">
                <c:v>4.1973000000000003</c:v>
              </c:pt>
              <c:pt idx="3071">
                <c:v>4.1963999999999997</c:v>
              </c:pt>
              <c:pt idx="3072">
                <c:v>4.2347999999999999</c:v>
              </c:pt>
              <c:pt idx="3073">
                <c:v>4.2168999999999999</c:v>
              </c:pt>
              <c:pt idx="3074">
                <c:v>4.1654999999999998</c:v>
              </c:pt>
              <c:pt idx="3075">
                <c:v>4.2573999999999996</c:v>
              </c:pt>
              <c:pt idx="3076">
                <c:v>4.2656000000000001</c:v>
              </c:pt>
              <c:pt idx="3077">
                <c:v>4.2286999999999999</c:v>
              </c:pt>
              <c:pt idx="3078">
                <c:v>4.1797000000000004</c:v>
              </c:pt>
              <c:pt idx="3079">
                <c:v>4.1984000000000004</c:v>
              </c:pt>
              <c:pt idx="3080">
                <c:v>4.3285</c:v>
              </c:pt>
              <c:pt idx="3081">
                <c:v>4.3184000000000005</c:v>
              </c:pt>
              <c:pt idx="3082">
                <c:v>4.2693000000000003</c:v>
              </c:pt>
              <c:pt idx="3083">
                <c:v>4.2666000000000004</c:v>
              </c:pt>
              <c:pt idx="3084">
                <c:v>4.1604000000000001</c:v>
              </c:pt>
              <c:pt idx="3085">
                <c:v>4.1200999999999999</c:v>
              </c:pt>
              <c:pt idx="3086">
                <c:v>4.1923000000000004</c:v>
              </c:pt>
              <c:pt idx="3087">
                <c:v>4.1782000000000004</c:v>
              </c:pt>
              <c:pt idx="3088">
                <c:v>4.2004000000000001</c:v>
              </c:pt>
              <c:pt idx="3089">
                <c:v>4.2236000000000002</c:v>
              </c:pt>
              <c:pt idx="3090">
                <c:v>4.1951000000000001</c:v>
              </c:pt>
              <c:pt idx="3091">
                <c:v>4.2228000000000003</c:v>
              </c:pt>
              <c:pt idx="3092">
                <c:v>4.2659000000000002</c:v>
              </c:pt>
              <c:pt idx="3093">
                <c:v>4.3748000000000005</c:v>
              </c:pt>
              <c:pt idx="3094">
                <c:v>4.2426000000000004</c:v>
              </c:pt>
              <c:pt idx="3095">
                <c:v>4.2914000000000003</c:v>
              </c:pt>
              <c:pt idx="3096">
                <c:v>4.3527000000000005</c:v>
              </c:pt>
              <c:pt idx="3097">
                <c:v>4.3242000000000003</c:v>
              </c:pt>
              <c:pt idx="3098">
                <c:v>4.4206000000000003</c:v>
              </c:pt>
              <c:pt idx="3099">
                <c:v>4.4272999999999998</c:v>
              </c:pt>
              <c:pt idx="3100">
                <c:v>4.5373000000000001</c:v>
              </c:pt>
              <c:pt idx="3101">
                <c:v>4.4359999999999999</c:v>
              </c:pt>
              <c:pt idx="3102">
                <c:v>4.5312999999999999</c:v>
              </c:pt>
              <c:pt idx="3103">
                <c:v>4.6044999999999998</c:v>
              </c:pt>
              <c:pt idx="3104">
                <c:v>4.5332999999999997</c:v>
              </c:pt>
              <c:pt idx="3105">
                <c:v>4.5491999999999999</c:v>
              </c:pt>
              <c:pt idx="3106">
                <c:v>4.4631999999999996</c:v>
              </c:pt>
              <c:pt idx="3107">
                <c:v>4.4039999999999999</c:v>
              </c:pt>
              <c:pt idx="3108">
                <c:v>4.2983000000000002</c:v>
              </c:pt>
              <c:pt idx="3109">
                <c:v>4.4107000000000003</c:v>
              </c:pt>
              <c:pt idx="3110">
                <c:v>4.5073999999999996</c:v>
              </c:pt>
              <c:pt idx="3111">
                <c:v>4.5491000000000001</c:v>
              </c:pt>
              <c:pt idx="3112">
                <c:v>4.6256000000000004</c:v>
              </c:pt>
              <c:pt idx="3113">
                <c:v>4.5391000000000004</c:v>
              </c:pt>
              <c:pt idx="3114">
                <c:v>4.55</c:v>
              </c:pt>
              <c:pt idx="3115">
                <c:v>4.4465000000000003</c:v>
              </c:pt>
              <c:pt idx="3116">
                <c:v>4.3905000000000003</c:v>
              </c:pt>
              <c:pt idx="3117">
                <c:v>4.5141999999999998</c:v>
              </c:pt>
              <c:pt idx="3118">
                <c:v>4.5350000000000001</c:v>
              </c:pt>
              <c:pt idx="3119">
                <c:v>4.4474999999999998</c:v>
              </c:pt>
              <c:pt idx="3120">
                <c:v>4.4885999999999999</c:v>
              </c:pt>
              <c:pt idx="3121">
                <c:v>4.3741000000000003</c:v>
              </c:pt>
              <c:pt idx="3122">
                <c:v>4.2321</c:v>
              </c:pt>
              <c:pt idx="3123">
                <c:v>4.1989000000000001</c:v>
              </c:pt>
              <c:pt idx="3124">
                <c:v>4.3002000000000002</c:v>
              </c:pt>
              <c:pt idx="3125">
                <c:v>4.1935000000000002</c:v>
              </c:pt>
              <c:pt idx="3126">
                <c:v>4.3086000000000002</c:v>
              </c:pt>
              <c:pt idx="3127">
                <c:v>4.3578999999999999</c:v>
              </c:pt>
              <c:pt idx="3128">
                <c:v>4.3209</c:v>
              </c:pt>
              <c:pt idx="3129">
                <c:v>4.3181000000000003</c:v>
              </c:pt>
              <c:pt idx="3130">
                <c:v>4.3285</c:v>
              </c:pt>
              <c:pt idx="3131">
                <c:v>4.3293999999999997</c:v>
              </c:pt>
              <c:pt idx="3132">
                <c:v>4.2869999999999999</c:v>
              </c:pt>
              <c:pt idx="3133">
                <c:v>4.3360000000000003</c:v>
              </c:pt>
              <c:pt idx="3134">
                <c:v>4.3341000000000003</c:v>
              </c:pt>
              <c:pt idx="3135">
                <c:v>4.4269999999999996</c:v>
              </c:pt>
              <c:pt idx="3136">
                <c:v>4.3568999999999996</c:v>
              </c:pt>
              <c:pt idx="3137">
                <c:v>4.4375999999999998</c:v>
              </c:pt>
              <c:pt idx="3138">
                <c:v>4.5041000000000002</c:v>
              </c:pt>
              <c:pt idx="3139">
                <c:v>4.6037999999999997</c:v>
              </c:pt>
              <c:pt idx="3140">
                <c:v>4.51</c:v>
              </c:pt>
              <c:pt idx="3141">
                <c:v>4.4726999999999997</c:v>
              </c:pt>
              <c:pt idx="3142">
                <c:v>4.5606</c:v>
              </c:pt>
              <c:pt idx="3143">
                <c:v>4.6443000000000003</c:v>
              </c:pt>
              <c:pt idx="3144">
                <c:v>4.6965000000000003</c:v>
              </c:pt>
              <c:pt idx="3145">
                <c:v>4.7620000000000005</c:v>
              </c:pt>
              <c:pt idx="3146">
                <c:v>4.6524000000000001</c:v>
              </c:pt>
              <c:pt idx="3147">
                <c:v>4.6138000000000003</c:v>
              </c:pt>
              <c:pt idx="3148">
                <c:v>4.6330999999999998</c:v>
              </c:pt>
              <c:pt idx="3149">
                <c:v>4.5785</c:v>
              </c:pt>
              <c:pt idx="3150">
                <c:v>4.4452999999999996</c:v>
              </c:pt>
              <c:pt idx="3151">
                <c:v>4.4824000000000002</c:v>
              </c:pt>
              <c:pt idx="3152">
                <c:v>4.5336999999999996</c:v>
              </c:pt>
              <c:pt idx="3153">
                <c:v>4.3361000000000001</c:v>
              </c:pt>
              <c:pt idx="3154">
                <c:v>4.4873000000000003</c:v>
              </c:pt>
              <c:pt idx="3155">
                <c:v>4.6318999999999999</c:v>
              </c:pt>
              <c:pt idx="3156">
                <c:v>4.4912000000000001</c:v>
              </c:pt>
              <c:pt idx="3157">
                <c:v>4.3836000000000004</c:v>
              </c:pt>
              <c:pt idx="3158">
                <c:v>4.3836000000000004</c:v>
              </c:pt>
              <c:pt idx="3159">
                <c:v>4.3125</c:v>
              </c:pt>
              <c:pt idx="3160">
                <c:v>4.1437999999999997</c:v>
              </c:pt>
              <c:pt idx="3161">
                <c:v>4.2084999999999999</c:v>
              </c:pt>
              <c:pt idx="3162">
                <c:v>4.1984000000000004</c:v>
              </c:pt>
              <c:pt idx="3163">
                <c:v>4.0838000000000001</c:v>
              </c:pt>
              <c:pt idx="3164">
                <c:v>4.0483000000000002</c:v>
              </c:pt>
              <c:pt idx="3165">
                <c:v>4.0990000000000002</c:v>
              </c:pt>
              <c:pt idx="3166">
                <c:v>4.1593</c:v>
              </c:pt>
              <c:pt idx="3167">
                <c:v>4.1847000000000003</c:v>
              </c:pt>
              <c:pt idx="3168">
                <c:v>4.2675999999999998</c:v>
              </c:pt>
              <c:pt idx="3169">
                <c:v>4.3056999999999999</c:v>
              </c:pt>
              <c:pt idx="3170">
                <c:v>4.0949</c:v>
              </c:pt>
              <c:pt idx="3171">
                <c:v>4.0655000000000001</c:v>
              </c:pt>
              <c:pt idx="3172">
                <c:v>4.048</c:v>
              </c:pt>
              <c:pt idx="3173">
                <c:v>4.0702999999999996</c:v>
              </c:pt>
              <c:pt idx="3174">
                <c:v>4.0324</c:v>
              </c:pt>
              <c:pt idx="3175">
                <c:v>4.0274999999999999</c:v>
              </c:pt>
              <c:pt idx="3176">
                <c:v>3.9537</c:v>
              </c:pt>
              <c:pt idx="3177">
                <c:v>3.8294000000000001</c:v>
              </c:pt>
              <c:pt idx="3178">
                <c:v>3.8813</c:v>
              </c:pt>
              <c:pt idx="3179">
                <c:v>3.7917999999999998</c:v>
              </c:pt>
              <c:pt idx="3180">
                <c:v>3.8035999999999999</c:v>
              </c:pt>
              <c:pt idx="3181">
                <c:v>3.7391999999999999</c:v>
              </c:pt>
              <c:pt idx="3182">
                <c:v>3.6890999999999998</c:v>
              </c:pt>
              <c:pt idx="3183">
                <c:v>3.7980999999999998</c:v>
              </c:pt>
              <c:pt idx="3184">
                <c:v>3.714</c:v>
              </c:pt>
              <c:pt idx="3185">
                <c:v>3.6625000000000001</c:v>
              </c:pt>
              <c:pt idx="3186">
                <c:v>3.6545000000000001</c:v>
              </c:pt>
              <c:pt idx="3187">
                <c:v>3.7103999999999999</c:v>
              </c:pt>
              <c:pt idx="3188">
                <c:v>3.7499000000000002</c:v>
              </c:pt>
              <c:pt idx="3189">
                <c:v>3.7517</c:v>
              </c:pt>
              <c:pt idx="3190">
                <c:v>3.6686000000000001</c:v>
              </c:pt>
              <c:pt idx="3191">
                <c:v>3.7138999999999998</c:v>
              </c:pt>
              <c:pt idx="3192">
                <c:v>3.7246999999999999</c:v>
              </c:pt>
              <c:pt idx="3193">
                <c:v>3.6898999999999997</c:v>
              </c:pt>
              <c:pt idx="3194">
                <c:v>3.5968</c:v>
              </c:pt>
              <c:pt idx="3195">
                <c:v>3.5015000000000001</c:v>
              </c:pt>
              <c:pt idx="3196">
                <c:v>3.5339</c:v>
              </c:pt>
              <c:pt idx="3197">
                <c:v>3.5985</c:v>
              </c:pt>
              <c:pt idx="3198">
                <c:v>3.6124000000000001</c:v>
              </c:pt>
              <c:pt idx="3199">
                <c:v>3.6518000000000002</c:v>
              </c:pt>
              <c:pt idx="3200">
                <c:v>3.7406999999999999</c:v>
              </c:pt>
              <c:pt idx="3201">
                <c:v>3.6385999999999998</c:v>
              </c:pt>
              <c:pt idx="3202">
                <c:v>3.6915</c:v>
              </c:pt>
              <c:pt idx="3203">
                <c:v>3.6606000000000001</c:v>
              </c:pt>
              <c:pt idx="3204">
                <c:v>3.629</c:v>
              </c:pt>
              <c:pt idx="3205">
                <c:v>3.5322</c:v>
              </c:pt>
              <c:pt idx="3206">
                <c:v>3.8250999999999999</c:v>
              </c:pt>
              <c:pt idx="3207">
                <c:v>3.7576999999999998</c:v>
              </c:pt>
              <c:pt idx="3208">
                <c:v>3.6729000000000003</c:v>
              </c:pt>
              <c:pt idx="3209">
                <c:v>3.6105999999999998</c:v>
              </c:pt>
              <c:pt idx="3210">
                <c:v>3.6614</c:v>
              </c:pt>
              <c:pt idx="3211">
                <c:v>3.7252999999999998</c:v>
              </c:pt>
              <c:pt idx="3212">
                <c:v>3.5665</c:v>
              </c:pt>
              <c:pt idx="3213">
                <c:v>3.5535999999999999</c:v>
              </c:pt>
              <c:pt idx="3214">
                <c:v>3.4881000000000002</c:v>
              </c:pt>
              <c:pt idx="3215">
                <c:v>3.6667000000000001</c:v>
              </c:pt>
              <c:pt idx="3216">
                <c:v>3.601</c:v>
              </c:pt>
              <c:pt idx="3217">
                <c:v>3.6105999999999998</c:v>
              </c:pt>
              <c:pt idx="3218">
                <c:v>3.7082999999999999</c:v>
              </c:pt>
              <c:pt idx="3219">
                <c:v>3.6745999999999999</c:v>
              </c:pt>
              <c:pt idx="3220">
                <c:v>3.5872000000000002</c:v>
              </c:pt>
              <c:pt idx="3221">
                <c:v>3.4923999999999999</c:v>
              </c:pt>
              <c:pt idx="3222">
                <c:v>3.5066999999999999</c:v>
              </c:pt>
              <c:pt idx="3223">
                <c:v>3.5672999999999999</c:v>
              </c:pt>
              <c:pt idx="3224">
                <c:v>3.6701000000000001</c:v>
              </c:pt>
              <c:pt idx="3225">
                <c:v>3.5468000000000002</c:v>
              </c:pt>
              <c:pt idx="3226">
                <c:v>3.4797000000000002</c:v>
              </c:pt>
              <c:pt idx="3227">
                <c:v>3.6710000000000003</c:v>
              </c:pt>
              <c:pt idx="3228">
                <c:v>3.6728000000000001</c:v>
              </c:pt>
              <c:pt idx="3229">
                <c:v>3.5196000000000001</c:v>
              </c:pt>
              <c:pt idx="3230">
                <c:v>3.4443000000000001</c:v>
              </c:pt>
              <c:pt idx="3231">
                <c:v>3.4874999999999998</c:v>
              </c:pt>
              <c:pt idx="3232">
                <c:v>3.6452</c:v>
              </c:pt>
              <c:pt idx="3233">
                <c:v>3.6960999999999999</c:v>
              </c:pt>
              <c:pt idx="3234">
                <c:v>3.6476999999999999</c:v>
              </c:pt>
              <c:pt idx="3235">
                <c:v>3.6810999999999998</c:v>
              </c:pt>
              <c:pt idx="3236">
                <c:v>3.6771000000000003</c:v>
              </c:pt>
              <c:pt idx="3237">
                <c:v>3.4742999999999999</c:v>
              </c:pt>
              <c:pt idx="3238">
                <c:v>3.6029999999999998</c:v>
              </c:pt>
              <c:pt idx="3239">
                <c:v>3.6063000000000001</c:v>
              </c:pt>
              <c:pt idx="3240">
                <c:v>3.4232</c:v>
              </c:pt>
              <c:pt idx="3241">
                <c:v>3.2435</c:v>
              </c:pt>
              <c:pt idx="3242">
                <c:v>3.3771</c:v>
              </c:pt>
              <c:pt idx="3243">
                <c:v>3.3212000000000002</c:v>
              </c:pt>
              <c:pt idx="3244">
                <c:v>3.2574999999999998</c:v>
              </c:pt>
              <c:pt idx="3245">
                <c:v>3.1579000000000002</c:v>
              </c:pt>
              <c:pt idx="3246">
                <c:v>2.9803999999999999</c:v>
              </c:pt>
              <c:pt idx="3247">
                <c:v>2.8746999999999998</c:v>
              </c:pt>
              <c:pt idx="3248">
                <c:v>2.8746999999999998</c:v>
              </c:pt>
              <c:pt idx="3249">
                <c:v>2.8672</c:v>
              </c:pt>
              <c:pt idx="3250">
                <c:v>2.8862999999999999</c:v>
              </c:pt>
              <c:pt idx="3251">
                <c:v>3.0026000000000002</c:v>
              </c:pt>
              <c:pt idx="3252">
                <c:v>2.9897999999999998</c:v>
              </c:pt>
              <c:pt idx="3253">
                <c:v>3.06</c:v>
              </c:pt>
              <c:pt idx="3254">
                <c:v>3.0457999999999998</c:v>
              </c:pt>
              <c:pt idx="3255">
                <c:v>3.0362999999999998</c:v>
              </c:pt>
              <c:pt idx="3256">
                <c:v>2.9950000000000001</c:v>
              </c:pt>
              <c:pt idx="3257">
                <c:v>3.0283000000000002</c:v>
              </c:pt>
              <c:pt idx="3258">
                <c:v>2.7948</c:v>
              </c:pt>
              <c:pt idx="3259">
                <c:v>2.6756000000000002</c:v>
              </c:pt>
              <c:pt idx="3260">
                <c:v>2.6757999999999997</c:v>
              </c:pt>
              <c:pt idx="3261">
                <c:v>2.5548000000000002</c:v>
              </c:pt>
              <c:pt idx="3262">
                <c:v>2.6320000000000001</c:v>
              </c:pt>
              <c:pt idx="3263">
                <c:v>2.6055999999999999</c:v>
              </c:pt>
              <c:pt idx="3264">
                <c:v>2.6315</c:v>
              </c:pt>
              <c:pt idx="3265">
                <c:v>2.6318000000000001</c:v>
              </c:pt>
              <c:pt idx="3266">
                <c:v>2.6375000000000002</c:v>
              </c:pt>
              <c:pt idx="3267">
                <c:v>2.6166</c:v>
              </c:pt>
              <c:pt idx="3268">
                <c:v>2.5502000000000002</c:v>
              </c:pt>
              <c:pt idx="3269">
                <c:v>2.5209999999999999</c:v>
              </c:pt>
              <c:pt idx="3270">
                <c:v>2.6505000000000001</c:v>
              </c:pt>
              <c:pt idx="3271">
                <c:v>2.7351999999999999</c:v>
              </c:pt>
              <c:pt idx="3272">
                <c:v>2.9550000000000001</c:v>
              </c:pt>
              <c:pt idx="3273">
                <c:v>3.0436000000000001</c:v>
              </c:pt>
              <c:pt idx="3274">
                <c:v>3.0609000000000002</c:v>
              </c:pt>
              <c:pt idx="3275">
                <c:v>3.0857000000000001</c:v>
              </c:pt>
              <c:pt idx="3276">
                <c:v>3.0411999999999999</c:v>
              </c:pt>
              <c:pt idx="3277">
                <c:v>3.1503999999999999</c:v>
              </c:pt>
              <c:pt idx="3278">
                <c:v>3.1254</c:v>
              </c:pt>
              <c:pt idx="3279">
                <c:v>3.0409000000000002</c:v>
              </c:pt>
              <c:pt idx="3280">
                <c:v>3.1619999999999999</c:v>
              </c:pt>
              <c:pt idx="3281">
                <c:v>3.1739999999999999</c:v>
              </c:pt>
              <c:pt idx="3282">
                <c:v>3.2136</c:v>
              </c:pt>
              <c:pt idx="3283">
                <c:v>3.4369000000000001</c:v>
              </c:pt>
              <c:pt idx="3284">
                <c:v>3.5225</c:v>
              </c:pt>
              <c:pt idx="3285">
                <c:v>3.5225999999999997</c:v>
              </c:pt>
              <c:pt idx="3286">
                <c:v>3.6193999999999997</c:v>
              </c:pt>
              <c:pt idx="3287">
                <c:v>3.7805</c:v>
              </c:pt>
              <c:pt idx="3288">
                <c:v>3.6936999999999998</c:v>
              </c:pt>
              <c:pt idx="3289">
                <c:v>3.4857</c:v>
              </c:pt>
              <c:pt idx="3290">
                <c:v>3.9053</c:v>
              </c:pt>
              <c:pt idx="3291">
                <c:v>4.1138000000000003</c:v>
              </c:pt>
              <c:pt idx="3292">
                <c:v>4.1919000000000004</c:v>
              </c:pt>
              <c:pt idx="3293">
                <c:v>4.2279</c:v>
              </c:pt>
              <c:pt idx="3294">
                <c:v>4.3562000000000003</c:v>
              </c:pt>
              <c:pt idx="3295">
                <c:v>4.1687000000000003</c:v>
              </c:pt>
              <c:pt idx="3296">
                <c:v>4.1920000000000002</c:v>
              </c:pt>
              <c:pt idx="3297">
                <c:v>4.1920000000000002</c:v>
              </c:pt>
              <c:pt idx="3298">
                <c:v>4.2732999999999999</c:v>
              </c:pt>
              <c:pt idx="3299">
                <c:v>4.1982999999999997</c:v>
              </c:pt>
              <c:pt idx="3300">
                <c:v>4.1749999999999998</c:v>
              </c:pt>
              <c:pt idx="3301">
                <c:v>4.1920000000000002</c:v>
              </c:pt>
              <c:pt idx="3302">
                <c:v>4.3219000000000003</c:v>
              </c:pt>
              <c:pt idx="3303">
                <c:v>4.3663999999999996</c:v>
              </c:pt>
              <c:pt idx="3304">
                <c:v>4.3301999999999996</c:v>
              </c:pt>
              <c:pt idx="3305">
                <c:v>4.2370000000000001</c:v>
              </c:pt>
              <c:pt idx="3306">
                <c:v>4.1912000000000003</c:v>
              </c:pt>
              <c:pt idx="3307">
                <c:v>4.0453000000000001</c:v>
              </c:pt>
              <c:pt idx="3308">
                <c:v>4.0686999999999998</c:v>
              </c:pt>
              <c:pt idx="3309">
                <c:v>4.0495999999999999</c:v>
              </c:pt>
              <c:pt idx="3310">
                <c:v>4.0548000000000002</c:v>
              </c:pt>
              <c:pt idx="3311">
                <c:v>4.2163000000000004</c:v>
              </c:pt>
              <c:pt idx="3312">
                <c:v>4.2552000000000003</c:v>
              </c:pt>
              <c:pt idx="3313">
                <c:v>4.3228999999999997</c:v>
              </c:pt>
              <c:pt idx="3314">
                <c:v>4.2561</c:v>
              </c:pt>
              <c:pt idx="3315">
                <c:v>4.1913</c:v>
              </c:pt>
              <c:pt idx="3316">
                <c:v>4.2760999999999996</c:v>
              </c:pt>
              <c:pt idx="3317">
                <c:v>4.1361999999999997</c:v>
              </c:pt>
              <c:pt idx="3318">
                <c:v>4.1363000000000003</c:v>
              </c:pt>
              <c:pt idx="3319">
                <c:v>4.1020000000000003</c:v>
              </c:pt>
              <c:pt idx="3320">
                <c:v>4.0481999999999996</c:v>
              </c:pt>
              <c:pt idx="3321">
                <c:v>4.0301</c:v>
              </c:pt>
              <c:pt idx="3322">
                <c:v>3.972</c:v>
              </c:pt>
              <c:pt idx="3323">
                <c:v>4.0872000000000002</c:v>
              </c:pt>
              <c:pt idx="3324">
                <c:v>4.1513999999999998</c:v>
              </c:pt>
              <c:pt idx="3325">
                <c:v>4.2146999999999997</c:v>
              </c:pt>
              <c:pt idx="3326">
                <c:v>4.3109999999999999</c:v>
              </c:pt>
              <c:pt idx="3327">
                <c:v>4.1127000000000002</c:v>
              </c:pt>
              <c:pt idx="3328">
                <c:v>4.3701999999999996</c:v>
              </c:pt>
              <c:pt idx="3329">
                <c:v>4.4094999999999995</c:v>
              </c:pt>
              <c:pt idx="3330">
                <c:v>4.4123000000000001</c:v>
              </c:pt>
              <c:pt idx="3331">
                <c:v>4.3804999999999996</c:v>
              </c:pt>
              <c:pt idx="3332">
                <c:v>4.4207999999999998</c:v>
              </c:pt>
              <c:pt idx="3333">
                <c:v>4.3822999999999999</c:v>
              </c:pt>
              <c:pt idx="3334">
                <c:v>4.1889000000000003</c:v>
              </c:pt>
              <c:pt idx="3335">
                <c:v>4.0735999999999999</c:v>
              </c:pt>
              <c:pt idx="3336">
                <c:v>4.0910000000000002</c:v>
              </c:pt>
              <c:pt idx="3337">
                <c:v>4.0227000000000004</c:v>
              </c:pt>
              <c:pt idx="3338">
                <c:v>4.3147000000000002</c:v>
              </c:pt>
              <c:pt idx="3339">
                <c:v>4.2211999999999996</c:v>
              </c:pt>
              <c:pt idx="3340">
                <c:v>4.2256999999999998</c:v>
              </c:pt>
              <c:pt idx="3341">
                <c:v>4.1703000000000001</c:v>
              </c:pt>
              <c:pt idx="3342">
                <c:v>4.2664</c:v>
              </c:pt>
              <c:pt idx="3343">
                <c:v>4.3018999999999998</c:v>
              </c:pt>
              <c:pt idx="3344">
                <c:v>4.2591999999999999</c:v>
              </c:pt>
              <c:pt idx="3345">
                <c:v>4.3185000000000002</c:v>
              </c:pt>
              <c:pt idx="3346">
                <c:v>4.3554000000000004</c:v>
              </c:pt>
              <c:pt idx="3347">
                <c:v>4.4226999999999999</c:v>
              </c:pt>
              <c:pt idx="3348">
                <c:v>4.4226999999999999</c:v>
              </c:pt>
              <c:pt idx="3349">
                <c:v>4.3758999999999997</c:v>
              </c:pt>
              <c:pt idx="3350">
                <c:v>4.3815</c:v>
              </c:pt>
              <c:pt idx="3351">
                <c:v>4.3871000000000002</c:v>
              </c:pt>
              <c:pt idx="3352">
                <c:v>4.3936000000000002</c:v>
              </c:pt>
              <c:pt idx="3353">
                <c:v>4.4661999999999997</c:v>
              </c:pt>
              <c:pt idx="3354">
                <c:v>4.4623999999999997</c:v>
              </c:pt>
              <c:pt idx="3355">
                <c:v>4.4452999999999996</c:v>
              </c:pt>
              <c:pt idx="3356">
                <c:v>4.4615</c:v>
              </c:pt>
              <c:pt idx="3357">
                <c:v>4.4340000000000002</c:v>
              </c:pt>
              <c:pt idx="3358">
                <c:v>4.4634</c:v>
              </c:pt>
              <c:pt idx="3359">
                <c:v>4.5168999999999997</c:v>
              </c:pt>
              <c:pt idx="3360">
                <c:v>4.5594000000000001</c:v>
              </c:pt>
              <c:pt idx="3361">
                <c:v>4.5332999999999997</c:v>
              </c:pt>
              <c:pt idx="3362">
                <c:v>4.6024000000000003</c:v>
              </c:pt>
              <c:pt idx="3363">
                <c:v>4.5332999999999997</c:v>
              </c:pt>
              <c:pt idx="3364">
                <c:v>4.5549999999999997</c:v>
              </c:pt>
              <c:pt idx="3365">
                <c:v>4.6924999999999999</c:v>
              </c:pt>
              <c:pt idx="3366">
                <c:v>4.6408000000000005</c:v>
              </c:pt>
              <c:pt idx="3367">
                <c:v>4.5895999999999999</c:v>
              </c:pt>
              <c:pt idx="3368">
                <c:v>4.5608000000000004</c:v>
              </c:pt>
              <c:pt idx="3369">
                <c:v>4.5727000000000002</c:v>
              </c:pt>
              <c:pt idx="3370">
                <c:v>4.6447000000000003</c:v>
              </c:pt>
              <c:pt idx="3371">
                <c:v>4.6234999999999999</c:v>
              </c:pt>
              <c:pt idx="3372">
                <c:v>4.6014999999999997</c:v>
              </c:pt>
              <c:pt idx="3373">
                <c:v>4.6852</c:v>
              </c:pt>
              <c:pt idx="3374">
                <c:v>4.6013999999999999</c:v>
              </c:pt>
              <c:pt idx="3375">
                <c:v>4.6738999999999997</c:v>
              </c:pt>
              <c:pt idx="3376">
                <c:v>4.6586999999999996</c:v>
              </c:pt>
              <c:pt idx="3377">
                <c:v>4.6213999999999995</c:v>
              </c:pt>
              <c:pt idx="3378">
                <c:v>4.6475</c:v>
              </c:pt>
              <c:pt idx="3379">
                <c:v>4.6073000000000004</c:v>
              </c:pt>
              <c:pt idx="3380">
                <c:v>4.5853000000000002</c:v>
              </c:pt>
              <c:pt idx="3381">
                <c:v>4.4580000000000002</c:v>
              </c:pt>
              <c:pt idx="3382">
                <c:v>4.4463999999999997</c:v>
              </c:pt>
              <c:pt idx="3383">
                <c:v>4.5397999999999996</c:v>
              </c:pt>
              <c:pt idx="3384">
                <c:v>4.4138000000000002</c:v>
              </c:pt>
              <c:pt idx="3385">
                <c:v>4.4176000000000002</c:v>
              </c:pt>
              <c:pt idx="3386">
                <c:v>4.4501999999999997</c:v>
              </c:pt>
              <c:pt idx="3387">
                <c:v>4.484</c:v>
              </c:pt>
              <c:pt idx="3388">
                <c:v>4.5327999999999999</c:v>
              </c:pt>
              <c:pt idx="3389">
                <c:v>4.5347999999999997</c:v>
              </c:pt>
              <c:pt idx="3390">
                <c:v>4.5024999999999995</c:v>
              </c:pt>
              <c:pt idx="3391">
                <c:v>4.5484999999999998</c:v>
              </c:pt>
              <c:pt idx="3392">
                <c:v>4.5239000000000003</c:v>
              </c:pt>
              <c:pt idx="3393">
                <c:v>4.5209999999999999</c:v>
              </c:pt>
              <c:pt idx="3394">
                <c:v>4.601</c:v>
              </c:pt>
              <c:pt idx="3395">
                <c:v>4.6429999999999998</c:v>
              </c:pt>
              <c:pt idx="3396">
                <c:v>4.6360000000000001</c:v>
              </c:pt>
              <c:pt idx="3397">
                <c:v>4.7008000000000001</c:v>
              </c:pt>
              <c:pt idx="3398">
                <c:v>4.7243000000000004</c:v>
              </c:pt>
              <c:pt idx="3399">
                <c:v>4.7582000000000004</c:v>
              </c:pt>
              <c:pt idx="3400">
                <c:v>4.7130000000000001</c:v>
              </c:pt>
              <c:pt idx="3401">
                <c:v>4.7675000000000001</c:v>
              </c:pt>
              <c:pt idx="3402">
                <c:v>4.7914000000000003</c:v>
              </c:pt>
              <c:pt idx="3403">
                <c:v>4.7892999999999999</c:v>
              </c:pt>
              <c:pt idx="3404">
                <c:v>4.7571000000000003</c:v>
              </c:pt>
              <c:pt idx="3405">
                <c:v>4.6944999999999997</c:v>
              </c:pt>
              <c:pt idx="3406">
                <c:v>4.6985000000000001</c:v>
              </c:pt>
              <c:pt idx="3407">
                <c:v>4.6296999999999997</c:v>
              </c:pt>
              <c:pt idx="3408">
                <c:v>4.6237000000000004</c:v>
              </c:pt>
              <c:pt idx="3409">
                <c:v>4.7363</c:v>
              </c:pt>
              <c:pt idx="3410">
                <c:v>4.6984000000000004</c:v>
              </c:pt>
              <c:pt idx="3411">
                <c:v>4.6205999999999996</c:v>
              </c:pt>
              <c:pt idx="3412">
                <c:v>4.67</c:v>
              </c:pt>
              <c:pt idx="3413">
                <c:v>4.7146999999999997</c:v>
              </c:pt>
              <c:pt idx="3414">
                <c:v>4.7475000000000005</c:v>
              </c:pt>
              <c:pt idx="3415">
                <c:v>4.6881000000000004</c:v>
              </c:pt>
              <c:pt idx="3416">
                <c:v>4.6406000000000001</c:v>
              </c:pt>
              <c:pt idx="3417">
                <c:v>4.5728</c:v>
              </c:pt>
              <c:pt idx="3418">
                <c:v>4.5678000000000001</c:v>
              </c:pt>
              <c:pt idx="3419">
                <c:v>4.6204999999999998</c:v>
              </c:pt>
              <c:pt idx="3420">
                <c:v>4.5392000000000001</c:v>
              </c:pt>
              <c:pt idx="3421">
                <c:v>4.5293999999999999</c:v>
              </c:pt>
              <c:pt idx="3422">
                <c:v>4.5716999999999999</c:v>
              </c:pt>
              <c:pt idx="3423">
                <c:v>4.5736999999999997</c:v>
              </c:pt>
              <c:pt idx="3424">
                <c:v>4.5510000000000002</c:v>
              </c:pt>
              <c:pt idx="3425">
                <c:v>4.6134000000000004</c:v>
              </c:pt>
              <c:pt idx="3426">
                <c:v>4.6383999999999999</c:v>
              </c:pt>
              <c:pt idx="3427">
                <c:v>4.5343</c:v>
              </c:pt>
              <c:pt idx="3428">
                <c:v>4.5216000000000003</c:v>
              </c:pt>
              <c:pt idx="3429">
                <c:v>4.5420999999999996</c:v>
              </c:pt>
              <c:pt idx="3430">
                <c:v>4.6054000000000004</c:v>
              </c:pt>
              <c:pt idx="3431">
                <c:v>4.6624999999999996</c:v>
              </c:pt>
              <c:pt idx="3432">
                <c:v>4.6013999999999999</c:v>
              </c:pt>
              <c:pt idx="3433">
                <c:v>4.5774999999999997</c:v>
              </c:pt>
              <c:pt idx="3434">
                <c:v>4.4991000000000003</c:v>
              </c:pt>
              <c:pt idx="3435">
                <c:v>4.4672000000000001</c:v>
              </c:pt>
              <c:pt idx="3436">
                <c:v>4.5509000000000004</c:v>
              </c:pt>
              <c:pt idx="3437">
                <c:v>4.5597000000000003</c:v>
              </c:pt>
              <c:pt idx="3438">
                <c:v>4.5914000000000001</c:v>
              </c:pt>
              <c:pt idx="3439">
                <c:v>4.5458999999999996</c:v>
              </c:pt>
              <c:pt idx="3440">
                <c:v>4.4912999999999998</c:v>
              </c:pt>
              <c:pt idx="3441">
                <c:v>4.4440999999999997</c:v>
              </c:pt>
              <c:pt idx="3442">
                <c:v>4.4884000000000004</c:v>
              </c:pt>
              <c:pt idx="3443">
                <c:v>4.4961000000000002</c:v>
              </c:pt>
              <c:pt idx="3444">
                <c:v>4.5263</c:v>
              </c:pt>
              <c:pt idx="3445">
                <c:v>4.4931999999999999</c:v>
              </c:pt>
              <c:pt idx="3446">
                <c:v>4.4412000000000003</c:v>
              </c:pt>
              <c:pt idx="3447">
                <c:v>4.3493000000000004</c:v>
              </c:pt>
              <c:pt idx="3448">
                <c:v>4.2990000000000004</c:v>
              </c:pt>
              <c:pt idx="3449">
                <c:v>4.3483999999999998</c:v>
              </c:pt>
              <c:pt idx="3450">
                <c:v>4.3204000000000002</c:v>
              </c:pt>
              <c:pt idx="3451">
                <c:v>4.3794000000000004</c:v>
              </c:pt>
              <c:pt idx="3452">
                <c:v>4.3446999999999996</c:v>
              </c:pt>
              <c:pt idx="3453">
                <c:v>4.3055000000000003</c:v>
              </c:pt>
              <c:pt idx="3454">
                <c:v>4.3784999999999998</c:v>
              </c:pt>
              <c:pt idx="3455">
                <c:v>4.4050000000000002</c:v>
              </c:pt>
              <c:pt idx="3456">
                <c:v>4.3993000000000002</c:v>
              </c:pt>
              <c:pt idx="3457">
                <c:v>4.2916999999999996</c:v>
              </c:pt>
              <c:pt idx="3458">
                <c:v>4.3177000000000003</c:v>
              </c:pt>
              <c:pt idx="3459">
                <c:v>4.3898000000000001</c:v>
              </c:pt>
              <c:pt idx="3460">
                <c:v>4.3064999999999998</c:v>
              </c:pt>
              <c:pt idx="3461">
                <c:v>4.3028000000000004</c:v>
              </c:pt>
              <c:pt idx="3462">
                <c:v>4.3643999999999998</c:v>
              </c:pt>
              <c:pt idx="3463">
                <c:v>4.1599000000000004</c:v>
              </c:pt>
              <c:pt idx="3464">
                <c:v>4.1599000000000004</c:v>
              </c:pt>
              <c:pt idx="3465">
                <c:v>4.2103999999999999</c:v>
              </c:pt>
              <c:pt idx="3466">
                <c:v>4.3484999999999996</c:v>
              </c:pt>
              <c:pt idx="3467">
                <c:v>4.2854000000000001</c:v>
              </c:pt>
              <c:pt idx="3468">
                <c:v>4.3635000000000002</c:v>
              </c:pt>
              <c:pt idx="3469">
                <c:v>4.4470000000000001</c:v>
              </c:pt>
              <c:pt idx="3470">
                <c:v>4.4097999999999997</c:v>
              </c:pt>
              <c:pt idx="3471">
                <c:v>4.5076999999999998</c:v>
              </c:pt>
              <c:pt idx="3472">
                <c:v>4.4633000000000003</c:v>
              </c:pt>
              <c:pt idx="3473">
                <c:v>4.5399000000000003</c:v>
              </c:pt>
              <c:pt idx="3474">
                <c:v>4.5605000000000002</c:v>
              </c:pt>
              <c:pt idx="3475">
                <c:v>4.5979999999999999</c:v>
              </c:pt>
              <c:pt idx="3476">
                <c:v>4.5068000000000001</c:v>
              </c:pt>
              <c:pt idx="3477">
                <c:v>4.4326999999999996</c:v>
              </c:pt>
              <c:pt idx="3478">
                <c:v>4.4023000000000003</c:v>
              </c:pt>
              <c:pt idx="3479">
                <c:v>4.5213000000000001</c:v>
              </c:pt>
              <c:pt idx="3480">
                <c:v>4.6498999999999997</c:v>
              </c:pt>
              <c:pt idx="3481">
                <c:v>4.6558999999999999</c:v>
              </c:pt>
              <c:pt idx="3482">
                <c:v>4.6548999999999996</c:v>
              </c:pt>
              <c:pt idx="3483">
                <c:v>4.5732999999999997</c:v>
              </c:pt>
              <c:pt idx="3484">
                <c:v>4.5438000000000001</c:v>
              </c:pt>
              <c:pt idx="3485">
                <c:v>4.6078999999999999</c:v>
              </c:pt>
              <c:pt idx="3486">
                <c:v>4.6649000000000003</c:v>
              </c:pt>
              <c:pt idx="3487">
                <c:v>4.5762</c:v>
              </c:pt>
              <c:pt idx="3488">
                <c:v>4.5762</c:v>
              </c:pt>
              <c:pt idx="3489">
                <c:v>4.6368</c:v>
              </c:pt>
              <c:pt idx="3490">
                <c:v>4.5369999999999999</c:v>
              </c:pt>
              <c:pt idx="3491">
                <c:v>4.4576000000000002</c:v>
              </c:pt>
              <c:pt idx="3492">
                <c:v>4.3986000000000001</c:v>
              </c:pt>
              <c:pt idx="3493">
                <c:v>4.4165999999999999</c:v>
              </c:pt>
              <c:pt idx="3494">
                <c:v>4.5176999999999996</c:v>
              </c:pt>
              <c:pt idx="3495">
                <c:v>4.3548999999999998</c:v>
              </c:pt>
              <c:pt idx="3496">
                <c:v>4.3258000000000001</c:v>
              </c:pt>
              <c:pt idx="3497">
                <c:v>4.3779000000000003</c:v>
              </c:pt>
              <c:pt idx="3498">
                <c:v>4.3083999999999998</c:v>
              </c:pt>
              <c:pt idx="3499">
                <c:v>4.3224999999999998</c:v>
              </c:pt>
              <c:pt idx="3500">
                <c:v>4.3842999999999996</c:v>
              </c:pt>
              <c:pt idx="3501">
                <c:v>4.3551000000000002</c:v>
              </c:pt>
              <c:pt idx="3502">
                <c:v>4.2781000000000002</c:v>
              </c:pt>
              <c:pt idx="3503">
                <c:v>4.2633999999999999</c:v>
              </c:pt>
              <c:pt idx="3504">
                <c:v>4.3925000000000001</c:v>
              </c:pt>
              <c:pt idx="3505">
                <c:v>4.3140000000000001</c:v>
              </c:pt>
              <c:pt idx="3506">
                <c:v>4.1942000000000004</c:v>
              </c:pt>
              <c:pt idx="3507">
                <c:v>4.2808999999999999</c:v>
              </c:pt>
              <c:pt idx="3508">
                <c:v>4.2809999999999997</c:v>
              </c:pt>
              <c:pt idx="3509">
                <c:v>4.2550999999999997</c:v>
              </c:pt>
              <c:pt idx="3510">
                <c:v>4.3422999999999998</c:v>
              </c:pt>
              <c:pt idx="3511">
                <c:v>4.2725</c:v>
              </c:pt>
              <c:pt idx="3512">
                <c:v>4.3582000000000001</c:v>
              </c:pt>
              <c:pt idx="3513">
                <c:v>4.375</c:v>
              </c:pt>
              <c:pt idx="3514">
                <c:v>4.4501999999999997</c:v>
              </c:pt>
              <c:pt idx="3515">
                <c:v>4.3407</c:v>
              </c:pt>
              <c:pt idx="3516">
                <c:v>4.3101000000000003</c:v>
              </c:pt>
              <c:pt idx="3517">
                <c:v>4.3381999999999996</c:v>
              </c:pt>
              <c:pt idx="3518">
                <c:v>4.3761000000000001</c:v>
              </c:pt>
              <c:pt idx="3519">
                <c:v>4.3638000000000003</c:v>
              </c:pt>
              <c:pt idx="3520">
                <c:v>4.3524000000000003</c:v>
              </c:pt>
              <c:pt idx="3521">
                <c:v>4.4522000000000004</c:v>
              </c:pt>
              <c:pt idx="3522">
                <c:v>4.4522000000000004</c:v>
              </c:pt>
              <c:pt idx="3523">
                <c:v>4.4949000000000003</c:v>
              </c:pt>
              <c:pt idx="3524">
                <c:v>4.6111000000000004</c:v>
              </c:pt>
              <c:pt idx="3525">
                <c:v>4.6703999999999999</c:v>
              </c:pt>
              <c:pt idx="3526">
                <c:v>4.6149000000000004</c:v>
              </c:pt>
              <c:pt idx="3527">
                <c:v>4.6149000000000004</c:v>
              </c:pt>
              <c:pt idx="3528">
                <c:v>4.5823</c:v>
              </c:pt>
              <c:pt idx="3529">
                <c:v>4.4787999999999997</c:v>
              </c:pt>
              <c:pt idx="3530">
                <c:v>4.4471999999999996</c:v>
              </c:pt>
              <c:pt idx="3531">
                <c:v>4.5354000000000001</c:v>
              </c:pt>
              <c:pt idx="3532">
                <c:v>4.5788000000000002</c:v>
              </c:pt>
              <c:pt idx="3533">
                <c:v>4.6582999999999997</c:v>
              </c:pt>
              <c:pt idx="3534">
                <c:v>4.6105</c:v>
              </c:pt>
              <c:pt idx="3535">
                <c:v>4.5411000000000001</c:v>
              </c:pt>
              <c:pt idx="3536">
                <c:v>4.4664000000000001</c:v>
              </c:pt>
              <c:pt idx="3537">
                <c:v>4.6189999999999998</c:v>
              </c:pt>
              <c:pt idx="3538">
                <c:v>4.5697000000000001</c:v>
              </c:pt>
              <c:pt idx="3539">
                <c:v>4.4756</c:v>
              </c:pt>
              <c:pt idx="3540">
                <c:v>4.4413</c:v>
              </c:pt>
              <c:pt idx="3541">
                <c:v>4.3559999999999999</c:v>
              </c:pt>
              <c:pt idx="3542">
                <c:v>4.3253000000000004</c:v>
              </c:pt>
              <c:pt idx="3543">
                <c:v>4.3789999999999996</c:v>
              </c:pt>
              <c:pt idx="3544">
                <c:v>4.3456000000000001</c:v>
              </c:pt>
              <c:pt idx="3545">
                <c:v>4.4183000000000003</c:v>
              </c:pt>
              <c:pt idx="3546">
                <c:v>4.3632999999999997</c:v>
              </c:pt>
              <c:pt idx="3547">
                <c:v>4.2899000000000003</c:v>
              </c:pt>
              <c:pt idx="3548">
                <c:v>4.4245999999999999</c:v>
              </c:pt>
              <c:pt idx="3549">
                <c:v>4.4587000000000003</c:v>
              </c:pt>
              <c:pt idx="3550">
                <c:v>4.4588000000000001</c:v>
              </c:pt>
              <c:pt idx="3551">
                <c:v>4.4977999999999998</c:v>
              </c:pt>
              <c:pt idx="3552">
                <c:v>4.4760999999999997</c:v>
              </c:pt>
              <c:pt idx="3553">
                <c:v>4.5343999999999998</c:v>
              </c:pt>
              <c:pt idx="3554">
                <c:v>4.5189000000000004</c:v>
              </c:pt>
              <c:pt idx="3555">
                <c:v>4.5972</c:v>
              </c:pt>
              <c:pt idx="3556">
                <c:v>4.6150000000000002</c:v>
              </c:pt>
              <c:pt idx="3557">
                <c:v>4.6028000000000002</c:v>
              </c:pt>
              <c:pt idx="3558">
                <c:v>4.6028000000000002</c:v>
              </c:pt>
              <c:pt idx="3559">
                <c:v>4.6676000000000002</c:v>
              </c:pt>
              <c:pt idx="3560">
                <c:v>4.6533999999999995</c:v>
              </c:pt>
              <c:pt idx="3561">
                <c:v>4.6665999999999999</c:v>
              </c:pt>
              <c:pt idx="3562">
                <c:v>4.6272000000000002</c:v>
              </c:pt>
              <c:pt idx="3563">
                <c:v>4.6158999999999999</c:v>
              </c:pt>
              <c:pt idx="3564">
                <c:v>4.6364999999999998</c:v>
              </c:pt>
              <c:pt idx="3565">
                <c:v>4.7457000000000003</c:v>
              </c:pt>
              <c:pt idx="3566">
                <c:v>4.6741999999999999</c:v>
              </c:pt>
              <c:pt idx="3567">
                <c:v>4.6638000000000002</c:v>
              </c:pt>
              <c:pt idx="3568">
                <c:v>4.6978999999999997</c:v>
              </c:pt>
              <c:pt idx="3569">
                <c:v>4.6828000000000003</c:v>
              </c:pt>
              <c:pt idx="3570">
                <c:v>4.6421999999999999</c:v>
              </c:pt>
              <c:pt idx="3571">
                <c:v>4.6942000000000004</c:v>
              </c:pt>
              <c:pt idx="3572">
                <c:v>4.6885000000000003</c:v>
              </c:pt>
              <c:pt idx="3573">
                <c:v>4.6856</c:v>
              </c:pt>
              <c:pt idx="3574">
                <c:v>4.7698</c:v>
              </c:pt>
              <c:pt idx="3575">
                <c:v>4.8251999999999997</c:v>
              </c:pt>
              <c:pt idx="3576">
                <c:v>4.9031000000000002</c:v>
              </c:pt>
              <c:pt idx="3577">
                <c:v>4.9120999999999997</c:v>
              </c:pt>
              <c:pt idx="3578">
                <c:v>4.9010999999999996</c:v>
              </c:pt>
              <c:pt idx="3579">
                <c:v>4.8635000000000002</c:v>
              </c:pt>
              <c:pt idx="3580">
                <c:v>4.8673999999999999</c:v>
              </c:pt>
              <c:pt idx="3581">
                <c:v>4.8615000000000004</c:v>
              </c:pt>
              <c:pt idx="3582">
                <c:v>4.8654999999999999</c:v>
              </c:pt>
              <c:pt idx="3583">
                <c:v>4.8654999999999999</c:v>
              </c:pt>
              <c:pt idx="3584">
                <c:v>4.7564000000000002</c:v>
              </c:pt>
              <c:pt idx="3585">
                <c:v>4.7960000000000003</c:v>
              </c:pt>
              <c:pt idx="3586">
                <c:v>4.7670000000000003</c:v>
              </c:pt>
              <c:pt idx="3587">
                <c:v>4.7862999999999998</c:v>
              </c:pt>
              <c:pt idx="3588">
                <c:v>4.8360000000000003</c:v>
              </c:pt>
              <c:pt idx="3589">
                <c:v>4.8339999999999996</c:v>
              </c:pt>
              <c:pt idx="3590">
                <c:v>4.8921999999999999</c:v>
              </c:pt>
              <c:pt idx="3591">
                <c:v>4.9020999999999999</c:v>
              </c:pt>
              <c:pt idx="3592">
                <c:v>4.8822999999999999</c:v>
              </c:pt>
              <c:pt idx="3593">
                <c:v>4.8852000000000002</c:v>
              </c:pt>
              <c:pt idx="3594">
                <c:v>4.9641999999999999</c:v>
              </c:pt>
              <c:pt idx="3595">
                <c:v>4.835</c:v>
              </c:pt>
              <c:pt idx="3596">
                <c:v>4.7545000000000002</c:v>
              </c:pt>
              <c:pt idx="3597">
                <c:v>4.6981999999999999</c:v>
              </c:pt>
              <c:pt idx="3598">
                <c:v>4.7191000000000001</c:v>
              </c:pt>
              <c:pt idx="3599">
                <c:v>4.7324999999999999</c:v>
              </c:pt>
              <c:pt idx="3600">
                <c:v>4.6859000000000002</c:v>
              </c:pt>
              <c:pt idx="3601">
                <c:v>4.6530000000000005</c:v>
              </c:pt>
              <c:pt idx="3602">
                <c:v>4.6371000000000002</c:v>
              </c:pt>
              <c:pt idx="3603">
                <c:v>4.6973000000000003</c:v>
              </c:pt>
              <c:pt idx="3604">
                <c:v>4.7950999999999997</c:v>
              </c:pt>
              <c:pt idx="3605">
                <c:v>4.7699999999999996</c:v>
              </c:pt>
              <c:pt idx="3606">
                <c:v>4.8301999999999996</c:v>
              </c:pt>
              <c:pt idx="3607">
                <c:v>4.8224</c:v>
              </c:pt>
              <c:pt idx="3608">
                <c:v>4.8224</c:v>
              </c:pt>
              <c:pt idx="3609">
                <c:v>4.8243999999999998</c:v>
              </c:pt>
              <c:pt idx="3610">
                <c:v>4.8792999999999997</c:v>
              </c:pt>
              <c:pt idx="3611">
                <c:v>4.84</c:v>
              </c:pt>
              <c:pt idx="3612">
                <c:v>4.8577000000000004</c:v>
              </c:pt>
              <c:pt idx="3613">
                <c:v>4.8842999999999996</c:v>
              </c:pt>
              <c:pt idx="3614">
                <c:v>4.9359999999999999</c:v>
              </c:pt>
              <c:pt idx="3615">
                <c:v>4.9611000000000001</c:v>
              </c:pt>
              <c:pt idx="3616">
                <c:v>4.9480000000000004</c:v>
              </c:pt>
              <c:pt idx="3617">
                <c:v>4.9650999999999996</c:v>
              </c:pt>
              <c:pt idx="3618">
                <c:v>4.9863</c:v>
              </c:pt>
              <c:pt idx="3619">
                <c:v>4.9581</c:v>
              </c:pt>
              <c:pt idx="3620">
                <c:v>5.0259999999999998</c:v>
              </c:pt>
              <c:pt idx="3621">
                <c:v>4.9884000000000004</c:v>
              </c:pt>
              <c:pt idx="3622">
                <c:v>4.9995000000000003</c:v>
              </c:pt>
              <c:pt idx="3623">
                <c:v>5.0331000000000001</c:v>
              </c:pt>
              <c:pt idx="3624">
                <c:v>5.0204000000000004</c:v>
              </c:pt>
              <c:pt idx="3625">
                <c:v>5.0404</c:v>
              </c:pt>
              <c:pt idx="3626">
                <c:v>4.9267000000000003</c:v>
              </c:pt>
              <c:pt idx="3627">
                <c:v>4.9092000000000002</c:v>
              </c:pt>
              <c:pt idx="3628">
                <c:v>4.8651999999999997</c:v>
              </c:pt>
              <c:pt idx="3629">
                <c:v>4.9122000000000003</c:v>
              </c:pt>
              <c:pt idx="3630">
                <c:v>4.9223999999999997</c:v>
              </c:pt>
              <c:pt idx="3631">
                <c:v>4.9019000000000004</c:v>
              </c:pt>
              <c:pt idx="3632">
                <c:v>4.9543999999999997</c:v>
              </c:pt>
              <c:pt idx="3633">
                <c:v>4.9317000000000002</c:v>
              </c:pt>
              <c:pt idx="3634">
                <c:v>4.9533000000000005</c:v>
              </c:pt>
              <c:pt idx="3635">
                <c:v>5.0243000000000002</c:v>
              </c:pt>
              <c:pt idx="3636">
                <c:v>5.0296000000000003</c:v>
              </c:pt>
              <c:pt idx="3637">
                <c:v>5.0570000000000004</c:v>
              </c:pt>
              <c:pt idx="3638">
                <c:v>5.0580999999999996</c:v>
              </c:pt>
              <c:pt idx="3639">
                <c:v>5.1092000000000004</c:v>
              </c:pt>
              <c:pt idx="3640">
                <c:v>5.1231999999999998</c:v>
              </c:pt>
              <c:pt idx="3641">
                <c:v>5.1383000000000001</c:v>
              </c:pt>
              <c:pt idx="3642">
                <c:v>5.1264000000000003</c:v>
              </c:pt>
              <c:pt idx="3643">
                <c:v>5.1848999999999998</c:v>
              </c:pt>
              <c:pt idx="3644">
                <c:v>5.2221000000000002</c:v>
              </c:pt>
              <c:pt idx="3645">
                <c:v>5.1901999999999999</c:v>
              </c:pt>
              <c:pt idx="3646">
                <c:v>5.1176000000000004</c:v>
              </c:pt>
              <c:pt idx="3647">
                <c:v>5.2363</c:v>
              </c:pt>
              <c:pt idx="3648">
                <c:v>5.2683999999999997</c:v>
              </c:pt>
              <c:pt idx="3649">
                <c:v>5.2308000000000003</c:v>
              </c:pt>
              <c:pt idx="3650">
                <c:v>5.1390000000000002</c:v>
              </c:pt>
              <c:pt idx="3651">
                <c:v>5.1390000000000002</c:v>
              </c:pt>
              <c:pt idx="3652">
                <c:v>5.0895999999999999</c:v>
              </c:pt>
              <c:pt idx="3653">
                <c:v>5.1238999999999999</c:v>
              </c:pt>
              <c:pt idx="3654">
                <c:v>5.202</c:v>
              </c:pt>
              <c:pt idx="3655">
                <c:v>5.1943000000000001</c:v>
              </c:pt>
              <c:pt idx="3656">
                <c:v>5.1985999999999999</c:v>
              </c:pt>
              <c:pt idx="3657">
                <c:v>5.2030000000000003</c:v>
              </c:pt>
              <c:pt idx="3658">
                <c:v>5.2481</c:v>
              </c:pt>
              <c:pt idx="3659">
                <c:v>5.3037000000000001</c:v>
              </c:pt>
              <c:pt idx="3660">
                <c:v>5.2412999999999998</c:v>
              </c:pt>
              <c:pt idx="3661">
                <c:v>5.1951999999999998</c:v>
              </c:pt>
              <c:pt idx="3662">
                <c:v>5.2523</c:v>
              </c:pt>
              <c:pt idx="3663">
                <c:v>5.2590000000000003</c:v>
              </c:pt>
              <c:pt idx="3664">
                <c:v>5.3011999999999997</c:v>
              </c:pt>
              <c:pt idx="3665">
                <c:v>5.2789000000000001</c:v>
              </c:pt>
              <c:pt idx="3666">
                <c:v>5.4019000000000004</c:v>
              </c:pt>
              <c:pt idx="3667">
                <c:v>5.2554999999999996</c:v>
              </c:pt>
              <c:pt idx="3668">
                <c:v>5.2069999999999999</c:v>
              </c:pt>
              <c:pt idx="3669">
                <c:v>5.23</c:v>
              </c:pt>
              <c:pt idx="3670">
                <c:v>5.0806000000000004</c:v>
              </c:pt>
              <c:pt idx="3671">
                <c:v>5.0869999999999997</c:v>
              </c:pt>
              <c:pt idx="3672">
                <c:v>5.0224000000000002</c:v>
              </c:pt>
              <c:pt idx="3673">
                <c:v>5.0571999999999999</c:v>
              </c:pt>
              <c:pt idx="3674">
                <c:v>5.0098000000000003</c:v>
              </c:pt>
              <c:pt idx="3675">
                <c:v>5.0014000000000003</c:v>
              </c:pt>
              <c:pt idx="3676">
                <c:v>5.0171000000000001</c:v>
              </c:pt>
              <c:pt idx="3677">
                <c:v>5.0023999999999997</c:v>
              </c:pt>
              <c:pt idx="3678">
                <c:v>5.0023999999999997</c:v>
              </c:pt>
              <c:pt idx="3679">
                <c:v>4.9897999999999998</c:v>
              </c:pt>
              <c:pt idx="3680">
                <c:v>5.0034000000000001</c:v>
              </c:pt>
              <c:pt idx="3681">
                <c:v>4.9804000000000004</c:v>
              </c:pt>
              <c:pt idx="3682">
                <c:v>4.9370000000000003</c:v>
              </c:pt>
              <c:pt idx="3683">
                <c:v>4.9576000000000002</c:v>
              </c:pt>
              <c:pt idx="3684">
                <c:v>4.9132999999999996</c:v>
              </c:pt>
              <c:pt idx="3685">
                <c:v>4.8787000000000003</c:v>
              </c:pt>
              <c:pt idx="3686">
                <c:v>4.8746</c:v>
              </c:pt>
              <c:pt idx="3687">
                <c:v>4.8674999999999997</c:v>
              </c:pt>
              <c:pt idx="3688">
                <c:v>4.8493000000000004</c:v>
              </c:pt>
              <c:pt idx="3689">
                <c:v>4.8220999999999998</c:v>
              </c:pt>
              <c:pt idx="3690">
                <c:v>4.8361999999999998</c:v>
              </c:pt>
              <c:pt idx="3691">
                <c:v>4.8021000000000003</c:v>
              </c:pt>
              <c:pt idx="3692">
                <c:v>4.7821999999999996</c:v>
              </c:pt>
              <c:pt idx="3693">
                <c:v>4.8051000000000004</c:v>
              </c:pt>
              <c:pt idx="3694">
                <c:v>4.8381999999999996</c:v>
              </c:pt>
              <c:pt idx="3695">
                <c:v>4.8151000000000002</c:v>
              </c:pt>
              <c:pt idx="3696">
                <c:v>4.8151000000000002</c:v>
              </c:pt>
              <c:pt idx="3697">
                <c:v>4.8131000000000004</c:v>
              </c:pt>
              <c:pt idx="3698">
                <c:v>4.8806000000000003</c:v>
              </c:pt>
              <c:pt idx="3699">
                <c:v>4.8806000000000003</c:v>
              </c:pt>
              <c:pt idx="3700">
                <c:v>4.8331</c:v>
              </c:pt>
              <c:pt idx="3701">
                <c:v>4.8060999999999998</c:v>
              </c:pt>
              <c:pt idx="3702">
                <c:v>4.8220999999999998</c:v>
              </c:pt>
              <c:pt idx="3703">
                <c:v>4.8452000000000002</c:v>
              </c:pt>
              <c:pt idx="3704">
                <c:v>4.8331</c:v>
              </c:pt>
              <c:pt idx="3705">
                <c:v>4.8151000000000002</c:v>
              </c:pt>
              <c:pt idx="3706">
                <c:v>4.8431999999999995</c:v>
              </c:pt>
              <c:pt idx="3707">
                <c:v>4.8897000000000004</c:v>
              </c:pt>
              <c:pt idx="3708">
                <c:v>4.9295999999999998</c:v>
              </c:pt>
              <c:pt idx="3709">
                <c:v>4.907</c:v>
              </c:pt>
              <c:pt idx="3710">
                <c:v>4.9080000000000004</c:v>
              </c:pt>
              <c:pt idx="3711">
                <c:v>4.9039999999999999</c:v>
              </c:pt>
              <c:pt idx="3712">
                <c:v>4.9183000000000003</c:v>
              </c:pt>
              <c:pt idx="3713">
                <c:v>4.9203000000000001</c:v>
              </c:pt>
              <c:pt idx="3714">
                <c:v>4.8745000000000003</c:v>
              </c:pt>
              <c:pt idx="3715">
                <c:v>4.8422000000000001</c:v>
              </c:pt>
              <c:pt idx="3716">
                <c:v>4.8482000000000003</c:v>
              </c:pt>
              <c:pt idx="3717">
                <c:v>4.8361000000000001</c:v>
              </c:pt>
              <c:pt idx="3718">
                <c:v>4.8431999999999995</c:v>
              </c:pt>
              <c:pt idx="3719">
                <c:v>4.8431999999999995</c:v>
              </c:pt>
              <c:pt idx="3720">
                <c:v>4.8311000000000002</c:v>
              </c:pt>
              <c:pt idx="3721">
                <c:v>4.7981999999999996</c:v>
              </c:pt>
              <c:pt idx="3722">
                <c:v>4.8002000000000002</c:v>
              </c:pt>
              <c:pt idx="3723">
                <c:v>4.8022</c:v>
              </c:pt>
              <c:pt idx="3724">
                <c:v>4.7744</c:v>
              </c:pt>
              <c:pt idx="3725">
                <c:v>4.7202999999999999</c:v>
              </c:pt>
              <c:pt idx="3726">
                <c:v>4.7115</c:v>
              </c:pt>
              <c:pt idx="3727">
                <c:v>4.7134999999999998</c:v>
              </c:pt>
              <c:pt idx="3728">
                <c:v>4.6931000000000003</c:v>
              </c:pt>
              <c:pt idx="3729">
                <c:v>4.6950000000000003</c:v>
              </c:pt>
              <c:pt idx="3730">
                <c:v>4.6989000000000001</c:v>
              </c:pt>
              <c:pt idx="3731">
                <c:v>4.6563999999999997</c:v>
              </c:pt>
              <c:pt idx="3732">
                <c:v>4.6970000000000001</c:v>
              </c:pt>
              <c:pt idx="3733">
                <c:v>4.7214</c:v>
              </c:pt>
              <c:pt idx="3734">
                <c:v>4.6544999999999996</c:v>
              </c:pt>
              <c:pt idx="3735">
                <c:v>4.6286000000000005</c:v>
              </c:pt>
              <c:pt idx="3736">
                <c:v>4.6584000000000003</c:v>
              </c:pt>
              <c:pt idx="3737">
                <c:v>4.6344000000000003</c:v>
              </c:pt>
              <c:pt idx="3738">
                <c:v>4.6382000000000003</c:v>
              </c:pt>
              <c:pt idx="3739">
                <c:v>4.6757999999999997</c:v>
              </c:pt>
              <c:pt idx="3740">
                <c:v>4.6806000000000001</c:v>
              </c:pt>
              <c:pt idx="3741">
                <c:v>4.6315999999999997</c:v>
              </c:pt>
              <c:pt idx="3742">
                <c:v>4.7302999999999997</c:v>
              </c:pt>
              <c:pt idx="3743">
                <c:v>4.7765000000000004</c:v>
              </c:pt>
              <c:pt idx="3744">
                <c:v>4.8292999999999999</c:v>
              </c:pt>
              <c:pt idx="3745">
                <c:v>4.7904</c:v>
              </c:pt>
              <c:pt idx="3746">
                <c:v>4.7766000000000002</c:v>
              </c:pt>
              <c:pt idx="3747">
                <c:v>4.7873999999999999</c:v>
              </c:pt>
              <c:pt idx="3748">
                <c:v>4.7874999999999996</c:v>
              </c:pt>
              <c:pt idx="3749">
                <c:v>4.8053999999999997</c:v>
              </c:pt>
              <c:pt idx="3750">
                <c:v>4.8333000000000004</c:v>
              </c:pt>
              <c:pt idx="3751">
                <c:v>4.8989000000000003</c:v>
              </c:pt>
              <c:pt idx="3752">
                <c:v>4.8856999999999999</c:v>
              </c:pt>
              <c:pt idx="3753">
                <c:v>4.8635000000000002</c:v>
              </c:pt>
              <c:pt idx="3754">
                <c:v>4.8395999999999999</c:v>
              </c:pt>
              <c:pt idx="3755">
                <c:v>4.8521000000000001</c:v>
              </c:pt>
              <c:pt idx="3756">
                <c:v>4.8678999999999997</c:v>
              </c:pt>
              <c:pt idx="3757">
                <c:v>4.9070999999999998</c:v>
              </c:pt>
              <c:pt idx="3758">
                <c:v>4.9219999999999997</c:v>
              </c:pt>
              <c:pt idx="3759">
                <c:v>4.9294000000000002</c:v>
              </c:pt>
              <c:pt idx="3760">
                <c:v>4.9069000000000003</c:v>
              </c:pt>
              <c:pt idx="3761">
                <c:v>4.9777000000000005</c:v>
              </c:pt>
              <c:pt idx="3762">
                <c:v>4.9950000000000001</c:v>
              </c:pt>
              <c:pt idx="3763">
                <c:v>4.9722</c:v>
              </c:pt>
              <c:pt idx="3764">
                <c:v>4.9667000000000003</c:v>
              </c:pt>
              <c:pt idx="3765">
                <c:v>4.9099000000000004</c:v>
              </c:pt>
              <c:pt idx="3766">
                <c:v>4.9056999999999995</c:v>
              </c:pt>
              <c:pt idx="3767">
                <c:v>4.8475999999999999</c:v>
              </c:pt>
              <c:pt idx="3768">
                <c:v>4.8623000000000003</c:v>
              </c:pt>
              <c:pt idx="3769">
                <c:v>4.8400999999999996</c:v>
              </c:pt>
              <c:pt idx="3770">
                <c:v>4.8705999999999996</c:v>
              </c:pt>
              <c:pt idx="3771">
                <c:v>4.8400999999999996</c:v>
              </c:pt>
              <c:pt idx="3772">
                <c:v>4.8600000000000003</c:v>
              </c:pt>
              <c:pt idx="3773">
                <c:v>4.8600000000000003</c:v>
              </c:pt>
              <c:pt idx="3774">
                <c:v>4.8181000000000003</c:v>
              </c:pt>
              <c:pt idx="3775">
                <c:v>4.7744999999999997</c:v>
              </c:pt>
              <c:pt idx="3776">
                <c:v>4.7374999999999998</c:v>
              </c:pt>
              <c:pt idx="3777">
                <c:v>4.7333999999999996</c:v>
              </c:pt>
              <c:pt idx="3778">
                <c:v>4.7385000000000002</c:v>
              </c:pt>
              <c:pt idx="3779">
                <c:v>4.7079000000000004</c:v>
              </c:pt>
              <c:pt idx="3780">
                <c:v>4.7630999999999997</c:v>
              </c:pt>
              <c:pt idx="3781">
                <c:v>4.7847</c:v>
              </c:pt>
              <c:pt idx="3782">
                <c:v>4.8095999999999997</c:v>
              </c:pt>
              <c:pt idx="3783">
                <c:v>4.8094999999999999</c:v>
              </c:pt>
              <c:pt idx="3784">
                <c:v>4.8064</c:v>
              </c:pt>
              <c:pt idx="3785">
                <c:v>4.7763</c:v>
              </c:pt>
              <c:pt idx="3786">
                <c:v>4.7312000000000003</c:v>
              </c:pt>
              <c:pt idx="3787">
                <c:v>4.7577999999999996</c:v>
              </c:pt>
              <c:pt idx="3788">
                <c:v>4.7577999999999996</c:v>
              </c:pt>
              <c:pt idx="3789">
                <c:v>4.6875</c:v>
              </c:pt>
              <c:pt idx="3790">
                <c:v>4.7279999999999998</c:v>
              </c:pt>
              <c:pt idx="3791">
                <c:v>4.7188999999999997</c:v>
              </c:pt>
              <c:pt idx="3792">
                <c:v>4.7057000000000002</c:v>
              </c:pt>
              <c:pt idx="3793">
                <c:v>4.7138</c:v>
              </c:pt>
              <c:pt idx="3794">
                <c:v>4.7137000000000002</c:v>
              </c:pt>
              <c:pt idx="3795">
                <c:v>4.6965000000000003</c:v>
              </c:pt>
              <c:pt idx="3796">
                <c:v>4.6063999999999998</c:v>
              </c:pt>
              <c:pt idx="3797">
                <c:v>4.6242000000000001</c:v>
              </c:pt>
              <c:pt idx="3798">
                <c:v>4.6532</c:v>
              </c:pt>
              <c:pt idx="3799">
                <c:v>4.6024000000000003</c:v>
              </c:pt>
              <c:pt idx="3800">
                <c:v>4.5994000000000002</c:v>
              </c:pt>
              <c:pt idx="3801">
                <c:v>4.5727000000000002</c:v>
              </c:pt>
              <c:pt idx="3802">
                <c:v>4.5404</c:v>
              </c:pt>
              <c:pt idx="3803">
                <c:v>4.5463000000000005</c:v>
              </c:pt>
              <c:pt idx="3804">
                <c:v>4.5618999999999996</c:v>
              </c:pt>
              <c:pt idx="3805">
                <c:v>4.6142000000000003</c:v>
              </c:pt>
              <c:pt idx="3806">
                <c:v>4.5914000000000001</c:v>
              </c:pt>
              <c:pt idx="3807">
                <c:v>4.6112000000000002</c:v>
              </c:pt>
              <c:pt idx="3808">
                <c:v>4.6311</c:v>
              </c:pt>
              <c:pt idx="3809">
                <c:v>4.6459999999999999</c:v>
              </c:pt>
              <c:pt idx="3810">
                <c:v>4.6459999999999999</c:v>
              </c:pt>
              <c:pt idx="3811">
                <c:v>4.657</c:v>
              </c:pt>
              <c:pt idx="3812">
                <c:v>4.6791</c:v>
              </c:pt>
              <c:pt idx="3813">
                <c:v>4.6881000000000004</c:v>
              </c:pt>
              <c:pt idx="3814">
                <c:v>4.7419000000000002</c:v>
              </c:pt>
              <c:pt idx="3815">
                <c:v>4.7001999999999997</c:v>
              </c:pt>
              <c:pt idx="3816">
                <c:v>4.6559999999999997</c:v>
              </c:pt>
              <c:pt idx="3817">
                <c:v>4.7053000000000003</c:v>
              </c:pt>
              <c:pt idx="3818">
                <c:v>4.6972000000000005</c:v>
              </c:pt>
              <c:pt idx="3819">
                <c:v>4.7295999999999996</c:v>
              </c:pt>
              <c:pt idx="3820">
                <c:v>4.7275999999999998</c:v>
              </c:pt>
              <c:pt idx="3821">
                <c:v>4.7550999999999997</c:v>
              </c:pt>
              <c:pt idx="3822">
                <c:v>4.7839</c:v>
              </c:pt>
              <c:pt idx="3823">
                <c:v>4.8086000000000002</c:v>
              </c:pt>
              <c:pt idx="3824">
                <c:v>4.7153</c:v>
              </c:pt>
              <c:pt idx="3825">
                <c:v>4.6840000000000002</c:v>
              </c:pt>
              <c:pt idx="3826">
                <c:v>4.7153</c:v>
              </c:pt>
              <c:pt idx="3827">
                <c:v>4.7827000000000002</c:v>
              </c:pt>
              <c:pt idx="3828">
                <c:v>4.7930000000000001</c:v>
              </c:pt>
              <c:pt idx="3829">
                <c:v>4.8365999999999998</c:v>
              </c:pt>
              <c:pt idx="3830">
                <c:v>4.8815999999999997</c:v>
              </c:pt>
              <c:pt idx="3831">
                <c:v>4.9409999999999998</c:v>
              </c:pt>
              <c:pt idx="3832">
                <c:v>4.9569999999999999</c:v>
              </c:pt>
              <c:pt idx="3833">
                <c:v>4.9080000000000004</c:v>
              </c:pt>
              <c:pt idx="3834">
                <c:v>4.9100999999999999</c:v>
              </c:pt>
              <c:pt idx="3835">
                <c:v>4.8836000000000004</c:v>
              </c:pt>
              <c:pt idx="3836">
                <c:v>4.8983999999999996</c:v>
              </c:pt>
              <c:pt idx="3837">
                <c:v>4.9078999999999997</c:v>
              </c:pt>
              <c:pt idx="3838">
                <c:v>4.9333999999999998</c:v>
              </c:pt>
              <c:pt idx="3839">
                <c:v>4.9056999999999995</c:v>
              </c:pt>
              <c:pt idx="3840">
                <c:v>4.9056999999999995</c:v>
              </c:pt>
              <c:pt idx="3841">
                <c:v>4.8834999999999997</c:v>
              </c:pt>
              <c:pt idx="3842">
                <c:v>4.8342999999999998</c:v>
              </c:pt>
              <c:pt idx="3843">
                <c:v>4.8342999999999998</c:v>
              </c:pt>
              <c:pt idx="3844">
                <c:v>4.7588999999999997</c:v>
              </c:pt>
              <c:pt idx="3845">
                <c:v>4.7202000000000002</c:v>
              </c:pt>
              <c:pt idx="3846">
                <c:v>4.7538</c:v>
              </c:pt>
              <c:pt idx="3847">
                <c:v>4.7476000000000003</c:v>
              </c:pt>
              <c:pt idx="3848">
                <c:v>4.7618999999999998</c:v>
              </c:pt>
              <c:pt idx="3849">
                <c:v>4.7548000000000004</c:v>
              </c:pt>
              <c:pt idx="3850">
                <c:v>4.7374000000000001</c:v>
              </c:pt>
              <c:pt idx="3851">
                <c:v>4.7141000000000002</c:v>
              </c:pt>
              <c:pt idx="3852">
                <c:v>4.6878000000000002</c:v>
              </c:pt>
              <c:pt idx="3853">
                <c:v>4.7343000000000002</c:v>
              </c:pt>
              <c:pt idx="3854">
                <c:v>4.7721</c:v>
              </c:pt>
              <c:pt idx="3855">
                <c:v>4.8476999999999997</c:v>
              </c:pt>
              <c:pt idx="3856">
                <c:v>4.8581000000000003</c:v>
              </c:pt>
              <c:pt idx="3857">
                <c:v>4.9234</c:v>
              </c:pt>
              <c:pt idx="3858">
                <c:v>4.9096000000000002</c:v>
              </c:pt>
              <c:pt idx="3859">
                <c:v>4.9160000000000004</c:v>
              </c:pt>
              <c:pt idx="3860">
                <c:v>4.8926999999999996</c:v>
              </c:pt>
              <c:pt idx="3861">
                <c:v>4.9032</c:v>
              </c:pt>
              <c:pt idx="3862">
                <c:v>4.9404000000000003</c:v>
              </c:pt>
              <c:pt idx="3863">
                <c:v>4.9180000000000001</c:v>
              </c:pt>
              <c:pt idx="3864">
                <c:v>4.9338999999999995</c:v>
              </c:pt>
              <c:pt idx="3865">
                <c:v>4.9488000000000003</c:v>
              </c:pt>
              <c:pt idx="3866">
                <c:v>4.9297000000000004</c:v>
              </c:pt>
              <c:pt idx="3867">
                <c:v>4.8715999999999999</c:v>
              </c:pt>
              <c:pt idx="3868">
                <c:v>4.8715999999999999</c:v>
              </c:pt>
              <c:pt idx="3869">
                <c:v>4.8768000000000002</c:v>
              </c:pt>
              <c:pt idx="3870">
                <c:v>4.9042000000000003</c:v>
              </c:pt>
              <c:pt idx="3871">
                <c:v>4.9231999999999996</c:v>
              </c:pt>
              <c:pt idx="3872">
                <c:v>4.9295999999999998</c:v>
              </c:pt>
              <c:pt idx="3873">
                <c:v>4.9242999999999997</c:v>
              </c:pt>
              <c:pt idx="3874">
                <c:v>4.9379999999999997</c:v>
              </c:pt>
              <c:pt idx="3875">
                <c:v>4.9455</c:v>
              </c:pt>
              <c:pt idx="3876">
                <c:v>4.9432999999999998</c:v>
              </c:pt>
              <c:pt idx="3877">
                <c:v>4.9572000000000003</c:v>
              </c:pt>
              <c:pt idx="3878">
                <c:v>4.9786000000000001</c:v>
              </c:pt>
              <c:pt idx="3879">
                <c:v>4.9980000000000002</c:v>
              </c:pt>
              <c:pt idx="3880">
                <c:v>4.9915000000000003</c:v>
              </c:pt>
              <c:pt idx="3881">
                <c:v>5.0479000000000003</c:v>
              </c:pt>
              <c:pt idx="3882">
                <c:v>5.1127000000000002</c:v>
              </c:pt>
              <c:pt idx="3883">
                <c:v>5.0938999999999997</c:v>
              </c:pt>
              <c:pt idx="3884">
                <c:v>5.0728999999999997</c:v>
              </c:pt>
              <c:pt idx="3885">
                <c:v>5.0488</c:v>
              </c:pt>
              <c:pt idx="3886">
                <c:v>5.0194000000000001</c:v>
              </c:pt>
              <c:pt idx="3887">
                <c:v>5.0010000000000003</c:v>
              </c:pt>
              <c:pt idx="3888">
                <c:v>4.9879999999999995</c:v>
              </c:pt>
              <c:pt idx="3889">
                <c:v>5.0442</c:v>
              </c:pt>
              <c:pt idx="3890">
                <c:v>5.0529000000000002</c:v>
              </c:pt>
              <c:pt idx="3891">
                <c:v>5.0605000000000002</c:v>
              </c:pt>
              <c:pt idx="3892">
                <c:v>5.0648999999999997</c:v>
              </c:pt>
              <c:pt idx="3893">
                <c:v>5.0702999999999996</c:v>
              </c:pt>
              <c:pt idx="3894">
                <c:v>5.1043000000000003</c:v>
              </c:pt>
              <c:pt idx="3895">
                <c:v>5.0942999999999996</c:v>
              </c:pt>
              <c:pt idx="3896">
                <c:v>5.1219000000000001</c:v>
              </c:pt>
              <c:pt idx="3897">
                <c:v>5.1020000000000003</c:v>
              </c:pt>
              <c:pt idx="3898">
                <c:v>5.0930999999999997</c:v>
              </c:pt>
              <c:pt idx="3899">
                <c:v>5.0819999999999999</c:v>
              </c:pt>
              <c:pt idx="3900">
                <c:v>5.0984999999999996</c:v>
              </c:pt>
              <c:pt idx="3901">
                <c:v>5.1650999999999998</c:v>
              </c:pt>
              <c:pt idx="3902">
                <c:v>5.0983999999999998</c:v>
              </c:pt>
              <c:pt idx="3903">
                <c:v>5.1150000000000002</c:v>
              </c:pt>
              <c:pt idx="3904">
                <c:v>5.1127000000000002</c:v>
              </c:pt>
              <c:pt idx="3905">
                <c:v>5.1370000000000005</c:v>
              </c:pt>
              <c:pt idx="3906">
                <c:v>5.1459000000000001</c:v>
              </c:pt>
              <c:pt idx="3907">
                <c:v>5.1704999999999997</c:v>
              </c:pt>
              <c:pt idx="3908">
                <c:v>5.1738</c:v>
              </c:pt>
              <c:pt idx="3909">
                <c:v>5.2222</c:v>
              </c:pt>
              <c:pt idx="3910">
                <c:v>5.2666000000000004</c:v>
              </c:pt>
              <c:pt idx="3911">
                <c:v>5.1995000000000005</c:v>
              </c:pt>
              <c:pt idx="3912">
                <c:v>5.1995000000000005</c:v>
              </c:pt>
              <c:pt idx="3913">
                <c:v>5.1859000000000002</c:v>
              </c:pt>
              <c:pt idx="3914">
                <c:v>5.2469000000000001</c:v>
              </c:pt>
              <c:pt idx="3915">
                <c:v>5.2812000000000001</c:v>
              </c:pt>
              <c:pt idx="3916">
                <c:v>5.2320000000000002</c:v>
              </c:pt>
              <c:pt idx="3917">
                <c:v>5.2718999999999996</c:v>
              </c:pt>
              <c:pt idx="3918">
                <c:v>5.2535999999999996</c:v>
              </c:pt>
              <c:pt idx="3919">
                <c:v>5.2431999999999999</c:v>
              </c:pt>
              <c:pt idx="3920">
                <c:v>5.1921999999999997</c:v>
              </c:pt>
              <c:pt idx="3921">
                <c:v>5.1910999999999996</c:v>
              </c:pt>
              <c:pt idx="3922">
                <c:v>5.1741999999999999</c:v>
              </c:pt>
              <c:pt idx="3923">
                <c:v>5.1685999999999996</c:v>
              </c:pt>
              <c:pt idx="3924">
                <c:v>5.1360999999999999</c:v>
              </c:pt>
              <c:pt idx="3925">
                <c:v>5.0918999999999999</c:v>
              </c:pt>
              <c:pt idx="3926">
                <c:v>5.0145</c:v>
              </c:pt>
              <c:pt idx="3927">
                <c:v>5.0231000000000003</c:v>
              </c:pt>
              <c:pt idx="3928">
                <c:v>5.0198999999999998</c:v>
              </c:pt>
              <c:pt idx="3929">
                <c:v>5.0632000000000001</c:v>
              </c:pt>
              <c:pt idx="3930">
                <c:v>5.0872999999999999</c:v>
              </c:pt>
              <c:pt idx="3931">
                <c:v>5.0762999999999998</c:v>
              </c:pt>
              <c:pt idx="3932">
                <c:v>5.1059999999999999</c:v>
              </c:pt>
              <c:pt idx="3933">
                <c:v>5.0949</c:v>
              </c:pt>
              <c:pt idx="3934">
                <c:v>5.1927000000000003</c:v>
              </c:pt>
              <c:pt idx="3935">
                <c:v>5.2277000000000005</c:v>
              </c:pt>
              <c:pt idx="3936">
                <c:v>5.1837</c:v>
              </c:pt>
              <c:pt idx="3937">
                <c:v>5.1544999999999996</c:v>
              </c:pt>
              <c:pt idx="3938">
                <c:v>5.1544999999999996</c:v>
              </c:pt>
              <c:pt idx="3939">
                <c:v>5.1688999999999998</c:v>
              </c:pt>
              <c:pt idx="3940">
                <c:v>5.1333000000000002</c:v>
              </c:pt>
              <c:pt idx="3941">
                <c:v>5.1154999999999999</c:v>
              </c:pt>
              <c:pt idx="3942">
                <c:v>5.1310000000000002</c:v>
              </c:pt>
              <c:pt idx="3943">
                <c:v>5.1375999999999999</c:v>
              </c:pt>
              <c:pt idx="3944">
                <c:v>5.1654</c:v>
              </c:pt>
              <c:pt idx="3945">
                <c:v>5.2659000000000002</c:v>
              </c:pt>
              <c:pt idx="3946">
                <c:v>5.2091000000000003</c:v>
              </c:pt>
              <c:pt idx="3947">
                <c:v>5.2716000000000003</c:v>
              </c:pt>
              <c:pt idx="3948">
                <c:v>5.3106</c:v>
              </c:pt>
              <c:pt idx="3949">
                <c:v>5.2304000000000004</c:v>
              </c:pt>
              <c:pt idx="3950">
                <c:v>5.1920000000000002</c:v>
              </c:pt>
              <c:pt idx="3951">
                <c:v>5.1975999999999996</c:v>
              </c:pt>
              <c:pt idx="3952">
                <c:v>5.1818999999999997</c:v>
              </c:pt>
              <c:pt idx="3953">
                <c:v>5.1875</c:v>
              </c:pt>
              <c:pt idx="3954">
                <c:v>5.2382</c:v>
              </c:pt>
              <c:pt idx="3955">
                <c:v>5.2336</c:v>
              </c:pt>
              <c:pt idx="3956">
                <c:v>5.2076000000000002</c:v>
              </c:pt>
              <c:pt idx="3957">
                <c:v>5.2267999999999999</c:v>
              </c:pt>
              <c:pt idx="3958">
                <c:v>5.1615000000000002</c:v>
              </c:pt>
              <c:pt idx="3959">
                <c:v>5.1703999999999999</c:v>
              </c:pt>
              <c:pt idx="3960">
                <c:v>5.1826999999999996</c:v>
              </c:pt>
              <c:pt idx="3961">
                <c:v>5.1547000000000001</c:v>
              </c:pt>
              <c:pt idx="3962">
                <c:v>5.0578000000000003</c:v>
              </c:pt>
              <c:pt idx="3963">
                <c:v>5.0928000000000004</c:v>
              </c:pt>
              <c:pt idx="3964">
                <c:v>5.1379000000000001</c:v>
              </c:pt>
              <c:pt idx="3965">
                <c:v>5.1201999999999996</c:v>
              </c:pt>
              <c:pt idx="3966">
                <c:v>5.0762</c:v>
              </c:pt>
              <c:pt idx="3967">
                <c:v>5.0795000000000003</c:v>
              </c:pt>
              <c:pt idx="3968">
                <c:v>5.1124000000000001</c:v>
              </c:pt>
              <c:pt idx="3969">
                <c:v>5.1124000000000001</c:v>
              </c:pt>
              <c:pt idx="3970">
                <c:v>5.0575000000000001</c:v>
              </c:pt>
              <c:pt idx="3971">
                <c:v>4.9958999999999998</c:v>
              </c:pt>
              <c:pt idx="3972">
                <c:v>5.0250000000000004</c:v>
              </c:pt>
              <c:pt idx="3973">
                <c:v>5.0552999999999999</c:v>
              </c:pt>
              <c:pt idx="3974">
                <c:v>4.9733999999999998</c:v>
              </c:pt>
              <c:pt idx="3975">
                <c:v>4.9024000000000001</c:v>
              </c:pt>
              <c:pt idx="3976">
                <c:v>4.9086999999999996</c:v>
              </c:pt>
              <c:pt idx="3977">
                <c:v>4.8940000000000001</c:v>
              </c:pt>
              <c:pt idx="3978">
                <c:v>4.8898000000000001</c:v>
              </c:pt>
              <c:pt idx="3979">
                <c:v>4.8959999999999999</c:v>
              </c:pt>
              <c:pt idx="3980">
                <c:v>4.8398000000000003</c:v>
              </c:pt>
              <c:pt idx="3981">
                <c:v>4.7954999999999997</c:v>
              </c:pt>
              <c:pt idx="3982">
                <c:v>4.7274000000000003</c:v>
              </c:pt>
              <c:pt idx="3983">
                <c:v>4.6893000000000002</c:v>
              </c:pt>
              <c:pt idx="3984">
                <c:v>4.7537000000000003</c:v>
              </c:pt>
              <c:pt idx="3985">
                <c:v>4.7224000000000004</c:v>
              </c:pt>
              <c:pt idx="3986">
                <c:v>4.7446000000000002</c:v>
              </c:pt>
              <c:pt idx="3987">
                <c:v>4.6993</c:v>
              </c:pt>
              <c:pt idx="3988">
                <c:v>4.7172999999999998</c:v>
              </c:pt>
              <c:pt idx="3989">
                <c:v>4.6923000000000004</c:v>
              </c:pt>
              <c:pt idx="3990">
                <c:v>4.7496</c:v>
              </c:pt>
              <c:pt idx="3991">
                <c:v>4.6993</c:v>
              </c:pt>
              <c:pt idx="3992">
                <c:v>4.7597000000000005</c:v>
              </c:pt>
              <c:pt idx="3993">
                <c:v>4.7476000000000003</c:v>
              </c:pt>
              <c:pt idx="3994">
                <c:v>4.7172999999999998</c:v>
              </c:pt>
              <c:pt idx="3995">
                <c:v>4.7153</c:v>
              </c:pt>
              <c:pt idx="3996">
                <c:v>4.7092999999999998</c:v>
              </c:pt>
              <c:pt idx="3997">
                <c:v>4.7354000000000003</c:v>
              </c:pt>
              <c:pt idx="3998">
                <c:v>4.6593999999999998</c:v>
              </c:pt>
              <c:pt idx="3999">
                <c:v>4.6111000000000004</c:v>
              </c:pt>
              <c:pt idx="4000">
                <c:v>4.5585000000000004</c:v>
              </c:pt>
              <c:pt idx="4001">
                <c:v>4.5075000000000003</c:v>
              </c:pt>
              <c:pt idx="4002">
                <c:v>4.5498000000000003</c:v>
              </c:pt>
              <c:pt idx="4003">
                <c:v>4.5258000000000003</c:v>
              </c:pt>
              <c:pt idx="4004">
                <c:v>4.5008999999999997</c:v>
              </c:pt>
              <c:pt idx="4005">
                <c:v>4.4798999999999998</c:v>
              </c:pt>
              <c:pt idx="4006">
                <c:v>4.5305999999999997</c:v>
              </c:pt>
              <c:pt idx="4007">
                <c:v>4.5057</c:v>
              </c:pt>
              <c:pt idx="4008">
                <c:v>4.5057</c:v>
              </c:pt>
              <c:pt idx="4009">
                <c:v>4.5654000000000003</c:v>
              </c:pt>
              <c:pt idx="4010">
                <c:v>4.5722000000000005</c:v>
              </c:pt>
              <c:pt idx="4011">
                <c:v>4.5887000000000002</c:v>
              </c:pt>
              <c:pt idx="4012">
                <c:v>4.5556999999999999</c:v>
              </c:pt>
              <c:pt idx="4013">
                <c:v>4.5518000000000001</c:v>
              </c:pt>
              <c:pt idx="4014">
                <c:v>4.6508000000000003</c:v>
              </c:pt>
              <c:pt idx="4015">
                <c:v>4.6745999999999999</c:v>
              </c:pt>
              <c:pt idx="4016">
                <c:v>4.6538000000000004</c:v>
              </c:pt>
              <c:pt idx="4017">
                <c:v>4.6222000000000003</c:v>
              </c:pt>
              <c:pt idx="4018">
                <c:v>4.6242000000000001</c:v>
              </c:pt>
              <c:pt idx="4019">
                <c:v>4.6947000000000001</c:v>
              </c:pt>
              <c:pt idx="4020">
                <c:v>4.7058</c:v>
              </c:pt>
              <c:pt idx="4021">
                <c:v>4.6768000000000001</c:v>
              </c:pt>
              <c:pt idx="4022">
                <c:v>4.7018000000000004</c:v>
              </c:pt>
              <c:pt idx="4023">
                <c:v>4.6917999999999997</c:v>
              </c:pt>
              <c:pt idx="4024">
                <c:v>4.6939000000000002</c:v>
              </c:pt>
              <c:pt idx="4025">
                <c:v>4.6551999999999998</c:v>
              </c:pt>
              <c:pt idx="4026">
                <c:v>4.5716999999999999</c:v>
              </c:pt>
              <c:pt idx="4027">
                <c:v>4.5301</c:v>
              </c:pt>
              <c:pt idx="4028">
                <c:v>4.5213999999999999</c:v>
              </c:pt>
              <c:pt idx="4029">
                <c:v>4.5466999999999995</c:v>
              </c:pt>
              <c:pt idx="4030">
                <c:v>4.5110000000000001</c:v>
              </c:pt>
              <c:pt idx="4031">
                <c:v>4.5023999999999997</c:v>
              </c:pt>
              <c:pt idx="4032">
                <c:v>4.5283999999999995</c:v>
              </c:pt>
              <c:pt idx="4033">
                <c:v>4.5283999999999995</c:v>
              </c:pt>
              <c:pt idx="4034">
                <c:v>4.5838999999999999</c:v>
              </c:pt>
              <c:pt idx="4035">
                <c:v>4.6318999999999999</c:v>
              </c:pt>
              <c:pt idx="4036">
                <c:v>4.6113</c:v>
              </c:pt>
              <c:pt idx="4037">
                <c:v>4.5509000000000004</c:v>
              </c:pt>
              <c:pt idx="4038">
                <c:v>4.5606999999999998</c:v>
              </c:pt>
              <c:pt idx="4039">
                <c:v>4.5453000000000001</c:v>
              </c:pt>
              <c:pt idx="4040">
                <c:v>4.5366</c:v>
              </c:pt>
              <c:pt idx="4041">
                <c:v>4.5463000000000005</c:v>
              </c:pt>
              <c:pt idx="4042">
                <c:v>4.5347</c:v>
              </c:pt>
              <c:pt idx="4043">
                <c:v>4.5347999999999997</c:v>
              </c:pt>
              <c:pt idx="4044">
                <c:v>4.5128000000000004</c:v>
              </c:pt>
              <c:pt idx="4045">
                <c:v>4.5311000000000003</c:v>
              </c:pt>
              <c:pt idx="4046">
                <c:v>4.5042</c:v>
              </c:pt>
              <c:pt idx="4047">
                <c:v>4.5446999999999997</c:v>
              </c:pt>
              <c:pt idx="4048">
                <c:v>4.6060999999999996</c:v>
              </c:pt>
              <c:pt idx="4049">
                <c:v>4.6751000000000005</c:v>
              </c:pt>
              <c:pt idx="4050">
                <c:v>4.6533999999999995</c:v>
              </c:pt>
              <c:pt idx="4051">
                <c:v>4.6386000000000003</c:v>
              </c:pt>
              <c:pt idx="4052">
                <c:v>4.6425999999999998</c:v>
              </c:pt>
              <c:pt idx="4053">
                <c:v>4.6722999999999999</c:v>
              </c:pt>
              <c:pt idx="4054">
                <c:v>4.6615000000000002</c:v>
              </c:pt>
              <c:pt idx="4055">
                <c:v>4.7241999999999997</c:v>
              </c:pt>
              <c:pt idx="4056">
                <c:v>4.7453000000000003</c:v>
              </c:pt>
              <c:pt idx="4057">
                <c:v>4.7272999999999996</c:v>
              </c:pt>
              <c:pt idx="4058">
                <c:v>4.6676000000000002</c:v>
              </c:pt>
              <c:pt idx="4059">
                <c:v>4.7134</c:v>
              </c:pt>
              <c:pt idx="4060">
                <c:v>4.6776</c:v>
              </c:pt>
              <c:pt idx="4061">
                <c:v>4.7606000000000002</c:v>
              </c:pt>
              <c:pt idx="4062">
                <c:v>4.7134999999999998</c:v>
              </c:pt>
              <c:pt idx="4063">
                <c:v>4.7145999999999999</c:v>
              </c:pt>
              <c:pt idx="4064">
                <c:v>4.6927000000000003</c:v>
              </c:pt>
              <c:pt idx="4065">
                <c:v>4.6908000000000003</c:v>
              </c:pt>
              <c:pt idx="4066">
                <c:v>4.6188000000000002</c:v>
              </c:pt>
              <c:pt idx="4067">
                <c:v>4.6581000000000001</c:v>
              </c:pt>
              <c:pt idx="4068">
                <c:v>4.6997999999999998</c:v>
              </c:pt>
              <c:pt idx="4069">
                <c:v>4.7008999999999999</c:v>
              </c:pt>
              <c:pt idx="4070">
                <c:v>4.6543999999999999</c:v>
              </c:pt>
              <c:pt idx="4071">
                <c:v>4.6593999999999998</c:v>
              </c:pt>
              <c:pt idx="4072">
                <c:v>4.6830999999999996</c:v>
              </c:pt>
              <c:pt idx="4073">
                <c:v>4.6486999999999998</c:v>
              </c:pt>
              <c:pt idx="4074">
                <c:v>4.6635</c:v>
              </c:pt>
              <c:pt idx="4075">
                <c:v>4.7481999999999998</c:v>
              </c:pt>
              <c:pt idx="4076">
                <c:v>4.7956000000000003</c:v>
              </c:pt>
              <c:pt idx="4077">
                <c:v>4.7412000000000001</c:v>
              </c:pt>
              <c:pt idx="4078">
                <c:v>4.7371999999999996</c:v>
              </c:pt>
              <c:pt idx="4079">
                <c:v>4.8375000000000004</c:v>
              </c:pt>
              <c:pt idx="4080">
                <c:v>4.7584999999999997</c:v>
              </c:pt>
              <c:pt idx="4081">
                <c:v>4.8151999999999999</c:v>
              </c:pt>
              <c:pt idx="4082">
                <c:v>4.8571</c:v>
              </c:pt>
              <c:pt idx="4083">
                <c:v>4.8437999999999999</c:v>
              </c:pt>
              <c:pt idx="4084">
                <c:v>4.7991000000000001</c:v>
              </c:pt>
              <c:pt idx="4085">
                <c:v>4.7587000000000002</c:v>
              </c:pt>
              <c:pt idx="4086">
                <c:v>4.7537000000000003</c:v>
              </c:pt>
              <c:pt idx="4087">
                <c:v>4.7719000000000005</c:v>
              </c:pt>
              <c:pt idx="4088">
                <c:v>4.7659000000000002</c:v>
              </c:pt>
              <c:pt idx="4089">
                <c:v>4.7931999999999997</c:v>
              </c:pt>
              <c:pt idx="4090">
                <c:v>4.7348999999999997</c:v>
              </c:pt>
              <c:pt idx="4091">
                <c:v>4.6614000000000004</c:v>
              </c:pt>
              <c:pt idx="4092">
                <c:v>4.6017000000000001</c:v>
              </c:pt>
              <c:pt idx="4093">
                <c:v>4.6616</c:v>
              </c:pt>
              <c:pt idx="4094">
                <c:v>4.6893000000000002</c:v>
              </c:pt>
              <c:pt idx="4095">
                <c:v>4.6932999999999998</c:v>
              </c:pt>
              <c:pt idx="4096">
                <c:v>4.7141999999999999</c:v>
              </c:pt>
              <c:pt idx="4097">
                <c:v>4.7023000000000001</c:v>
              </c:pt>
              <c:pt idx="4098">
                <c:v>4.6914999999999996</c:v>
              </c:pt>
              <c:pt idx="4099">
                <c:v>4.6599000000000004</c:v>
              </c:pt>
              <c:pt idx="4100">
                <c:v>4.5972999999999997</c:v>
              </c:pt>
              <c:pt idx="4101">
                <c:v>4.5673000000000004</c:v>
              </c:pt>
              <c:pt idx="4102">
                <c:v>4.5644999999999998</c:v>
              </c:pt>
              <c:pt idx="4103">
                <c:v>4.6121999999999996</c:v>
              </c:pt>
              <c:pt idx="4104">
                <c:v>4.5647000000000002</c:v>
              </c:pt>
              <c:pt idx="4105">
                <c:v>4.6006</c:v>
              </c:pt>
              <c:pt idx="4106">
                <c:v>4.6211000000000002</c:v>
              </c:pt>
              <c:pt idx="4107">
                <c:v>4.5667999999999997</c:v>
              </c:pt>
              <c:pt idx="4108">
                <c:v>4.5448000000000004</c:v>
              </c:pt>
              <c:pt idx="4109">
                <c:v>4.5026999999999999</c:v>
              </c:pt>
              <c:pt idx="4110">
                <c:v>4.5381</c:v>
              </c:pt>
              <c:pt idx="4111">
                <c:v>4.5593000000000004</c:v>
              </c:pt>
              <c:pt idx="4112">
                <c:v>4.5190999999999999</c:v>
              </c:pt>
              <c:pt idx="4113">
                <c:v>4.4622000000000002</c:v>
              </c:pt>
              <c:pt idx="4114">
                <c:v>4.4565999999999999</c:v>
              </c:pt>
              <c:pt idx="4115">
                <c:v>4.5240999999999998</c:v>
              </c:pt>
              <c:pt idx="4116">
                <c:v>4.5461999999999998</c:v>
              </c:pt>
              <c:pt idx="4117">
                <c:v>4.5646000000000004</c:v>
              </c:pt>
              <c:pt idx="4118">
                <c:v>4.5148000000000001</c:v>
              </c:pt>
              <c:pt idx="4119">
                <c:v>4.4485000000000001</c:v>
              </c:pt>
              <c:pt idx="4120">
                <c:v>4.4147999999999996</c:v>
              </c:pt>
              <c:pt idx="4121">
                <c:v>4.4466999999999999</c:v>
              </c:pt>
              <c:pt idx="4122">
                <c:v>4.399</c:v>
              </c:pt>
              <c:pt idx="4123">
                <c:v>4.4318999999999997</c:v>
              </c:pt>
              <c:pt idx="4124">
                <c:v>4.4217000000000004</c:v>
              </c:pt>
              <c:pt idx="4125">
                <c:v>4.3583999999999996</c:v>
              </c:pt>
              <c:pt idx="4126">
                <c:v>4.2968999999999999</c:v>
              </c:pt>
              <c:pt idx="4127">
                <c:v>4.2961</c:v>
              </c:pt>
              <c:pt idx="4128">
                <c:v>4.3101000000000003</c:v>
              </c:pt>
              <c:pt idx="4129">
                <c:v>4.2537000000000003</c:v>
              </c:pt>
              <c:pt idx="4130">
                <c:v>4.3110999999999997</c:v>
              </c:pt>
              <c:pt idx="4131">
                <c:v>4.359</c:v>
              </c:pt>
              <c:pt idx="4132">
                <c:v>4.3719999999999999</c:v>
              </c:pt>
              <c:pt idx="4133">
                <c:v>4.3647999999999998</c:v>
              </c:pt>
              <c:pt idx="4134">
                <c:v>4.3888999999999996</c:v>
              </c:pt>
              <c:pt idx="4135">
                <c:v>4.3982999999999999</c:v>
              </c:pt>
              <c:pt idx="4136">
                <c:v>4.4272999999999998</c:v>
              </c:pt>
              <c:pt idx="4137">
                <c:v>4.4188999999999998</c:v>
              </c:pt>
              <c:pt idx="4138">
                <c:v>4.4181999999999997</c:v>
              </c:pt>
              <c:pt idx="4139">
                <c:v>4.4755000000000003</c:v>
              </c:pt>
              <c:pt idx="4140">
                <c:v>4.4183000000000003</c:v>
              </c:pt>
              <c:pt idx="4141">
                <c:v>4.4804000000000004</c:v>
              </c:pt>
              <c:pt idx="4142">
                <c:v>4.4484000000000004</c:v>
              </c:pt>
              <c:pt idx="4143">
                <c:v>4.5137999999999998</c:v>
              </c:pt>
              <c:pt idx="4144">
                <c:v>4.5770999999999997</c:v>
              </c:pt>
              <c:pt idx="4145">
                <c:v>4.5723000000000003</c:v>
              </c:pt>
              <c:pt idx="4146">
                <c:v>4.5994000000000002</c:v>
              </c:pt>
              <c:pt idx="4147">
                <c:v>4.5819999999999999</c:v>
              </c:pt>
              <c:pt idx="4148">
                <c:v>4.5206999999999997</c:v>
              </c:pt>
              <c:pt idx="4149">
                <c:v>4.4998000000000005</c:v>
              </c:pt>
              <c:pt idx="4150">
                <c:v>4.5437000000000003</c:v>
              </c:pt>
              <c:pt idx="4151">
                <c:v>4.5084</c:v>
              </c:pt>
              <c:pt idx="4152">
                <c:v>4.4706000000000001</c:v>
              </c:pt>
              <c:pt idx="4153">
                <c:v>4.3977000000000004</c:v>
              </c:pt>
              <c:pt idx="4154">
                <c:v>4.4688999999999997</c:v>
              </c:pt>
              <c:pt idx="4155">
                <c:v>4.4473000000000003</c:v>
              </c:pt>
              <c:pt idx="4156">
                <c:v>4.4661</c:v>
              </c:pt>
              <c:pt idx="4157">
                <c:v>4.4398999999999997</c:v>
              </c:pt>
              <c:pt idx="4158">
                <c:v>4.5003000000000002</c:v>
              </c:pt>
              <c:pt idx="4159">
                <c:v>4.3933999999999997</c:v>
              </c:pt>
              <c:pt idx="4160">
                <c:v>4.4231999999999996</c:v>
              </c:pt>
              <c:pt idx="4161">
                <c:v>4.4645000000000001</c:v>
              </c:pt>
              <c:pt idx="4162">
                <c:v>4.3963000000000001</c:v>
              </c:pt>
              <c:pt idx="4163">
                <c:v>4.4141000000000004</c:v>
              </c:pt>
              <c:pt idx="4164">
                <c:v>4.3947000000000003</c:v>
              </c:pt>
              <c:pt idx="4165">
                <c:v>4.3853999999999997</c:v>
              </c:pt>
              <c:pt idx="4166">
                <c:v>4.3394000000000004</c:v>
              </c:pt>
              <c:pt idx="4167">
                <c:v>4.3413000000000004</c:v>
              </c:pt>
              <c:pt idx="4168">
                <c:v>4.3186</c:v>
              </c:pt>
              <c:pt idx="4169">
                <c:v>4.3269000000000002</c:v>
              </c:pt>
              <c:pt idx="4170">
                <c:v>4.3616999999999999</c:v>
              </c:pt>
              <c:pt idx="4171">
                <c:v>4.2995999999999999</c:v>
              </c:pt>
              <c:pt idx="4172">
                <c:v>4.2942</c:v>
              </c:pt>
              <c:pt idx="4173">
                <c:v>4.1910999999999996</c:v>
              </c:pt>
              <c:pt idx="4174">
                <c:v>4.26</c:v>
              </c:pt>
              <c:pt idx="4175">
                <c:v>4.2474999999999996</c:v>
              </c:pt>
              <c:pt idx="4176">
                <c:v>4.1912000000000003</c:v>
              </c:pt>
              <c:pt idx="4177">
                <c:v>4.2206999999999999</c:v>
              </c:pt>
              <c:pt idx="4178">
                <c:v>4.2523</c:v>
              </c:pt>
              <c:pt idx="4179">
                <c:v>4.2423999999999999</c:v>
              </c:pt>
              <c:pt idx="4180">
                <c:v>4.3249000000000004</c:v>
              </c:pt>
              <c:pt idx="4181">
                <c:v>4.3874000000000004</c:v>
              </c:pt>
              <c:pt idx="4182">
                <c:v>4.3606999999999996</c:v>
              </c:pt>
              <c:pt idx="4183">
                <c:v>4.3673000000000002</c:v>
              </c:pt>
              <c:pt idx="4184">
                <c:v>4.4016000000000002</c:v>
              </c:pt>
              <c:pt idx="4185">
                <c:v>4.4137000000000004</c:v>
              </c:pt>
              <c:pt idx="4186">
                <c:v>4.3730000000000002</c:v>
              </c:pt>
              <c:pt idx="4187">
                <c:v>4.3243999999999998</c:v>
              </c:pt>
              <c:pt idx="4188">
                <c:v>4.2314999999999996</c:v>
              </c:pt>
              <c:pt idx="4189">
                <c:v>4.22</c:v>
              </c:pt>
              <c:pt idx="4190">
                <c:v>4.1906999999999996</c:v>
              </c:pt>
              <c:pt idx="4191">
                <c:v>4.2434000000000003</c:v>
              </c:pt>
              <c:pt idx="4192">
                <c:v>4.2812000000000001</c:v>
              </c:pt>
              <c:pt idx="4193">
                <c:v>4.24</c:v>
              </c:pt>
              <c:pt idx="4194">
                <c:v>4.2365000000000004</c:v>
              </c:pt>
              <c:pt idx="4195">
                <c:v>4.3205</c:v>
              </c:pt>
              <c:pt idx="4196">
                <c:v>4.4291999999999998</c:v>
              </c:pt>
              <c:pt idx="4197">
                <c:v>4.4292999999999996</c:v>
              </c:pt>
              <c:pt idx="4198">
                <c:v>4.4276</c:v>
              </c:pt>
              <c:pt idx="4199">
                <c:v>4.4322999999999997</c:v>
              </c:pt>
              <c:pt idx="4200">
                <c:v>4.3583999999999996</c:v>
              </c:pt>
              <c:pt idx="4201">
                <c:v>4.3795999999999999</c:v>
              </c:pt>
              <c:pt idx="4202">
                <c:v>4.4381000000000004</c:v>
              </c:pt>
              <c:pt idx="4203">
                <c:v>4.4428999999999998</c:v>
              </c:pt>
              <c:pt idx="4204">
                <c:v>4.4391999999999996</c:v>
              </c:pt>
              <c:pt idx="4205">
                <c:v>4.4729000000000001</c:v>
              </c:pt>
              <c:pt idx="4206">
                <c:v>4.4955999999999996</c:v>
              </c:pt>
              <c:pt idx="4207">
                <c:v>4.4805000000000001</c:v>
              </c:pt>
              <c:pt idx="4208">
                <c:v>4.5145999999999997</c:v>
              </c:pt>
              <c:pt idx="4209">
                <c:v>4.5450999999999997</c:v>
              </c:pt>
              <c:pt idx="4210">
                <c:v>4.5679999999999996</c:v>
              </c:pt>
              <c:pt idx="4211">
                <c:v>4.6238999999999999</c:v>
              </c:pt>
              <c:pt idx="4212">
                <c:v>4.6277999999999997</c:v>
              </c:pt>
              <c:pt idx="4213">
                <c:v>4.5769000000000002</c:v>
              </c:pt>
              <c:pt idx="4214">
                <c:v>4.5903</c:v>
              </c:pt>
              <c:pt idx="4215">
                <c:v>4.4820000000000002</c:v>
              </c:pt>
              <c:pt idx="4216">
                <c:v>4.5132000000000003</c:v>
              </c:pt>
              <c:pt idx="4217">
                <c:v>4.5133000000000001</c:v>
              </c:pt>
              <c:pt idx="4218">
                <c:v>4.4851000000000001</c:v>
              </c:pt>
              <c:pt idx="4219">
                <c:v>4.5476000000000001</c:v>
              </c:pt>
              <c:pt idx="4220">
                <c:v>4.5715000000000003</c:v>
              </c:pt>
              <c:pt idx="4221">
                <c:v>4.5533999999999999</c:v>
              </c:pt>
              <c:pt idx="4222">
                <c:v>4.5792999999999999</c:v>
              </c:pt>
              <c:pt idx="4223">
                <c:v>4.6363000000000003</c:v>
              </c:pt>
              <c:pt idx="4224">
                <c:v>4.5479000000000003</c:v>
              </c:pt>
              <c:pt idx="4225">
                <c:v>4.5423</c:v>
              </c:pt>
              <c:pt idx="4226">
                <c:v>4.6093000000000002</c:v>
              </c:pt>
              <c:pt idx="4227">
                <c:v>4.6083999999999996</c:v>
              </c:pt>
              <c:pt idx="4228">
                <c:v>4.6803999999999997</c:v>
              </c:pt>
              <c:pt idx="4229">
                <c:v>4.6814</c:v>
              </c:pt>
              <c:pt idx="4230">
                <c:v>4.6580000000000004</c:v>
              </c:pt>
              <c:pt idx="4231">
                <c:v>4.7237</c:v>
              </c:pt>
              <c:pt idx="4232">
                <c:v>4.7683</c:v>
              </c:pt>
              <c:pt idx="4233">
                <c:v>4.7943999999999996</c:v>
              </c:pt>
              <c:pt idx="4234">
                <c:v>4.7336999999999998</c:v>
              </c:pt>
              <c:pt idx="4235">
                <c:v>4.7515999999999998</c:v>
              </c:pt>
              <c:pt idx="4236">
                <c:v>4.7347999999999999</c:v>
              </c:pt>
              <c:pt idx="4237">
                <c:v>4.7210000000000001</c:v>
              </c:pt>
              <c:pt idx="4238">
                <c:v>4.7548000000000004</c:v>
              </c:pt>
              <c:pt idx="4239">
                <c:v>4.7976000000000001</c:v>
              </c:pt>
              <c:pt idx="4240">
                <c:v>4.8408999999999995</c:v>
              </c:pt>
              <c:pt idx="4241">
                <c:v>4.8886000000000003</c:v>
              </c:pt>
              <c:pt idx="4242">
                <c:v>4.8440000000000003</c:v>
              </c:pt>
              <c:pt idx="4243">
                <c:v>4.8440000000000003</c:v>
              </c:pt>
              <c:pt idx="4244">
                <c:v>4.8502000000000001</c:v>
              </c:pt>
              <c:pt idx="4245">
                <c:v>4.9051</c:v>
              </c:pt>
              <c:pt idx="4246">
                <c:v>4.8350999999999997</c:v>
              </c:pt>
              <c:pt idx="4247">
                <c:v>4.8100000000000005</c:v>
              </c:pt>
              <c:pt idx="4248">
                <c:v>4.7661999999999995</c:v>
              </c:pt>
              <c:pt idx="4249">
                <c:v>4.7941000000000003</c:v>
              </c:pt>
              <c:pt idx="4250">
                <c:v>4.8253000000000004</c:v>
              </c:pt>
              <c:pt idx="4251">
                <c:v>4.7793000000000001</c:v>
              </c:pt>
              <c:pt idx="4252">
                <c:v>4.8093000000000004</c:v>
              </c:pt>
              <c:pt idx="4253">
                <c:v>4.7634999999999996</c:v>
              </c:pt>
              <c:pt idx="4254">
                <c:v>4.8304999999999998</c:v>
              </c:pt>
              <c:pt idx="4255">
                <c:v>4.7073</c:v>
              </c:pt>
              <c:pt idx="4256">
                <c:v>4.6237000000000004</c:v>
              </c:pt>
              <c:pt idx="4257">
                <c:v>4.6489000000000003</c:v>
              </c:pt>
              <c:pt idx="4258">
                <c:v>4.7381000000000002</c:v>
              </c:pt>
              <c:pt idx="4259">
                <c:v>4.7340999999999998</c:v>
              </c:pt>
              <c:pt idx="4260">
                <c:v>4.7145000000000001</c:v>
              </c:pt>
              <c:pt idx="4261">
                <c:v>4.7195</c:v>
              </c:pt>
              <c:pt idx="4262">
                <c:v>4.6386000000000003</c:v>
              </c:pt>
              <c:pt idx="4263">
                <c:v>4.6688000000000001</c:v>
              </c:pt>
              <c:pt idx="4264">
                <c:v>4.6523000000000003</c:v>
              </c:pt>
              <c:pt idx="4265">
                <c:v>4.6853999999999996</c:v>
              </c:pt>
              <c:pt idx="4266">
                <c:v>4.6445999999999996</c:v>
              </c:pt>
              <c:pt idx="4267">
                <c:v>4.6494999999999997</c:v>
              </c:pt>
              <c:pt idx="4268">
                <c:v>4.5738000000000003</c:v>
              </c:pt>
              <c:pt idx="4269">
                <c:v>4.5179</c:v>
              </c:pt>
              <c:pt idx="4270">
                <c:v>4.4851000000000001</c:v>
              </c:pt>
              <c:pt idx="4271">
                <c:v>4.4488000000000003</c:v>
              </c:pt>
              <c:pt idx="4272">
                <c:v>4.4805000000000001</c:v>
              </c:pt>
              <c:pt idx="4273">
                <c:v>4.4732000000000003</c:v>
              </c:pt>
              <c:pt idx="4274">
                <c:v>4.3689</c:v>
              </c:pt>
              <c:pt idx="4275">
                <c:v>4.3734999999999999</c:v>
              </c:pt>
              <c:pt idx="4276">
                <c:v>4.4222000000000001</c:v>
              </c:pt>
              <c:pt idx="4277">
                <c:v>4.4817</c:v>
              </c:pt>
              <c:pt idx="4278">
                <c:v>4.5809999999999995</c:v>
              </c:pt>
              <c:pt idx="4279">
                <c:v>4.5791000000000004</c:v>
              </c:pt>
              <c:pt idx="4280">
                <c:v>4.5944000000000003</c:v>
              </c:pt>
              <c:pt idx="4281">
                <c:v>4.5849000000000002</c:v>
              </c:pt>
              <c:pt idx="4282">
                <c:v>4.6078999999999999</c:v>
              </c:pt>
              <c:pt idx="4283">
                <c:v>4.6843000000000004</c:v>
              </c:pt>
              <c:pt idx="4284">
                <c:v>4.6668000000000003</c:v>
              </c:pt>
              <c:pt idx="4285">
                <c:v>4.6814</c:v>
              </c:pt>
              <c:pt idx="4286">
                <c:v>4.6004000000000005</c:v>
              </c:pt>
              <c:pt idx="4287">
                <c:v>4.6426999999999996</c:v>
              </c:pt>
              <c:pt idx="4288">
                <c:v>4.6562999999999999</c:v>
              </c:pt>
              <c:pt idx="4289">
                <c:v>4.6554000000000002</c:v>
              </c:pt>
              <c:pt idx="4290">
                <c:v>4.6787000000000001</c:v>
              </c:pt>
              <c:pt idx="4291">
                <c:v>4.7256</c:v>
              </c:pt>
              <c:pt idx="4292">
                <c:v>4.7275999999999998</c:v>
              </c:pt>
              <c:pt idx="4293">
                <c:v>4.6896000000000004</c:v>
              </c:pt>
              <c:pt idx="4294">
                <c:v>4.7671999999999999</c:v>
              </c:pt>
              <c:pt idx="4295">
                <c:v>4.7801</c:v>
              </c:pt>
              <c:pt idx="4296">
                <c:v>4.8170000000000002</c:v>
              </c:pt>
              <c:pt idx="4297">
                <c:v>4.835</c:v>
              </c:pt>
              <c:pt idx="4298">
                <c:v>4.8451000000000004</c:v>
              </c:pt>
              <c:pt idx="4299">
                <c:v>4.8472</c:v>
              </c:pt>
              <c:pt idx="4300">
                <c:v>4.8856000000000002</c:v>
              </c:pt>
              <c:pt idx="4301">
                <c:v>4.8121</c:v>
              </c:pt>
              <c:pt idx="4302">
                <c:v>4.8261000000000003</c:v>
              </c:pt>
              <c:pt idx="4303">
                <c:v>4.8725000000000005</c:v>
              </c:pt>
              <c:pt idx="4304">
                <c:v>4.9428000000000001</c:v>
              </c:pt>
              <c:pt idx="4305">
                <c:v>4.9152000000000005</c:v>
              </c:pt>
              <c:pt idx="4306">
                <c:v>4.9192</c:v>
              </c:pt>
              <c:pt idx="4307">
                <c:v>4.8443000000000005</c:v>
              </c:pt>
              <c:pt idx="4308">
                <c:v>4.8422999999999998</c:v>
              </c:pt>
              <c:pt idx="4309">
                <c:v>4.8273999999999999</c:v>
              </c:pt>
              <c:pt idx="4310">
                <c:v>4.7954999999999997</c:v>
              </c:pt>
              <c:pt idx="4311">
                <c:v>4.8113999999999999</c:v>
              </c:pt>
              <c:pt idx="4312">
                <c:v>4.8265000000000002</c:v>
              </c:pt>
              <c:pt idx="4313">
                <c:v>4.8245000000000005</c:v>
              </c:pt>
              <c:pt idx="4314">
                <c:v>4.7108999999999996</c:v>
              </c:pt>
              <c:pt idx="4315">
                <c:v>4.7689000000000004</c:v>
              </c:pt>
              <c:pt idx="4316">
                <c:v>4.8036000000000003</c:v>
              </c:pt>
              <c:pt idx="4317">
                <c:v>4.8175999999999997</c:v>
              </c:pt>
              <c:pt idx="4318">
                <c:v>4.8327</c:v>
              </c:pt>
              <c:pt idx="4319">
                <c:v>4.7828999999999997</c:v>
              </c:pt>
              <c:pt idx="4320">
                <c:v>4.8871000000000002</c:v>
              </c:pt>
              <c:pt idx="4321">
                <c:v>4.8921999999999999</c:v>
              </c:pt>
              <c:pt idx="4322">
                <c:v>4.9268000000000001</c:v>
              </c:pt>
              <c:pt idx="4323">
                <c:v>5.0613999999999999</c:v>
              </c:pt>
              <c:pt idx="4324">
                <c:v>5.0113000000000003</c:v>
              </c:pt>
              <c:pt idx="4325">
                <c:v>5.0019999999999998</c:v>
              </c:pt>
              <c:pt idx="4326">
                <c:v>4.9638</c:v>
              </c:pt>
              <c:pt idx="4327">
                <c:v>4.8853</c:v>
              </c:pt>
              <c:pt idx="4328">
                <c:v>4.8390000000000004</c:v>
              </c:pt>
              <c:pt idx="4329">
                <c:v>4.8430999999999997</c:v>
              </c:pt>
              <c:pt idx="4330">
                <c:v>4.8361000000000001</c:v>
              </c:pt>
              <c:pt idx="4331">
                <c:v>4.8421000000000003</c:v>
              </c:pt>
              <c:pt idx="4332">
                <c:v>4.8844000000000003</c:v>
              </c:pt>
              <c:pt idx="4333">
                <c:v>4.8063000000000002</c:v>
              </c:pt>
              <c:pt idx="4334">
                <c:v>4.8402000000000003</c:v>
              </c:pt>
              <c:pt idx="4335">
                <c:v>4.9008000000000003</c:v>
              </c:pt>
              <c:pt idx="4336">
                <c:v>4.8956999999999997</c:v>
              </c:pt>
              <c:pt idx="4337">
                <c:v>4.8967000000000001</c:v>
              </c:pt>
              <c:pt idx="4338">
                <c:v>4.9672000000000001</c:v>
              </c:pt>
              <c:pt idx="4339">
                <c:v>4.9580000000000002</c:v>
              </c:pt>
              <c:pt idx="4340">
                <c:v>4.9436999999999998</c:v>
              </c:pt>
              <c:pt idx="4341">
                <c:v>4.9314999999999998</c:v>
              </c:pt>
              <c:pt idx="4342">
                <c:v>4.8969000000000005</c:v>
              </c:pt>
              <c:pt idx="4343">
                <c:v>4.8146000000000004</c:v>
              </c:pt>
              <c:pt idx="4344">
                <c:v>4.8255999999999997</c:v>
              </c:pt>
              <c:pt idx="4345">
                <c:v>4.8126999999999995</c:v>
              </c:pt>
              <c:pt idx="4346">
                <c:v>4.8357000000000001</c:v>
              </c:pt>
              <c:pt idx="4347">
                <c:v>4.7888999999999999</c:v>
              </c:pt>
              <c:pt idx="4348">
                <c:v>4.8167999999999997</c:v>
              </c:pt>
              <c:pt idx="4349">
                <c:v>4.8437999999999999</c:v>
              </c:pt>
              <c:pt idx="4350">
                <c:v>4.7732999999999999</c:v>
              </c:pt>
              <c:pt idx="4351">
                <c:v>4.7526000000000002</c:v>
              </c:pt>
              <c:pt idx="4352">
                <c:v>4.7605000000000004</c:v>
              </c:pt>
              <c:pt idx="4353">
                <c:v>4.7694999999999999</c:v>
              </c:pt>
              <c:pt idx="4354">
                <c:v>4.7725</c:v>
              </c:pt>
              <c:pt idx="4355">
                <c:v>4.8151000000000002</c:v>
              </c:pt>
              <c:pt idx="4356">
                <c:v>4.8380999999999998</c:v>
              </c:pt>
              <c:pt idx="4357">
                <c:v>4.8451000000000004</c:v>
              </c:pt>
              <c:pt idx="4358">
                <c:v>4.8222000000000005</c:v>
              </c:pt>
              <c:pt idx="4359">
                <c:v>4.8682999999999996</c:v>
              </c:pt>
              <c:pt idx="4360">
                <c:v>4.8784000000000001</c:v>
              </c:pt>
              <c:pt idx="4361">
                <c:v>4.8986000000000001</c:v>
              </c:pt>
              <c:pt idx="4362">
                <c:v>4.9066999999999998</c:v>
              </c:pt>
              <c:pt idx="4363">
                <c:v>4.9947999999999997</c:v>
              </c:pt>
              <c:pt idx="4364">
                <c:v>4.968</c:v>
              </c:pt>
              <c:pt idx="4365">
                <c:v>4.9313000000000002</c:v>
              </c:pt>
              <c:pt idx="4366">
                <c:v>4.9272</c:v>
              </c:pt>
              <c:pt idx="4367">
                <c:v>4.9436</c:v>
              </c:pt>
              <c:pt idx="4368">
                <c:v>4.8918999999999997</c:v>
              </c:pt>
              <c:pt idx="4369">
                <c:v>4.8657000000000004</c:v>
              </c:pt>
              <c:pt idx="4370">
                <c:v>4.7979000000000003</c:v>
              </c:pt>
              <c:pt idx="4371">
                <c:v>4.7683</c:v>
              </c:pt>
              <c:pt idx="4372">
                <c:v>4.798</c:v>
              </c:pt>
              <c:pt idx="4373">
                <c:v>4.7902000000000005</c:v>
              </c:pt>
              <c:pt idx="4374">
                <c:v>4.7733999999999996</c:v>
              </c:pt>
              <c:pt idx="4375">
                <c:v>4.8379000000000003</c:v>
              </c:pt>
              <c:pt idx="4376">
                <c:v>4.8659999999999997</c:v>
              </c:pt>
              <c:pt idx="4377">
                <c:v>4.9094999999999995</c:v>
              </c:pt>
              <c:pt idx="4378">
                <c:v>4.8731</c:v>
              </c:pt>
              <c:pt idx="4379">
                <c:v>4.9594000000000005</c:v>
              </c:pt>
              <c:pt idx="4380">
                <c:v>4.9329000000000001</c:v>
              </c:pt>
              <c:pt idx="4381">
                <c:v>4.9409999999999998</c:v>
              </c:pt>
              <c:pt idx="4382">
                <c:v>4.9840999999999998</c:v>
              </c:pt>
              <c:pt idx="4383">
                <c:v>4.9882999999999997</c:v>
              </c:pt>
              <c:pt idx="4384">
                <c:v>4.9534000000000002</c:v>
              </c:pt>
              <c:pt idx="4385">
                <c:v>5.0088999999999997</c:v>
              </c:pt>
              <c:pt idx="4386">
                <c:v>5.0598000000000001</c:v>
              </c:pt>
              <c:pt idx="4387">
                <c:v>5.0578000000000003</c:v>
              </c:pt>
              <c:pt idx="4388">
                <c:v>5.0007999999999999</c:v>
              </c:pt>
              <c:pt idx="4389">
                <c:v>4.9251000000000005</c:v>
              </c:pt>
              <c:pt idx="4390">
                <c:v>4.9272</c:v>
              </c:pt>
              <c:pt idx="4391">
                <c:v>4.9802999999999997</c:v>
              </c:pt>
              <c:pt idx="4392">
                <c:v>5.0194999999999999</c:v>
              </c:pt>
              <c:pt idx="4393">
                <c:v>5.0082000000000004</c:v>
              </c:pt>
              <c:pt idx="4394">
                <c:v>5.0476999999999999</c:v>
              </c:pt>
              <c:pt idx="4395">
                <c:v>5.0632999999999999</c:v>
              </c:pt>
              <c:pt idx="4396">
                <c:v>5.0738000000000003</c:v>
              </c:pt>
              <c:pt idx="4397">
                <c:v>5.0239000000000003</c:v>
              </c:pt>
              <c:pt idx="4398">
                <c:v>5.0259999999999998</c:v>
              </c:pt>
              <c:pt idx="4399">
                <c:v>5.0373999999999999</c:v>
              </c:pt>
              <c:pt idx="4400">
                <c:v>5.0033000000000003</c:v>
              </c:pt>
              <c:pt idx="4401">
                <c:v>5.05</c:v>
              </c:pt>
              <c:pt idx="4402">
                <c:v>5.0167999999999999</c:v>
              </c:pt>
              <c:pt idx="4403">
                <c:v>5.048</c:v>
              </c:pt>
              <c:pt idx="4404">
                <c:v>5.0552999999999999</c:v>
              </c:pt>
              <c:pt idx="4405">
                <c:v>5.0667</c:v>
              </c:pt>
              <c:pt idx="4406">
                <c:v>5.0583999999999998</c:v>
              </c:pt>
              <c:pt idx="4407">
                <c:v>5.0354999999999999</c:v>
              </c:pt>
              <c:pt idx="4408">
                <c:v>5.1531000000000002</c:v>
              </c:pt>
              <c:pt idx="4409">
                <c:v>5.1647999999999996</c:v>
              </c:pt>
              <c:pt idx="4410">
                <c:v>5.1669</c:v>
              </c:pt>
              <c:pt idx="4411">
                <c:v>5.1882999999999999</c:v>
              </c:pt>
              <c:pt idx="4412">
                <c:v>5.1969000000000003</c:v>
              </c:pt>
              <c:pt idx="4413">
                <c:v>5.2942999999999998</c:v>
              </c:pt>
              <c:pt idx="4414">
                <c:v>5.3117999999999999</c:v>
              </c:pt>
              <c:pt idx="4415">
                <c:v>5.3173000000000004</c:v>
              </c:pt>
              <c:pt idx="4416">
                <c:v>5.2096999999999998</c:v>
              </c:pt>
              <c:pt idx="4417">
                <c:v>5.1658999999999997</c:v>
              </c:pt>
              <c:pt idx="4418">
                <c:v>5.1860999999999997</c:v>
              </c:pt>
              <c:pt idx="4419">
                <c:v>5.1978999999999997</c:v>
              </c:pt>
              <c:pt idx="4420">
                <c:v>5.1733000000000002</c:v>
              </c:pt>
              <c:pt idx="4421">
                <c:v>5.1097999999999999</c:v>
              </c:pt>
              <c:pt idx="4422">
                <c:v>5.1150000000000002</c:v>
              </c:pt>
              <c:pt idx="4423">
                <c:v>5.2119</c:v>
              </c:pt>
              <c:pt idx="4424">
                <c:v>5.2172000000000001</c:v>
              </c:pt>
              <c:pt idx="4425">
                <c:v>5.2096999999999998</c:v>
              </c:pt>
              <c:pt idx="4426">
                <c:v>5.1978999999999997</c:v>
              </c:pt>
              <c:pt idx="4427">
                <c:v>5.2065000000000001</c:v>
              </c:pt>
              <c:pt idx="4428">
                <c:v>5.2225999999999999</c:v>
              </c:pt>
              <c:pt idx="4429">
                <c:v>5.2237</c:v>
              </c:pt>
              <c:pt idx="4430">
                <c:v>5.2183000000000002</c:v>
              </c:pt>
              <c:pt idx="4431">
                <c:v>5.2054</c:v>
              </c:pt>
              <c:pt idx="4432">
                <c:v>5.2054</c:v>
              </c:pt>
              <c:pt idx="4433">
                <c:v>5.2865000000000002</c:v>
              </c:pt>
              <c:pt idx="4434">
                <c:v>5.2876000000000003</c:v>
              </c:pt>
              <c:pt idx="4435">
                <c:v>5.3644999999999996</c:v>
              </c:pt>
              <c:pt idx="4436">
                <c:v>5.4078999999999997</c:v>
              </c:pt>
              <c:pt idx="4437">
                <c:v>5.3346999999999998</c:v>
              </c:pt>
              <c:pt idx="4438">
                <c:v>5.3369</c:v>
              </c:pt>
              <c:pt idx="4439">
                <c:v>5.3822999999999999</c:v>
              </c:pt>
              <c:pt idx="4440">
                <c:v>5.4044999999999996</c:v>
              </c:pt>
              <c:pt idx="4441">
                <c:v>5.3677999999999999</c:v>
              </c:pt>
              <c:pt idx="4442">
                <c:v>5.3766999999999996</c:v>
              </c:pt>
              <c:pt idx="4443">
                <c:v>5.3501000000000003</c:v>
              </c:pt>
              <c:pt idx="4444">
                <c:v>5.4</c:v>
              </c:pt>
              <c:pt idx="4445">
                <c:v>5.3634000000000004</c:v>
              </c:pt>
              <c:pt idx="4446">
                <c:v>5.53</c:v>
              </c:pt>
              <c:pt idx="4447">
                <c:v>5.4741999999999997</c:v>
              </c:pt>
              <c:pt idx="4448">
                <c:v>5.4684999999999997</c:v>
              </c:pt>
              <c:pt idx="4449">
                <c:v>5.4798</c:v>
              </c:pt>
              <c:pt idx="4450">
                <c:v>5.4481999999999999</c:v>
              </c:pt>
              <c:pt idx="4451">
                <c:v>5.4527000000000001</c:v>
              </c:pt>
              <c:pt idx="4452">
                <c:v>5.4572000000000003</c:v>
              </c:pt>
              <c:pt idx="4453">
                <c:v>5.4145000000000003</c:v>
              </c:pt>
              <c:pt idx="4454">
                <c:v>5.4268000000000001</c:v>
              </c:pt>
              <c:pt idx="4455">
                <c:v>5.3955000000000002</c:v>
              </c:pt>
              <c:pt idx="4456">
                <c:v>5.3445999999999998</c:v>
              </c:pt>
              <c:pt idx="4457">
                <c:v>5.3445</c:v>
              </c:pt>
              <c:pt idx="4458">
                <c:v>5.3148999999999997</c:v>
              </c:pt>
              <c:pt idx="4459">
                <c:v>5.3643999999999998</c:v>
              </c:pt>
              <c:pt idx="4460">
                <c:v>5.41</c:v>
              </c:pt>
              <c:pt idx="4461">
                <c:v>5.4322999999999997</c:v>
              </c:pt>
              <c:pt idx="4462">
                <c:v>5.4581999999999997</c:v>
              </c:pt>
              <c:pt idx="4463">
                <c:v>5.4188999999999998</c:v>
              </c:pt>
              <c:pt idx="4464">
                <c:v>5.4762000000000004</c:v>
              </c:pt>
              <c:pt idx="4465">
                <c:v>5.4536999999999995</c:v>
              </c:pt>
              <c:pt idx="4466">
                <c:v>5.4222000000000001</c:v>
              </c:pt>
              <c:pt idx="4467">
                <c:v>5.4852999999999996</c:v>
              </c:pt>
              <c:pt idx="4468">
                <c:v>5.5606</c:v>
              </c:pt>
              <c:pt idx="4469">
                <c:v>5.5217000000000001</c:v>
              </c:pt>
              <c:pt idx="4470">
                <c:v>5.4524999999999997</c:v>
              </c:pt>
              <c:pt idx="4471">
                <c:v>5.4908999999999999</c:v>
              </c:pt>
              <c:pt idx="4472">
                <c:v>5.4660000000000002</c:v>
              </c:pt>
              <c:pt idx="4473">
                <c:v>5.3666</c:v>
              </c:pt>
              <c:pt idx="4474">
                <c:v>5.3567</c:v>
              </c:pt>
              <c:pt idx="4475">
                <c:v>5.3434999999999997</c:v>
              </c:pt>
              <c:pt idx="4476">
                <c:v>5.2778999999999998</c:v>
              </c:pt>
              <c:pt idx="4477">
                <c:v>5.2843999999999998</c:v>
              </c:pt>
              <c:pt idx="4478">
                <c:v>5.3139000000000003</c:v>
              </c:pt>
              <c:pt idx="4479">
                <c:v>5.2855999999999996</c:v>
              </c:pt>
              <c:pt idx="4480">
                <c:v>5.1993999999999998</c:v>
              </c:pt>
              <c:pt idx="4481">
                <c:v>5.2271999999999998</c:v>
              </c:pt>
              <c:pt idx="4482">
                <c:v>5.2390999999999996</c:v>
              </c:pt>
              <c:pt idx="4483">
                <c:v>5.1940999999999997</c:v>
              </c:pt>
              <c:pt idx="4484">
                <c:v>5.2262000000000004</c:v>
              </c:pt>
              <c:pt idx="4485">
                <c:v>5.2606999999999999</c:v>
              </c:pt>
              <c:pt idx="4486">
                <c:v>5.2091000000000003</c:v>
              </c:pt>
              <c:pt idx="4487">
                <c:v>5.1687000000000003</c:v>
              </c:pt>
              <c:pt idx="4488">
                <c:v>5.2092000000000001</c:v>
              </c:pt>
              <c:pt idx="4489">
                <c:v>5.1592000000000002</c:v>
              </c:pt>
              <c:pt idx="4490">
                <c:v>5.1550000000000002</c:v>
              </c:pt>
              <c:pt idx="4491">
                <c:v>5.0597000000000003</c:v>
              </c:pt>
              <c:pt idx="4492">
                <c:v>5.0277000000000003</c:v>
              </c:pt>
              <c:pt idx="4493">
                <c:v>5.0278</c:v>
              </c:pt>
              <c:pt idx="4494">
                <c:v>5.0042</c:v>
              </c:pt>
              <c:pt idx="4495">
                <c:v>4.9970999999999997</c:v>
              </c:pt>
              <c:pt idx="4496">
                <c:v>5.0412999999999997</c:v>
              </c:pt>
              <c:pt idx="4497">
                <c:v>4.9777000000000005</c:v>
              </c:pt>
              <c:pt idx="4498">
                <c:v>4.8009000000000004</c:v>
              </c:pt>
              <c:pt idx="4499">
                <c:v>4.7716000000000003</c:v>
              </c:pt>
              <c:pt idx="4500">
                <c:v>4.8128000000000002</c:v>
              </c:pt>
              <c:pt idx="4501">
                <c:v>4.8098999999999998</c:v>
              </c:pt>
              <c:pt idx="4502">
                <c:v>4.7610000000000001</c:v>
              </c:pt>
              <c:pt idx="4503">
                <c:v>4.6916000000000002</c:v>
              </c:pt>
              <c:pt idx="4504">
                <c:v>4.6581999999999999</c:v>
              </c:pt>
              <c:pt idx="4505">
                <c:v>4.6516000000000002</c:v>
              </c:pt>
              <c:pt idx="4506">
                <c:v>4.6639999999999997</c:v>
              </c:pt>
              <c:pt idx="4507">
                <c:v>4.7042000000000002</c:v>
              </c:pt>
              <c:pt idx="4508">
                <c:v>4.6996000000000002</c:v>
              </c:pt>
              <c:pt idx="4509">
                <c:v>4.6642000000000001</c:v>
              </c:pt>
              <c:pt idx="4510">
                <c:v>4.6424000000000003</c:v>
              </c:pt>
              <c:pt idx="4511">
                <c:v>4.7054</c:v>
              </c:pt>
              <c:pt idx="4512">
                <c:v>4.7169999999999996</c:v>
              </c:pt>
              <c:pt idx="4513">
                <c:v>4.6645000000000003</c:v>
              </c:pt>
              <c:pt idx="4514">
                <c:v>4.6692999999999998</c:v>
              </c:pt>
              <c:pt idx="4515">
                <c:v>4.6692999999999998</c:v>
              </c:pt>
              <c:pt idx="4516">
                <c:v>4.7076000000000002</c:v>
              </c:pt>
              <c:pt idx="4517">
                <c:v>4.7628000000000004</c:v>
              </c:pt>
              <c:pt idx="4518">
                <c:v>4.8769</c:v>
              </c:pt>
              <c:pt idx="4519">
                <c:v>4.9028999999999998</c:v>
              </c:pt>
              <c:pt idx="4520">
                <c:v>4.9009999999999998</c:v>
              </c:pt>
              <c:pt idx="4521">
                <c:v>4.8384</c:v>
              </c:pt>
              <c:pt idx="4522">
                <c:v>4.8373999999999997</c:v>
              </c:pt>
              <c:pt idx="4523">
                <c:v>4.9051</c:v>
              </c:pt>
              <c:pt idx="4524">
                <c:v>4.8861999999999997</c:v>
              </c:pt>
              <c:pt idx="4525">
                <c:v>4.8962000000000003</c:v>
              </c:pt>
              <c:pt idx="4526">
                <c:v>4.9012000000000002</c:v>
              </c:pt>
              <c:pt idx="4527">
                <c:v>4.9524999999999997</c:v>
              </c:pt>
              <c:pt idx="4528">
                <c:v>4.8944000000000001</c:v>
              </c:pt>
              <c:pt idx="4529">
                <c:v>4.9104000000000001</c:v>
              </c:pt>
              <c:pt idx="4530">
                <c:v>4.9114000000000004</c:v>
              </c:pt>
              <c:pt idx="4531">
                <c:v>4.9164000000000003</c:v>
              </c:pt>
              <c:pt idx="4532">
                <c:v>4.9165000000000001</c:v>
              </c:pt>
              <c:pt idx="4533">
                <c:v>4.9265999999999996</c:v>
              </c:pt>
              <c:pt idx="4534">
                <c:v>4.8994999999999997</c:v>
              </c:pt>
              <c:pt idx="4535">
                <c:v>4.9497999999999998</c:v>
              </c:pt>
              <c:pt idx="4536">
                <c:v>4.8995999999999995</c:v>
              </c:pt>
              <c:pt idx="4537">
                <c:v>4.9165999999999999</c:v>
              </c:pt>
              <c:pt idx="4538">
                <c:v>4.9812000000000003</c:v>
              </c:pt>
              <c:pt idx="4539">
                <c:v>4.9549000000000003</c:v>
              </c:pt>
              <c:pt idx="4540">
                <c:v>4.9488000000000003</c:v>
              </c:pt>
              <c:pt idx="4541">
                <c:v>4.9832999999999998</c:v>
              </c:pt>
              <c:pt idx="4542">
                <c:v>4.9610000000000003</c:v>
              </c:pt>
              <c:pt idx="4543">
                <c:v>4.9996</c:v>
              </c:pt>
              <c:pt idx="4544">
                <c:v>5.0026000000000002</c:v>
              </c:pt>
              <c:pt idx="4545">
                <c:v>4.9367999999999999</c:v>
              </c:pt>
              <c:pt idx="4546">
                <c:v>4.9832999999999998</c:v>
              </c:pt>
              <c:pt idx="4547">
                <c:v>4.9428999999999998</c:v>
              </c:pt>
              <c:pt idx="4548">
                <c:v>4.8433000000000002</c:v>
              </c:pt>
              <c:pt idx="4549">
                <c:v>4.9038000000000004</c:v>
              </c:pt>
              <c:pt idx="4550">
                <c:v>4.9238</c:v>
              </c:pt>
              <c:pt idx="4551">
                <c:v>4.8917999999999999</c:v>
              </c:pt>
              <c:pt idx="4552">
                <c:v>4.8918999999999997</c:v>
              </c:pt>
              <c:pt idx="4553">
                <c:v>4.8552</c:v>
              </c:pt>
              <c:pt idx="4554">
                <c:v>4.8939000000000004</c:v>
              </c:pt>
              <c:pt idx="4555">
                <c:v>4.9188999999999998</c:v>
              </c:pt>
              <c:pt idx="4556">
                <c:v>4.9722999999999997</c:v>
              </c:pt>
              <c:pt idx="4557">
                <c:v>4.9592000000000001</c:v>
              </c:pt>
              <c:pt idx="4558">
                <c:v>5.085</c:v>
              </c:pt>
              <c:pt idx="4559">
                <c:v>5.0757000000000003</c:v>
              </c:pt>
              <c:pt idx="4560">
                <c:v>5.1006</c:v>
              </c:pt>
              <c:pt idx="4561">
                <c:v>5.1772</c:v>
              </c:pt>
              <c:pt idx="4562">
                <c:v>5.1698000000000004</c:v>
              </c:pt>
              <c:pt idx="4563">
                <c:v>5.0725999999999996</c:v>
              </c:pt>
              <c:pt idx="4564">
                <c:v>5.0727000000000002</c:v>
              </c:pt>
              <c:pt idx="4565">
                <c:v>5.0747999999999998</c:v>
              </c:pt>
              <c:pt idx="4566">
                <c:v>5.0468999999999999</c:v>
              </c:pt>
              <c:pt idx="4567">
                <c:v>4.9694000000000003</c:v>
              </c:pt>
              <c:pt idx="4568">
                <c:v>4.9856999999999996</c:v>
              </c:pt>
              <c:pt idx="4569">
                <c:v>4.9856999999999996</c:v>
              </c:pt>
              <c:pt idx="4570">
                <c:v>5.0510999999999999</c:v>
              </c:pt>
              <c:pt idx="4571">
                <c:v>4.9795999999999996</c:v>
              </c:pt>
              <c:pt idx="4572">
                <c:v>4.9645000000000001</c:v>
              </c:pt>
              <c:pt idx="4573">
                <c:v>4.9434000000000005</c:v>
              </c:pt>
              <c:pt idx="4574">
                <c:v>5.0213999999999999</c:v>
              </c:pt>
              <c:pt idx="4575">
                <c:v>5.0646000000000004</c:v>
              </c:pt>
              <c:pt idx="4576">
                <c:v>5.0956000000000001</c:v>
              </c:pt>
              <c:pt idx="4577">
                <c:v>5.0903999999999998</c:v>
              </c:pt>
              <c:pt idx="4578">
                <c:v>5.1018999999999997</c:v>
              </c:pt>
              <c:pt idx="4579">
                <c:v>5.1489000000000003</c:v>
              </c:pt>
              <c:pt idx="4580">
                <c:v>5.1635999999999997</c:v>
              </c:pt>
              <c:pt idx="4581">
                <c:v>5.1092000000000004</c:v>
              </c:pt>
              <c:pt idx="4582">
                <c:v>5.0616000000000003</c:v>
              </c:pt>
              <c:pt idx="4583">
                <c:v>5.1604000000000001</c:v>
              </c:pt>
              <c:pt idx="4584">
                <c:v>5.1847000000000003</c:v>
              </c:pt>
              <c:pt idx="4585">
                <c:v>5.15</c:v>
              </c:pt>
              <c:pt idx="4586">
                <c:v>5.1509999999999998</c:v>
              </c:pt>
              <c:pt idx="4587">
                <c:v>5.1311</c:v>
              </c:pt>
              <c:pt idx="4588">
                <c:v>5.0689000000000002</c:v>
              </c:pt>
              <c:pt idx="4589">
                <c:v>5.0689000000000002</c:v>
              </c:pt>
              <c:pt idx="4590">
                <c:v>5.0289000000000001</c:v>
              </c:pt>
              <c:pt idx="4591">
                <c:v>5.0648</c:v>
              </c:pt>
              <c:pt idx="4592">
                <c:v>5.0145999999999997</c:v>
              </c:pt>
              <c:pt idx="4593">
                <c:v>5.0084999999999997</c:v>
              </c:pt>
              <c:pt idx="4594">
                <c:v>5.0814000000000004</c:v>
              </c:pt>
              <c:pt idx="4595">
                <c:v>4.9984000000000002</c:v>
              </c:pt>
              <c:pt idx="4596">
                <c:v>5.0473999999999997</c:v>
              </c:pt>
              <c:pt idx="4597">
                <c:v>5.0505000000000004</c:v>
              </c:pt>
              <c:pt idx="4598">
                <c:v>5.1041999999999996</c:v>
              </c:pt>
              <c:pt idx="4599">
                <c:v>5.2081</c:v>
              </c:pt>
              <c:pt idx="4600">
                <c:v>5.2636000000000003</c:v>
              </c:pt>
              <c:pt idx="4601">
                <c:v>5.2636000000000003</c:v>
              </c:pt>
              <c:pt idx="4602">
                <c:v>5.2529000000000003</c:v>
              </c:pt>
              <c:pt idx="4603">
                <c:v>5.2432999999999996</c:v>
              </c:pt>
              <c:pt idx="4604">
                <c:v>5.1828000000000003</c:v>
              </c:pt>
              <c:pt idx="4605">
                <c:v>5.1283000000000003</c:v>
              </c:pt>
              <c:pt idx="4606">
                <c:v>5.1607000000000003</c:v>
              </c:pt>
              <c:pt idx="4607">
                <c:v>5.1314000000000002</c:v>
              </c:pt>
              <c:pt idx="4608">
                <c:v>5.1977000000000002</c:v>
              </c:pt>
              <c:pt idx="4609">
                <c:v>5.1754999999999995</c:v>
              </c:pt>
              <c:pt idx="4610">
                <c:v>5.0899000000000001</c:v>
              </c:pt>
              <c:pt idx="4611">
                <c:v>5.1398999999999999</c:v>
              </c:pt>
              <c:pt idx="4612">
                <c:v>5.1189999999999998</c:v>
              </c:pt>
              <c:pt idx="4613">
                <c:v>5.1946000000000003</c:v>
              </c:pt>
              <c:pt idx="4614">
                <c:v>5.1346999999999996</c:v>
              </c:pt>
              <c:pt idx="4615">
                <c:v>5.2051999999999996</c:v>
              </c:pt>
              <c:pt idx="4616">
                <c:v>5.2348999999999997</c:v>
              </c:pt>
              <c:pt idx="4617">
                <c:v>5.2488000000000001</c:v>
              </c:pt>
              <c:pt idx="4618">
                <c:v>5.3047000000000004</c:v>
              </c:pt>
              <c:pt idx="4619">
                <c:v>5.2874999999999996</c:v>
              </c:pt>
              <c:pt idx="4620">
                <c:v>5.2510000000000003</c:v>
              </c:pt>
              <c:pt idx="4621">
                <c:v>5.1778000000000004</c:v>
              </c:pt>
              <c:pt idx="4622">
                <c:v>5.1798999999999999</c:v>
              </c:pt>
              <c:pt idx="4623">
                <c:v>5.2138</c:v>
              </c:pt>
              <c:pt idx="4624">
                <c:v>5.16</c:v>
              </c:pt>
              <c:pt idx="4625">
                <c:v>5.1569000000000003</c:v>
              </c:pt>
              <c:pt idx="4626">
                <c:v>5.0686999999999998</c:v>
              </c:pt>
              <c:pt idx="4627">
                <c:v>5.0955000000000004</c:v>
              </c:pt>
              <c:pt idx="4628">
                <c:v>4.9329000000000001</c:v>
              </c:pt>
              <c:pt idx="4629">
                <c:v>4.8902000000000001</c:v>
              </c:pt>
              <c:pt idx="4630">
                <c:v>4.8822999999999999</c:v>
              </c:pt>
              <c:pt idx="4631">
                <c:v>5.0054999999999996</c:v>
              </c:pt>
              <c:pt idx="4632">
                <c:v>4.9340000000000002</c:v>
              </c:pt>
              <c:pt idx="4633">
                <c:v>4.9863</c:v>
              </c:pt>
              <c:pt idx="4634">
                <c:v>5.0289999999999999</c:v>
              </c:pt>
              <c:pt idx="4635">
                <c:v>5.0915999999999997</c:v>
              </c:pt>
              <c:pt idx="4636">
                <c:v>5.1247999999999996</c:v>
              </c:pt>
              <c:pt idx="4637">
                <c:v>5.0678999999999998</c:v>
              </c:pt>
              <c:pt idx="4638">
                <c:v>5.0742000000000003</c:v>
              </c:pt>
              <c:pt idx="4639">
                <c:v>5.0865</c:v>
              </c:pt>
              <c:pt idx="4640">
                <c:v>5.194</c:v>
              </c:pt>
              <c:pt idx="4641">
                <c:v>5.1824000000000003</c:v>
              </c:pt>
              <c:pt idx="4642">
                <c:v>5.1593999999999998</c:v>
              </c:pt>
              <c:pt idx="4643">
                <c:v>5.2035999999999998</c:v>
              </c:pt>
              <c:pt idx="4644">
                <c:v>5.1532</c:v>
              </c:pt>
              <c:pt idx="4645">
                <c:v>5.2259000000000002</c:v>
              </c:pt>
              <c:pt idx="4646">
                <c:v>5.2632000000000003</c:v>
              </c:pt>
              <c:pt idx="4647">
                <c:v>5.1878000000000002</c:v>
              </c:pt>
              <c:pt idx="4648">
                <c:v>5.3052000000000001</c:v>
              </c:pt>
              <c:pt idx="4649">
                <c:v>5.3495999999999997</c:v>
              </c:pt>
              <c:pt idx="4650">
                <c:v>5.3333000000000004</c:v>
              </c:pt>
              <c:pt idx="4651">
                <c:v>5.2217000000000002</c:v>
              </c:pt>
              <c:pt idx="4652">
                <c:v>5.2228000000000003</c:v>
              </c:pt>
              <c:pt idx="4653">
                <c:v>5.2069999999999999</c:v>
              </c:pt>
              <c:pt idx="4654">
                <c:v>5.3128000000000002</c:v>
              </c:pt>
              <c:pt idx="4655">
                <c:v>5.2709000000000001</c:v>
              </c:pt>
              <c:pt idx="4656">
                <c:v>5.3021000000000003</c:v>
              </c:pt>
              <c:pt idx="4657">
                <c:v>5.2580999999999998</c:v>
              </c:pt>
              <c:pt idx="4658">
                <c:v>5.2752999999999997</c:v>
              </c:pt>
              <c:pt idx="4659">
                <c:v>5.2849000000000004</c:v>
              </c:pt>
              <c:pt idx="4660">
                <c:v>5.2422000000000004</c:v>
              </c:pt>
              <c:pt idx="4661">
                <c:v>5.3444000000000003</c:v>
              </c:pt>
              <c:pt idx="4662">
                <c:v>5.3968999999999996</c:v>
              </c:pt>
              <c:pt idx="4663">
                <c:v>5.3804999999999996</c:v>
              </c:pt>
              <c:pt idx="4664">
                <c:v>5.4489000000000001</c:v>
              </c:pt>
              <c:pt idx="4665">
                <c:v>5.3498999999999999</c:v>
              </c:pt>
              <c:pt idx="4666">
                <c:v>5.2689000000000004</c:v>
              </c:pt>
              <c:pt idx="4667">
                <c:v>5.2305000000000001</c:v>
              </c:pt>
              <c:pt idx="4668">
                <c:v>5.2135999999999996</c:v>
              </c:pt>
              <c:pt idx="4669">
                <c:v>5.2369000000000003</c:v>
              </c:pt>
              <c:pt idx="4670">
                <c:v>5.3606999999999996</c:v>
              </c:pt>
              <c:pt idx="4671">
                <c:v>5.2518000000000002</c:v>
              </c:pt>
              <c:pt idx="4672">
                <c:v>5.3140000000000001</c:v>
              </c:pt>
              <c:pt idx="4673">
                <c:v>5.3574000000000002</c:v>
              </c:pt>
              <c:pt idx="4674">
                <c:v>5.2474999999999996</c:v>
              </c:pt>
              <c:pt idx="4675">
                <c:v>5.3367000000000004</c:v>
              </c:pt>
              <c:pt idx="4676">
                <c:v>5.2134999999999998</c:v>
              </c:pt>
              <c:pt idx="4677">
                <c:v>5.1162999999999998</c:v>
              </c:pt>
              <c:pt idx="4678">
                <c:v>5.0914999999999999</c:v>
              </c:pt>
              <c:pt idx="4679">
                <c:v>5.0412999999999997</c:v>
              </c:pt>
              <c:pt idx="4680">
                <c:v>5.0403000000000002</c:v>
              </c:pt>
              <c:pt idx="4681">
                <c:v>5.0873999999999997</c:v>
              </c:pt>
              <c:pt idx="4682">
                <c:v>4.9325999999999999</c:v>
              </c:pt>
              <c:pt idx="4683">
                <c:v>4.8920000000000003</c:v>
              </c:pt>
              <c:pt idx="4684">
                <c:v>4.8929999999999998</c:v>
              </c:pt>
              <c:pt idx="4685">
                <c:v>4.9645999999999999</c:v>
              </c:pt>
              <c:pt idx="4686">
                <c:v>4.7693000000000003</c:v>
              </c:pt>
              <c:pt idx="4687">
                <c:v>4.6818</c:v>
              </c:pt>
              <c:pt idx="4688">
                <c:v>4.6970000000000001</c:v>
              </c:pt>
              <c:pt idx="4689">
                <c:v>4.6970000000000001</c:v>
              </c:pt>
              <c:pt idx="4690">
                <c:v>4.7130999999999998</c:v>
              </c:pt>
              <c:pt idx="4691">
                <c:v>4.7454999999999998</c:v>
              </c:pt>
              <c:pt idx="4692">
                <c:v>4.6837999999999997</c:v>
              </c:pt>
              <c:pt idx="4693">
                <c:v>4.6905000000000001</c:v>
              </c:pt>
              <c:pt idx="4694">
                <c:v>4.5795000000000003</c:v>
              </c:pt>
              <c:pt idx="4695">
                <c:v>4.5860000000000003</c:v>
              </c:pt>
              <c:pt idx="4696">
                <c:v>4.5565999999999995</c:v>
              </c:pt>
              <c:pt idx="4697">
                <c:v>4.5823999999999998</c:v>
              </c:pt>
              <c:pt idx="4698">
                <c:v>4.5640999999999998</c:v>
              </c:pt>
              <c:pt idx="4699">
                <c:v>4.4623999999999997</c:v>
              </c:pt>
              <c:pt idx="4700">
                <c:v>4.3338999999999999</c:v>
              </c:pt>
              <c:pt idx="4701">
                <c:v>4.3956</c:v>
              </c:pt>
              <c:pt idx="4702">
                <c:v>4.4320000000000004</c:v>
              </c:pt>
              <c:pt idx="4703">
                <c:v>4.4063999999999997</c:v>
              </c:pt>
              <c:pt idx="4704">
                <c:v>4.3967000000000001</c:v>
              </c:pt>
              <c:pt idx="4705">
                <c:v>4.2995000000000001</c:v>
              </c:pt>
              <c:pt idx="4706">
                <c:v>4.2314999999999996</c:v>
              </c:pt>
              <c:pt idx="4707">
                <c:v>4.173</c:v>
              </c:pt>
              <c:pt idx="4708">
                <c:v>4.2121000000000004</c:v>
              </c:pt>
              <c:pt idx="4709">
                <c:v>4.2618</c:v>
              </c:pt>
              <c:pt idx="4710">
                <c:v>4.2531999999999996</c:v>
              </c:pt>
              <c:pt idx="4711">
                <c:v>4.3415999999999997</c:v>
              </c:pt>
              <c:pt idx="4712">
                <c:v>4.3962000000000003</c:v>
              </c:pt>
              <c:pt idx="4713">
                <c:v>4.4051999999999998</c:v>
              </c:pt>
              <c:pt idx="4714">
                <c:v>4.3532000000000002</c:v>
              </c:pt>
              <c:pt idx="4715">
                <c:v>4.3690999999999995</c:v>
              </c:pt>
              <c:pt idx="4716">
                <c:v>4.4213000000000005</c:v>
              </c:pt>
              <c:pt idx="4717">
                <c:v>4.3761999999999999</c:v>
              </c:pt>
              <c:pt idx="4718">
                <c:v>4.3395000000000001</c:v>
              </c:pt>
              <c:pt idx="4719">
                <c:v>4.4063999999999997</c:v>
              </c:pt>
              <c:pt idx="4720">
                <c:v>4.3878000000000004</c:v>
              </c:pt>
              <c:pt idx="4721">
                <c:v>4.2573999999999996</c:v>
              </c:pt>
              <c:pt idx="4722">
                <c:v>4.2591000000000001</c:v>
              </c:pt>
              <c:pt idx="4723">
                <c:v>4.2645</c:v>
              </c:pt>
              <c:pt idx="4724">
                <c:v>4.3486000000000002</c:v>
              </c:pt>
              <c:pt idx="4725">
                <c:v>4.3539000000000003</c:v>
              </c:pt>
              <c:pt idx="4726">
                <c:v>4.4809000000000001</c:v>
              </c:pt>
              <c:pt idx="4727">
                <c:v>4.4138999999999999</c:v>
              </c:pt>
              <c:pt idx="4728">
                <c:v>4.4838000000000005</c:v>
              </c:pt>
              <c:pt idx="4729">
                <c:v>4.5091000000000001</c:v>
              </c:pt>
              <c:pt idx="4730">
                <c:v>4.6108000000000002</c:v>
              </c:pt>
              <c:pt idx="4731">
                <c:v>4.6460999999999997</c:v>
              </c:pt>
              <c:pt idx="4732">
                <c:v>4.6703999999999999</c:v>
              </c:pt>
              <c:pt idx="4733">
                <c:v>4.6809000000000003</c:v>
              </c:pt>
              <c:pt idx="4734">
                <c:v>4.6771000000000003</c:v>
              </c:pt>
              <c:pt idx="4735">
                <c:v>4.7529000000000003</c:v>
              </c:pt>
              <c:pt idx="4736">
                <c:v>4.7999000000000001</c:v>
              </c:pt>
              <c:pt idx="4737">
                <c:v>4.8318000000000003</c:v>
              </c:pt>
              <c:pt idx="4738">
                <c:v>4.7750000000000004</c:v>
              </c:pt>
              <c:pt idx="4739">
                <c:v>4.7645</c:v>
              </c:pt>
              <c:pt idx="4740">
                <c:v>4.8377999999999997</c:v>
              </c:pt>
              <c:pt idx="4741">
                <c:v>4.8251999999999997</c:v>
              </c:pt>
              <c:pt idx="4742">
                <c:v>4.8146000000000004</c:v>
              </c:pt>
              <c:pt idx="4743">
                <c:v>4.8369</c:v>
              </c:pt>
              <c:pt idx="4744">
                <c:v>4.8837999999999999</c:v>
              </c:pt>
              <c:pt idx="4745">
                <c:v>4.8917000000000002</c:v>
              </c:pt>
              <c:pt idx="4746">
                <c:v>4.8975999999999997</c:v>
              </c:pt>
              <c:pt idx="4747">
                <c:v>4.8897000000000004</c:v>
              </c:pt>
              <c:pt idx="4748">
                <c:v>4.8906999999999998</c:v>
              </c:pt>
              <c:pt idx="4749">
                <c:v>4.9066000000000001</c:v>
              </c:pt>
              <c:pt idx="4750">
                <c:v>4.9531000000000001</c:v>
              </c:pt>
              <c:pt idx="4751">
                <c:v>4.9780999999999995</c:v>
              </c:pt>
              <c:pt idx="4752">
                <c:v>4.9481999999999999</c:v>
              </c:pt>
              <c:pt idx="4753">
                <c:v>4.9382999999999999</c:v>
              </c:pt>
              <c:pt idx="4754">
                <c:v>4.9017999999999997</c:v>
              </c:pt>
              <c:pt idx="4755">
                <c:v>4.9254999999999995</c:v>
              </c:pt>
              <c:pt idx="4756">
                <c:v>4.9683000000000002</c:v>
              </c:pt>
              <c:pt idx="4757">
                <c:v>4.9642999999999997</c:v>
              </c:pt>
              <c:pt idx="4758">
                <c:v>4.9276</c:v>
              </c:pt>
              <c:pt idx="4759">
                <c:v>4.9207000000000001</c:v>
              </c:pt>
              <c:pt idx="4760">
                <c:v>4.8250000000000002</c:v>
              </c:pt>
              <c:pt idx="4761">
                <c:v>4.8154000000000003</c:v>
              </c:pt>
              <c:pt idx="4762">
                <c:v>4.9129000000000005</c:v>
              </c:pt>
              <c:pt idx="4763">
                <c:v>4.9298000000000002</c:v>
              </c:pt>
              <c:pt idx="4764">
                <c:v>4.9249000000000001</c:v>
              </c:pt>
              <c:pt idx="4765">
                <c:v>4.9238999999999997</c:v>
              </c:pt>
              <c:pt idx="4766">
                <c:v>4.9268999999999998</c:v>
              </c:pt>
              <c:pt idx="4767">
                <c:v>5.0399000000000003</c:v>
              </c:pt>
              <c:pt idx="4768">
                <c:v>4.9279999999999999</c:v>
              </c:pt>
              <c:pt idx="4769">
                <c:v>4.9251000000000005</c:v>
              </c:pt>
              <c:pt idx="4770">
                <c:v>4.8760000000000003</c:v>
              </c:pt>
              <c:pt idx="4771">
                <c:v>4.8003999999999998</c:v>
              </c:pt>
              <c:pt idx="4772">
                <c:v>4.7061999999999999</c:v>
              </c:pt>
              <c:pt idx="4773">
                <c:v>4.7450999999999999</c:v>
              </c:pt>
              <c:pt idx="4774">
                <c:v>4.6104000000000003</c:v>
              </c:pt>
              <c:pt idx="4775">
                <c:v>4.6436999999999999</c:v>
              </c:pt>
              <c:pt idx="4776">
                <c:v>4.641</c:v>
              </c:pt>
              <c:pt idx="4777">
                <c:v>4.6838999999999995</c:v>
              </c:pt>
              <c:pt idx="4778">
                <c:v>4.6972000000000005</c:v>
              </c:pt>
              <c:pt idx="4779">
                <c:v>4.6635</c:v>
              </c:pt>
              <c:pt idx="4780">
                <c:v>4.6700999999999997</c:v>
              </c:pt>
              <c:pt idx="4781">
                <c:v>4.6692</c:v>
              </c:pt>
              <c:pt idx="4782">
                <c:v>4.6692</c:v>
              </c:pt>
              <c:pt idx="4783">
                <c:v>4.7172000000000001</c:v>
              </c:pt>
              <c:pt idx="4784">
                <c:v>4.7419000000000002</c:v>
              </c:pt>
              <c:pt idx="4785">
                <c:v>4.7781000000000002</c:v>
              </c:pt>
              <c:pt idx="4786">
                <c:v>4.8098000000000001</c:v>
              </c:pt>
              <c:pt idx="4787">
                <c:v>4.8455000000000004</c:v>
              </c:pt>
              <c:pt idx="4788">
                <c:v>4.8088999999999995</c:v>
              </c:pt>
              <c:pt idx="4789">
                <c:v>4.8167</c:v>
              </c:pt>
              <c:pt idx="4790">
                <c:v>4.8632</c:v>
              </c:pt>
              <c:pt idx="4791">
                <c:v>4.8826999999999998</c:v>
              </c:pt>
              <c:pt idx="4792">
                <c:v>4.8798000000000004</c:v>
              </c:pt>
              <c:pt idx="4793">
                <c:v>4.8091999999999997</c:v>
              </c:pt>
              <c:pt idx="4794">
                <c:v>4.8438999999999997</c:v>
              </c:pt>
              <c:pt idx="4795">
                <c:v>4.8613999999999997</c:v>
              </c:pt>
              <c:pt idx="4796">
                <c:v>4.8498000000000001</c:v>
              </c:pt>
              <c:pt idx="4797">
                <c:v>4.8063000000000002</c:v>
              </c:pt>
              <c:pt idx="4798">
                <c:v>4.8112000000000004</c:v>
              </c:pt>
              <c:pt idx="4799">
                <c:v>4.8556999999999997</c:v>
              </c:pt>
              <c:pt idx="4800">
                <c:v>4.7892000000000001</c:v>
              </c:pt>
              <c:pt idx="4801">
                <c:v>4.8381999999999996</c:v>
              </c:pt>
              <c:pt idx="4802">
                <c:v>4.8411</c:v>
              </c:pt>
              <c:pt idx="4803">
                <c:v>4.8684000000000003</c:v>
              </c:pt>
              <c:pt idx="4804">
                <c:v>4.9085000000000001</c:v>
              </c:pt>
              <c:pt idx="4805">
                <c:v>4.8703000000000003</c:v>
              </c:pt>
              <c:pt idx="4806">
                <c:v>4.883</c:v>
              </c:pt>
              <c:pt idx="4807">
                <c:v>4.8616000000000001</c:v>
              </c:pt>
              <c:pt idx="4808">
                <c:v>4.8849999999999998</c:v>
              </c:pt>
              <c:pt idx="4809">
                <c:v>4.8529</c:v>
              </c:pt>
              <c:pt idx="4810">
                <c:v>4.8918999999999997</c:v>
              </c:pt>
              <c:pt idx="4811">
                <c:v>4.9222999999999999</c:v>
              </c:pt>
              <c:pt idx="4812">
                <c:v>4.9213000000000005</c:v>
              </c:pt>
              <c:pt idx="4813">
                <c:v>4.9687999999999999</c:v>
              </c:pt>
              <c:pt idx="4814">
                <c:v>4.9608999999999996</c:v>
              </c:pt>
              <c:pt idx="4815">
                <c:v>4.9988000000000001</c:v>
              </c:pt>
              <c:pt idx="4816">
                <c:v>5.0248999999999997</c:v>
              </c:pt>
              <c:pt idx="4817">
                <c:v>5.0449999999999999</c:v>
              </c:pt>
              <c:pt idx="4818">
                <c:v>5.0713999999999997</c:v>
              </c:pt>
              <c:pt idx="4819">
                <c:v>4.9432</c:v>
              </c:pt>
              <c:pt idx="4820">
                <c:v>4.9490999999999996</c:v>
              </c:pt>
              <c:pt idx="4821">
                <c:v>4.9748999999999999</c:v>
              </c:pt>
              <c:pt idx="4822">
                <c:v>4.9531000000000001</c:v>
              </c:pt>
              <c:pt idx="4823">
                <c:v>4.9550999999999998</c:v>
              </c:pt>
              <c:pt idx="4824">
                <c:v>4.7792000000000003</c:v>
              </c:pt>
              <c:pt idx="4825">
                <c:v>4.7780000000000005</c:v>
              </c:pt>
              <c:pt idx="4826">
                <c:v>4.7526999999999999</c:v>
              </c:pt>
              <c:pt idx="4827">
                <c:v>4.7812000000000001</c:v>
              </c:pt>
              <c:pt idx="4828">
                <c:v>4.8571999999999997</c:v>
              </c:pt>
              <c:pt idx="4829">
                <c:v>4.8669000000000002</c:v>
              </c:pt>
              <c:pt idx="4830">
                <c:v>4.867</c:v>
              </c:pt>
              <c:pt idx="4831">
                <c:v>4.8943000000000003</c:v>
              </c:pt>
              <c:pt idx="4832">
                <c:v>4.8933</c:v>
              </c:pt>
              <c:pt idx="4833">
                <c:v>4.8894000000000002</c:v>
              </c:pt>
              <c:pt idx="4834">
                <c:v>4.9603000000000002</c:v>
              </c:pt>
              <c:pt idx="4835">
                <c:v>5.0190999999999999</c:v>
              </c:pt>
              <c:pt idx="4836">
                <c:v>5.0210999999999997</c:v>
              </c:pt>
              <c:pt idx="4837">
                <c:v>4.9484000000000004</c:v>
              </c:pt>
              <c:pt idx="4838">
                <c:v>4.8925000000000001</c:v>
              </c:pt>
              <c:pt idx="4839">
                <c:v>4.8856999999999999</c:v>
              </c:pt>
              <c:pt idx="4840">
                <c:v>4.9169999999999998</c:v>
              </c:pt>
              <c:pt idx="4841">
                <c:v>4.9307999999999996</c:v>
              </c:pt>
              <c:pt idx="4842">
                <c:v>4.9772999999999996</c:v>
              </c:pt>
              <c:pt idx="4843">
                <c:v>4.9873000000000003</c:v>
              </c:pt>
              <c:pt idx="4844">
                <c:v>4.9972000000000003</c:v>
              </c:pt>
              <c:pt idx="4845">
                <c:v>5.0323000000000002</c:v>
              </c:pt>
              <c:pt idx="4846">
                <c:v>5.0444000000000004</c:v>
              </c:pt>
              <c:pt idx="4847">
                <c:v>5.0353000000000003</c:v>
              </c:pt>
              <c:pt idx="4848">
                <c:v>5.1073000000000004</c:v>
              </c:pt>
              <c:pt idx="4849">
                <c:v>5.1083999999999996</c:v>
              </c:pt>
              <c:pt idx="4850">
                <c:v>4.9368999999999996</c:v>
              </c:pt>
              <c:pt idx="4851">
                <c:v>5.0244</c:v>
              </c:pt>
              <c:pt idx="4852">
                <c:v>5.0213999999999999</c:v>
              </c:pt>
              <c:pt idx="4853">
                <c:v>5.0263999999999998</c:v>
              </c:pt>
              <c:pt idx="4854">
                <c:v>4.9350000000000005</c:v>
              </c:pt>
              <c:pt idx="4855">
                <c:v>4.8502000000000001</c:v>
              </c:pt>
              <c:pt idx="4856">
                <c:v>4.8638000000000003</c:v>
              </c:pt>
              <c:pt idx="4857">
                <c:v>4.9096000000000002</c:v>
              </c:pt>
              <c:pt idx="4858">
                <c:v>4.9539</c:v>
              </c:pt>
              <c:pt idx="4859">
                <c:v>4.7880000000000003</c:v>
              </c:pt>
              <c:pt idx="4860">
                <c:v>4.7975000000000003</c:v>
              </c:pt>
              <c:pt idx="4861">
                <c:v>4.7889999999999997</c:v>
              </c:pt>
              <c:pt idx="4862">
                <c:v>4.7633999999999999</c:v>
              </c:pt>
              <c:pt idx="4863">
                <c:v>4.8853999999999997</c:v>
              </c:pt>
              <c:pt idx="4864">
                <c:v>5.0579000000000001</c:v>
              </c:pt>
              <c:pt idx="4865">
                <c:v>5.0770999999999997</c:v>
              </c:pt>
              <c:pt idx="4866">
                <c:v>5.0589000000000004</c:v>
              </c:pt>
              <c:pt idx="4867">
                <c:v>5.0407999999999999</c:v>
              </c:pt>
              <c:pt idx="4868">
                <c:v>4.9858000000000002</c:v>
              </c:pt>
              <c:pt idx="4869">
                <c:v>5.0267999999999997</c:v>
              </c:pt>
              <c:pt idx="4870">
                <c:v>5.0118</c:v>
              </c:pt>
              <c:pt idx="4871">
                <c:v>5.1047000000000002</c:v>
              </c:pt>
              <c:pt idx="4872">
                <c:v>5.0833000000000004</c:v>
              </c:pt>
              <c:pt idx="4873">
                <c:v>5.0864000000000003</c:v>
              </c:pt>
              <c:pt idx="4874">
                <c:v>5.1642000000000001</c:v>
              </c:pt>
              <c:pt idx="4875">
                <c:v>5.1539000000000001</c:v>
              </c:pt>
              <c:pt idx="4876">
                <c:v>5.1425999999999998</c:v>
              </c:pt>
              <c:pt idx="4877">
                <c:v>5.0580999999999996</c:v>
              </c:pt>
              <c:pt idx="4878">
                <c:v>5.1089000000000002</c:v>
              </c:pt>
              <c:pt idx="4879">
                <c:v>5.0060000000000002</c:v>
              </c:pt>
              <c:pt idx="4880">
                <c:v>4.9683000000000002</c:v>
              </c:pt>
              <c:pt idx="4881">
                <c:v>4.8106999999999998</c:v>
              </c:pt>
              <c:pt idx="4882">
                <c:v>4.8041</c:v>
              </c:pt>
              <c:pt idx="4883">
                <c:v>4.7153</c:v>
              </c:pt>
              <c:pt idx="4884">
                <c:v>4.6548999999999996</c:v>
              </c:pt>
              <c:pt idx="4885">
                <c:v>4.6958000000000002</c:v>
              </c:pt>
              <c:pt idx="4886">
                <c:v>4.7079000000000004</c:v>
              </c:pt>
              <c:pt idx="4887">
                <c:v>4.7135999999999996</c:v>
              </c:pt>
              <c:pt idx="4888">
                <c:v>4.7333999999999996</c:v>
              </c:pt>
              <c:pt idx="4889">
                <c:v>4.7221000000000002</c:v>
              </c:pt>
              <c:pt idx="4890">
                <c:v>4.7457000000000003</c:v>
              </c:pt>
              <c:pt idx="4891">
                <c:v>4.6681999999999997</c:v>
              </c:pt>
              <c:pt idx="4892">
                <c:v>4.6783999999999999</c:v>
              </c:pt>
              <c:pt idx="4893">
                <c:v>4.7298</c:v>
              </c:pt>
              <c:pt idx="4894">
                <c:v>4.7186000000000003</c:v>
              </c:pt>
              <c:pt idx="4895">
                <c:v>4.6288</c:v>
              </c:pt>
              <c:pt idx="4896">
                <c:v>4.6711999999999998</c:v>
              </c:pt>
              <c:pt idx="4897">
                <c:v>4.7422000000000004</c:v>
              </c:pt>
              <c:pt idx="4898">
                <c:v>4.7039</c:v>
              </c:pt>
              <c:pt idx="4899">
                <c:v>4.7442000000000002</c:v>
              </c:pt>
              <c:pt idx="4900">
                <c:v>4.7272999999999996</c:v>
              </c:pt>
              <c:pt idx="4901">
                <c:v>4.7594000000000003</c:v>
              </c:pt>
              <c:pt idx="4902">
                <c:v>4.7668999999999997</c:v>
              </c:pt>
              <c:pt idx="4903">
                <c:v>4.8146000000000004</c:v>
              </c:pt>
              <c:pt idx="4904">
                <c:v>4.8791000000000002</c:v>
              </c:pt>
              <c:pt idx="4905">
                <c:v>4.8385999999999996</c:v>
              </c:pt>
              <c:pt idx="4906">
                <c:v>4.8685</c:v>
              </c:pt>
              <c:pt idx="4907">
                <c:v>4.8588000000000005</c:v>
              </c:pt>
              <c:pt idx="4908">
                <c:v>4.7824</c:v>
              </c:pt>
              <c:pt idx="4909">
                <c:v>4.8024000000000004</c:v>
              </c:pt>
              <c:pt idx="4910">
                <c:v>4.8100000000000005</c:v>
              </c:pt>
              <c:pt idx="4911">
                <c:v>4.9279999999999999</c:v>
              </c:pt>
              <c:pt idx="4912">
                <c:v>4.9251000000000005</c:v>
              </c:pt>
              <c:pt idx="4913">
                <c:v>4.9585999999999997</c:v>
              </c:pt>
              <c:pt idx="4914">
                <c:v>5.0190999999999999</c:v>
              </c:pt>
              <c:pt idx="4915">
                <c:v>5.0602</c:v>
              </c:pt>
              <c:pt idx="4916">
                <c:v>5.0151000000000003</c:v>
              </c:pt>
              <c:pt idx="4917">
                <c:v>5.0320999999999998</c:v>
              </c:pt>
              <c:pt idx="4918">
                <c:v>5.0906000000000002</c:v>
              </c:pt>
              <c:pt idx="4919">
                <c:v>5.0103</c:v>
              </c:pt>
              <c:pt idx="4920">
                <c:v>4.9667000000000003</c:v>
              </c:pt>
              <c:pt idx="4921">
                <c:v>5.0522999999999998</c:v>
              </c:pt>
              <c:pt idx="4922">
                <c:v>5.0917000000000003</c:v>
              </c:pt>
              <c:pt idx="4923">
                <c:v>4.9756999999999998</c:v>
              </c:pt>
              <c:pt idx="4924">
                <c:v>4.9295</c:v>
              </c:pt>
              <c:pt idx="4925">
                <c:v>4.9658999999999995</c:v>
              </c:pt>
              <c:pt idx="4926">
                <c:v>5.0666000000000002</c:v>
              </c:pt>
              <c:pt idx="4927">
                <c:v>5.1090999999999998</c:v>
              </c:pt>
              <c:pt idx="4928">
                <c:v>5.2222999999999997</c:v>
              </c:pt>
              <c:pt idx="4929">
                <c:v>5.2149999999999999</c:v>
              </c:pt>
              <c:pt idx="4930">
                <c:v>5.2286000000000001</c:v>
              </c:pt>
              <c:pt idx="4931">
                <c:v>5.1592000000000002</c:v>
              </c:pt>
              <c:pt idx="4932">
                <c:v>5.2171000000000003</c:v>
              </c:pt>
              <c:pt idx="4933">
                <c:v>5.2850000000000001</c:v>
              </c:pt>
              <c:pt idx="4934">
                <c:v>5.3010999999999999</c:v>
              </c:pt>
              <c:pt idx="4935">
                <c:v>5.3963999999999999</c:v>
              </c:pt>
              <c:pt idx="4936">
                <c:v>5.4169999999999998</c:v>
              </c:pt>
              <c:pt idx="4937">
                <c:v>5.3095999999999997</c:v>
              </c:pt>
              <c:pt idx="4938">
                <c:v>5.2968000000000002</c:v>
              </c:pt>
              <c:pt idx="4939">
                <c:v>5.3414999999999999</c:v>
              </c:pt>
              <c:pt idx="4940">
                <c:v>5.2756999999999996</c:v>
              </c:pt>
              <c:pt idx="4941">
                <c:v>5.2789000000000001</c:v>
              </c:pt>
              <c:pt idx="4942">
                <c:v>5.3232999999999997</c:v>
              </c:pt>
              <c:pt idx="4943">
                <c:v>5.4059999999999997</c:v>
              </c:pt>
              <c:pt idx="4944">
                <c:v>5.4505999999999997</c:v>
              </c:pt>
              <c:pt idx="4945">
                <c:v>5.4484000000000004</c:v>
              </c:pt>
              <c:pt idx="4946">
                <c:v>5.38</c:v>
              </c:pt>
              <c:pt idx="4947">
                <c:v>5.3274999999999997</c:v>
              </c:pt>
              <c:pt idx="4948">
                <c:v>5.3681999999999999</c:v>
              </c:pt>
              <c:pt idx="4949">
                <c:v>5.3361000000000001</c:v>
              </c:pt>
              <c:pt idx="4950">
                <c:v>5.4135</c:v>
              </c:pt>
              <c:pt idx="4951">
                <c:v>5.4779</c:v>
              </c:pt>
              <c:pt idx="4952">
                <c:v>5.5244</c:v>
              </c:pt>
              <c:pt idx="4953">
                <c:v>5.4461000000000004</c:v>
              </c:pt>
              <c:pt idx="4954">
                <c:v>5.4516</c:v>
              </c:pt>
              <c:pt idx="4955">
                <c:v>5.4363000000000001</c:v>
              </c:pt>
              <c:pt idx="4956">
                <c:v>5.4767000000000001</c:v>
              </c:pt>
              <c:pt idx="4957">
                <c:v>5.5076000000000001</c:v>
              </c:pt>
              <c:pt idx="4958">
                <c:v>5.5141999999999998</c:v>
              </c:pt>
              <c:pt idx="4959">
                <c:v>5.4275000000000002</c:v>
              </c:pt>
              <c:pt idx="4960">
                <c:v>5.4569000000000001</c:v>
              </c:pt>
              <c:pt idx="4961">
                <c:v>5.4535999999999998</c:v>
              </c:pt>
              <c:pt idx="4962">
                <c:v>5.3971</c:v>
              </c:pt>
              <c:pt idx="4963">
                <c:v>5.4264000000000001</c:v>
              </c:pt>
              <c:pt idx="4964">
                <c:v>5.3863000000000003</c:v>
              </c:pt>
              <c:pt idx="4965">
                <c:v>5.4602000000000004</c:v>
              </c:pt>
              <c:pt idx="4966">
                <c:v>5.4602000000000004</c:v>
              </c:pt>
              <c:pt idx="4967">
                <c:v>5.4111000000000002</c:v>
              </c:pt>
              <c:pt idx="4968">
                <c:v>5.492</c:v>
              </c:pt>
              <c:pt idx="4969">
                <c:v>5.5396000000000001</c:v>
              </c:pt>
              <c:pt idx="4970">
                <c:v>5.5507</c:v>
              </c:pt>
              <c:pt idx="4971">
                <c:v>5.6056999999999997</c:v>
              </c:pt>
              <c:pt idx="4972">
                <c:v>5.6591000000000005</c:v>
              </c:pt>
              <c:pt idx="4973">
                <c:v>5.6056999999999997</c:v>
              </c:pt>
              <c:pt idx="4974">
                <c:v>5.6566999999999998</c:v>
              </c:pt>
              <c:pt idx="4975">
                <c:v>5.6237000000000004</c:v>
              </c:pt>
              <c:pt idx="4976">
                <c:v>5.5966000000000005</c:v>
              </c:pt>
              <c:pt idx="4977">
                <c:v>5.6147</c:v>
              </c:pt>
              <c:pt idx="4978">
                <c:v>5.5943000000000005</c:v>
              </c:pt>
              <c:pt idx="4979">
                <c:v>5.6237000000000004</c:v>
              </c:pt>
              <c:pt idx="4980">
                <c:v>5.6635</c:v>
              </c:pt>
              <c:pt idx="4981">
                <c:v>5.6669</c:v>
              </c:pt>
              <c:pt idx="4982">
                <c:v>5.6612</c:v>
              </c:pt>
              <c:pt idx="4983">
                <c:v>5.6657000000000002</c:v>
              </c:pt>
              <c:pt idx="4984">
                <c:v>5.6395</c:v>
              </c:pt>
              <c:pt idx="4985">
                <c:v>5.6634000000000002</c:v>
              </c:pt>
              <c:pt idx="4986">
                <c:v>5.6966000000000001</c:v>
              </c:pt>
              <c:pt idx="4987">
                <c:v>5.7556000000000003</c:v>
              </c:pt>
              <c:pt idx="4988">
                <c:v>5.6815999999999995</c:v>
              </c:pt>
              <c:pt idx="4989">
                <c:v>5.73</c:v>
              </c:pt>
              <c:pt idx="4990">
                <c:v>5.7427999999999999</c:v>
              </c:pt>
              <c:pt idx="4991">
                <c:v>5.6850000000000005</c:v>
              </c:pt>
              <c:pt idx="4992">
                <c:v>5.5986000000000002</c:v>
              </c:pt>
              <c:pt idx="4993">
                <c:v>5.6325000000000003</c:v>
              </c:pt>
              <c:pt idx="4994">
                <c:v>5.6700999999999997</c:v>
              </c:pt>
              <c:pt idx="4995">
                <c:v>5.5336999999999996</c:v>
              </c:pt>
              <c:pt idx="4996">
                <c:v>5.5370999999999997</c:v>
              </c:pt>
              <c:pt idx="4997">
                <c:v>5.5359999999999996</c:v>
              </c:pt>
              <c:pt idx="4998">
                <c:v>5.5861999999999998</c:v>
              </c:pt>
              <c:pt idx="4999">
                <c:v>5.5637999999999996</c:v>
              </c:pt>
              <c:pt idx="5000">
                <c:v>5.5918000000000001</c:v>
              </c:pt>
              <c:pt idx="5001">
                <c:v>5.6256000000000004</c:v>
              </c:pt>
              <c:pt idx="5002">
                <c:v>5.5872999999999999</c:v>
              </c:pt>
              <c:pt idx="5003">
                <c:v>5.6222000000000003</c:v>
              </c:pt>
              <c:pt idx="5004">
                <c:v>5.6233000000000004</c:v>
              </c:pt>
              <c:pt idx="5005">
                <c:v>5.6608000000000001</c:v>
              </c:pt>
              <c:pt idx="5006">
                <c:v>5.6734</c:v>
              </c:pt>
              <c:pt idx="5007">
                <c:v>5.6837</c:v>
              </c:pt>
              <c:pt idx="5008">
                <c:v>5.6989999999999998</c:v>
              </c:pt>
              <c:pt idx="5009">
                <c:v>5.73</c:v>
              </c:pt>
              <c:pt idx="5010">
                <c:v>5.6630000000000003</c:v>
              </c:pt>
              <c:pt idx="5011">
                <c:v>5.6180000000000003</c:v>
              </c:pt>
              <c:pt idx="5012">
                <c:v>5.6470000000000002</c:v>
              </c:pt>
              <c:pt idx="5013">
                <c:v>5.6710000000000003</c:v>
              </c:pt>
              <c:pt idx="5014">
                <c:v>5.7009999999999996</c:v>
              </c:pt>
              <c:pt idx="5015">
                <c:v>5.6690000000000005</c:v>
              </c:pt>
              <c:pt idx="5016">
                <c:v>5.7130000000000001</c:v>
              </c:pt>
              <c:pt idx="5017">
                <c:v>5.6660000000000004</c:v>
              </c:pt>
              <c:pt idx="5018">
                <c:v>5.7110000000000003</c:v>
              </c:pt>
              <c:pt idx="5019">
                <c:v>5.7190000000000003</c:v>
              </c:pt>
              <c:pt idx="5020">
                <c:v>5.7620000000000005</c:v>
              </c:pt>
              <c:pt idx="5021">
                <c:v>5.8289999999999997</c:v>
              </c:pt>
              <c:pt idx="5022">
                <c:v>5.7949999999999999</c:v>
              </c:pt>
              <c:pt idx="5023">
                <c:v>5.7990000000000004</c:v>
              </c:pt>
              <c:pt idx="5024">
                <c:v>5.7569999999999997</c:v>
              </c:pt>
              <c:pt idx="5025">
                <c:v>5.7560000000000002</c:v>
              </c:pt>
              <c:pt idx="5026">
                <c:v>5.8029999999999999</c:v>
              </c:pt>
              <c:pt idx="5027">
                <c:v>5.8120000000000003</c:v>
              </c:pt>
              <c:pt idx="5028">
                <c:v>5.7889999999999997</c:v>
              </c:pt>
              <c:pt idx="5029">
                <c:v>5.8209999999999997</c:v>
              </c:pt>
              <c:pt idx="5030">
                <c:v>5.7329999999999997</c:v>
              </c:pt>
              <c:pt idx="5031">
                <c:v>5.7350000000000003</c:v>
              </c:pt>
              <c:pt idx="5032">
                <c:v>5.76</c:v>
              </c:pt>
              <c:pt idx="5033">
                <c:v>5.8339999999999996</c:v>
              </c:pt>
              <c:pt idx="5034">
                <c:v>5.7460000000000004</c:v>
              </c:pt>
              <c:pt idx="5035">
                <c:v>5.7240000000000002</c:v>
              </c:pt>
              <c:pt idx="5036">
                <c:v>5.7190000000000003</c:v>
              </c:pt>
              <c:pt idx="5037">
                <c:v>5.7169999999999996</c:v>
              </c:pt>
              <c:pt idx="5038">
                <c:v>5.6619999999999999</c:v>
              </c:pt>
              <c:pt idx="5039">
                <c:v>5.5469999999999997</c:v>
              </c:pt>
              <c:pt idx="5040">
                <c:v>5.4870000000000001</c:v>
              </c:pt>
              <c:pt idx="5041">
                <c:v>5.5019999999999998</c:v>
              </c:pt>
              <c:pt idx="5042">
                <c:v>5.5039999999999996</c:v>
              </c:pt>
              <c:pt idx="5043">
                <c:v>5.4169999999999998</c:v>
              </c:pt>
              <c:pt idx="5044">
                <c:v>5.3719999999999999</c:v>
              </c:pt>
              <c:pt idx="5045">
                <c:v>5.4249999999999998</c:v>
              </c:pt>
              <c:pt idx="5046">
                <c:v>5.3659999999999997</c:v>
              </c:pt>
              <c:pt idx="5047">
                <c:v>5.3440000000000003</c:v>
              </c:pt>
              <c:pt idx="5048">
                <c:v>5.367</c:v>
              </c:pt>
              <c:pt idx="5049">
                <c:v>5.3890000000000002</c:v>
              </c:pt>
              <c:pt idx="5050">
                <c:v>5.3879999999999999</c:v>
              </c:pt>
              <c:pt idx="5051">
                <c:v>5.3689999999999998</c:v>
              </c:pt>
              <c:pt idx="5052">
                <c:v>5.3659999999999997</c:v>
              </c:pt>
              <c:pt idx="5053">
                <c:v>5.41</c:v>
              </c:pt>
              <c:pt idx="5054">
                <c:v>5.4539999999999997</c:v>
              </c:pt>
              <c:pt idx="5055">
                <c:v>5.4560000000000004</c:v>
              </c:pt>
              <c:pt idx="5056">
                <c:v>5.4039999999999999</c:v>
              </c:pt>
              <c:pt idx="5057">
                <c:v>5.375</c:v>
              </c:pt>
              <c:pt idx="5058">
                <c:v>5.41</c:v>
              </c:pt>
              <c:pt idx="5059">
                <c:v>5.3730000000000002</c:v>
              </c:pt>
              <c:pt idx="5060">
                <c:v>5.3419999999999996</c:v>
              </c:pt>
              <c:pt idx="5061">
                <c:v>5.3479999999999999</c:v>
              </c:pt>
              <c:pt idx="5062">
                <c:v>5.3929999999999998</c:v>
              </c:pt>
              <c:pt idx="5063">
                <c:v>5.431</c:v>
              </c:pt>
              <c:pt idx="5064">
                <c:v>5.4340000000000002</c:v>
              </c:pt>
              <c:pt idx="5065">
                <c:v>5.3870000000000005</c:v>
              </c:pt>
              <c:pt idx="5066">
                <c:v>5.4669999999999996</c:v>
              </c:pt>
              <c:pt idx="5067">
                <c:v>5.4669999999999996</c:v>
              </c:pt>
              <c:pt idx="5068">
                <c:v>5.444</c:v>
              </c:pt>
              <c:pt idx="5069">
                <c:v>5.47</c:v>
              </c:pt>
              <c:pt idx="5070">
                <c:v>5.3840000000000003</c:v>
              </c:pt>
              <c:pt idx="5071">
                <c:v>5.36</c:v>
              </c:pt>
              <c:pt idx="5072">
                <c:v>5.3579999999999997</c:v>
              </c:pt>
              <c:pt idx="5073">
                <c:v>5.4</c:v>
              </c:pt>
              <c:pt idx="5074">
                <c:v>5.3469999999999995</c:v>
              </c:pt>
              <c:pt idx="5075">
                <c:v>5.3369999999999997</c:v>
              </c:pt>
              <c:pt idx="5076">
                <c:v>5.3789999999999996</c:v>
              </c:pt>
              <c:pt idx="5077">
                <c:v>5.3710000000000004</c:v>
              </c:pt>
              <c:pt idx="5078">
                <c:v>5.4160000000000004</c:v>
              </c:pt>
              <c:pt idx="5079">
                <c:v>5.4969999999999999</c:v>
              </c:pt>
              <c:pt idx="5080">
                <c:v>5.5289999999999999</c:v>
              </c:pt>
              <c:pt idx="5081">
                <c:v>5.4879999999999995</c:v>
              </c:pt>
              <c:pt idx="5082">
                <c:v>5.548</c:v>
              </c:pt>
              <c:pt idx="5083">
                <c:v>5.5339999999999998</c:v>
              </c:pt>
              <c:pt idx="5084">
                <c:v>5.556</c:v>
              </c:pt>
              <c:pt idx="5085">
                <c:v>5.4719999999999995</c:v>
              </c:pt>
              <c:pt idx="5086">
                <c:v>5.4660000000000002</c:v>
              </c:pt>
              <c:pt idx="5087">
                <c:v>5.5350000000000001</c:v>
              </c:pt>
              <c:pt idx="5088">
                <c:v>5.4719999999999995</c:v>
              </c:pt>
              <c:pt idx="5089">
                <c:v>5.5389999999999997</c:v>
              </c:pt>
              <c:pt idx="5090">
                <c:v>5.49</c:v>
              </c:pt>
              <c:pt idx="5091">
                <c:v>5.4879999999999995</c:v>
              </c:pt>
              <c:pt idx="5092">
                <c:v>5.4420000000000002</c:v>
              </c:pt>
              <c:pt idx="5093">
                <c:v>5.4130000000000003</c:v>
              </c:pt>
              <c:pt idx="5094">
                <c:v>5.4480000000000004</c:v>
              </c:pt>
              <c:pt idx="5095">
                <c:v>5.5120000000000005</c:v>
              </c:pt>
              <c:pt idx="5096">
                <c:v>5.5670000000000002</c:v>
              </c:pt>
              <c:pt idx="5097">
                <c:v>5.585</c:v>
              </c:pt>
              <c:pt idx="5098">
                <c:v>5.5090000000000003</c:v>
              </c:pt>
              <c:pt idx="5099">
                <c:v>5.476</c:v>
              </c:pt>
              <c:pt idx="5100">
                <c:v>5.5389999999999997</c:v>
              </c:pt>
              <c:pt idx="5101">
                <c:v>5.5579999999999998</c:v>
              </c:pt>
              <c:pt idx="5102">
                <c:v>5.5839999999999996</c:v>
              </c:pt>
              <c:pt idx="5103">
                <c:v>5.4610000000000003</c:v>
              </c:pt>
              <c:pt idx="5104">
                <c:v>5.3550000000000004</c:v>
              </c:pt>
              <c:pt idx="5105">
                <c:v>5.2060000000000004</c:v>
              </c:pt>
              <c:pt idx="5106">
                <c:v>5.2430000000000003</c:v>
              </c:pt>
              <c:pt idx="5107">
                <c:v>5.2859999999999996</c:v>
              </c:pt>
              <c:pt idx="5108">
                <c:v>5.2370000000000001</c:v>
              </c:pt>
              <c:pt idx="5109">
                <c:v>5.3520000000000003</c:v>
              </c:pt>
              <c:pt idx="5110">
                <c:v>5.3330000000000002</c:v>
              </c:pt>
              <c:pt idx="5111">
                <c:v>5.3810000000000002</c:v>
              </c:pt>
              <c:pt idx="5112">
                <c:v>5.36</c:v>
              </c:pt>
              <c:pt idx="5113">
                <c:v>5.3550000000000004</c:v>
              </c:pt>
              <c:pt idx="5114">
                <c:v>5.3550000000000004</c:v>
              </c:pt>
              <c:pt idx="5115">
                <c:v>5.3179999999999996</c:v>
              </c:pt>
              <c:pt idx="5116">
                <c:v>5.2370000000000001</c:v>
              </c:pt>
              <c:pt idx="5117">
                <c:v>5.2679999999999998</c:v>
              </c:pt>
              <c:pt idx="5118">
                <c:v>5.2210000000000001</c:v>
              </c:pt>
              <c:pt idx="5119">
                <c:v>5.0270000000000001</c:v>
              </c:pt>
              <c:pt idx="5120">
                <c:v>4.9210000000000003</c:v>
              </c:pt>
              <c:pt idx="5121">
                <c:v>4.8760000000000003</c:v>
              </c:pt>
              <c:pt idx="5122">
                <c:v>4.8730000000000002</c:v>
              </c:pt>
              <c:pt idx="5123">
                <c:v>4.8639999999999999</c:v>
              </c:pt>
              <c:pt idx="5124">
                <c:v>4.7910000000000004</c:v>
              </c:pt>
              <c:pt idx="5125">
                <c:v>4.8460000000000001</c:v>
              </c:pt>
              <c:pt idx="5126">
                <c:v>4.8570000000000002</c:v>
              </c:pt>
              <c:pt idx="5127">
                <c:v>4.9559999999999995</c:v>
              </c:pt>
              <c:pt idx="5128">
                <c:v>4.8029999999999999</c:v>
              </c:pt>
              <c:pt idx="5129">
                <c:v>4.8739999999999997</c:v>
              </c:pt>
              <c:pt idx="5130">
                <c:v>5.2050000000000001</c:v>
              </c:pt>
              <c:pt idx="5131">
                <c:v>5.2620000000000005</c:v>
              </c:pt>
              <c:pt idx="5132">
                <c:v>5.2709999999999999</c:v>
              </c:pt>
              <c:pt idx="5133">
                <c:v>5.2969999999999997</c:v>
              </c:pt>
              <c:pt idx="5134">
                <c:v>5.3390000000000004</c:v>
              </c:pt>
              <c:pt idx="5135">
                <c:v>5.3890000000000002</c:v>
              </c:pt>
              <c:pt idx="5136">
                <c:v>5.3840000000000003</c:v>
              </c:pt>
              <c:pt idx="5137">
                <c:v>5.3579999999999997</c:v>
              </c:pt>
              <c:pt idx="5138">
                <c:v>5.3179999999999996</c:v>
              </c:pt>
              <c:pt idx="5139">
                <c:v>5.3140000000000001</c:v>
              </c:pt>
              <c:pt idx="5140">
                <c:v>5.343</c:v>
              </c:pt>
              <c:pt idx="5141">
                <c:v>5.3710000000000004</c:v>
              </c:pt>
              <c:pt idx="5142">
                <c:v>5.4260000000000002</c:v>
              </c:pt>
              <c:pt idx="5143">
                <c:v>5.4009999999999998</c:v>
              </c:pt>
              <c:pt idx="5144">
                <c:v>5.3650000000000002</c:v>
              </c:pt>
              <c:pt idx="5145">
                <c:v>5.3760000000000003</c:v>
              </c:pt>
              <c:pt idx="5146">
                <c:v>5.3120000000000003</c:v>
              </c:pt>
              <c:pt idx="5147">
                <c:v>5.3079999999999998</c:v>
              </c:pt>
              <c:pt idx="5148">
                <c:v>5.3019999999999996</c:v>
              </c:pt>
              <c:pt idx="5149">
                <c:v>5.2930000000000001</c:v>
              </c:pt>
              <c:pt idx="5150">
                <c:v>5.3220000000000001</c:v>
              </c:pt>
              <c:pt idx="5151">
                <c:v>5.3730000000000002</c:v>
              </c:pt>
              <c:pt idx="5152">
                <c:v>5.4210000000000003</c:v>
              </c:pt>
              <c:pt idx="5153">
                <c:v>5.4349999999999996</c:v>
              </c:pt>
              <c:pt idx="5154">
                <c:v>5.5019999999999998</c:v>
              </c:pt>
              <c:pt idx="5155">
                <c:v>5.5679999999999996</c:v>
              </c:pt>
              <c:pt idx="5156">
                <c:v>5.5759999999999996</c:v>
              </c:pt>
              <c:pt idx="5157">
                <c:v>5.5830000000000002</c:v>
              </c:pt>
              <c:pt idx="5158">
                <c:v>5.6230000000000002</c:v>
              </c:pt>
              <c:pt idx="5159">
                <c:v>5.5510000000000002</c:v>
              </c:pt>
              <c:pt idx="5160">
                <c:v>5.5419999999999998</c:v>
              </c:pt>
              <c:pt idx="5161">
                <c:v>5.423</c:v>
              </c:pt>
              <c:pt idx="5162">
                <c:v>5.35</c:v>
              </c:pt>
              <c:pt idx="5163">
                <c:v>5.3920000000000003</c:v>
              </c:pt>
              <c:pt idx="5164">
                <c:v>5.4160000000000004</c:v>
              </c:pt>
              <c:pt idx="5165">
                <c:v>5.4370000000000003</c:v>
              </c:pt>
              <c:pt idx="5166">
                <c:v>5.3689999999999998</c:v>
              </c:pt>
              <c:pt idx="5167">
                <c:v>5.4130000000000003</c:v>
              </c:pt>
              <c:pt idx="5168">
                <c:v>5.4790000000000001</c:v>
              </c:pt>
              <c:pt idx="5169">
                <c:v>5.4829999999999997</c:v>
              </c:pt>
              <c:pt idx="5170">
                <c:v>5.3689999999999998</c:v>
              </c:pt>
              <c:pt idx="5171">
                <c:v>5.3680000000000003</c:v>
              </c:pt>
              <c:pt idx="5172">
                <c:v>5.3849999999999998</c:v>
              </c:pt>
              <c:pt idx="5173">
                <c:v>5.3620000000000001</c:v>
              </c:pt>
              <c:pt idx="5174">
                <c:v>5.4050000000000002</c:v>
              </c:pt>
              <c:pt idx="5175">
                <c:v>5.4630000000000001</c:v>
              </c:pt>
              <c:pt idx="5176">
                <c:v>5.4489999999999998</c:v>
              </c:pt>
              <c:pt idx="5177">
                <c:v>5.4119999999999999</c:v>
              </c:pt>
              <c:pt idx="5178">
                <c:v>5.4349999999999996</c:v>
              </c:pt>
              <c:pt idx="5179">
                <c:v>5.4320000000000004</c:v>
              </c:pt>
              <c:pt idx="5180">
                <c:v>5.4530000000000003</c:v>
              </c:pt>
              <c:pt idx="5181">
                <c:v>5.42</c:v>
              </c:pt>
              <c:pt idx="5182">
                <c:v>5.4770000000000003</c:v>
              </c:pt>
              <c:pt idx="5183">
                <c:v>5.5170000000000003</c:v>
              </c:pt>
              <c:pt idx="5184">
                <c:v>5.5060000000000002</c:v>
              </c:pt>
              <c:pt idx="5185">
                <c:v>5.5120000000000005</c:v>
              </c:pt>
              <c:pt idx="5186">
                <c:v>5.5039999999999996</c:v>
              </c:pt>
              <c:pt idx="5187">
                <c:v>5.5339999999999998</c:v>
              </c:pt>
              <c:pt idx="5188">
                <c:v>5.5069999999999997</c:v>
              </c:pt>
              <c:pt idx="5189">
                <c:v>5.5990000000000002</c:v>
              </c:pt>
              <c:pt idx="5190">
                <c:v>5.5919999999999996</c:v>
              </c:pt>
              <c:pt idx="5191">
                <c:v>5.585</c:v>
              </c:pt>
              <c:pt idx="5192">
                <c:v>5.5780000000000003</c:v>
              </c:pt>
              <c:pt idx="5193">
                <c:v>5.5259999999999998</c:v>
              </c:pt>
              <c:pt idx="5194">
                <c:v>5.5220000000000002</c:v>
              </c:pt>
              <c:pt idx="5195">
                <c:v>5.5140000000000002</c:v>
              </c:pt>
              <c:pt idx="5196">
                <c:v>5.5430000000000001</c:v>
              </c:pt>
              <c:pt idx="5197">
                <c:v>5.5709999999999997</c:v>
              </c:pt>
              <c:pt idx="5198">
                <c:v>5.5969999999999995</c:v>
              </c:pt>
              <c:pt idx="5199">
                <c:v>5.5280000000000005</c:v>
              </c:pt>
              <c:pt idx="5200">
                <c:v>5.5270000000000001</c:v>
              </c:pt>
              <c:pt idx="5201">
                <c:v>5.5490000000000004</c:v>
              </c:pt>
              <c:pt idx="5202">
                <c:v>5.5270000000000001</c:v>
              </c:pt>
              <c:pt idx="5203">
                <c:v>5.516</c:v>
              </c:pt>
              <c:pt idx="5204">
                <c:v>5.5990000000000002</c:v>
              </c:pt>
              <c:pt idx="5205">
                <c:v>5.5789999999999997</c:v>
              </c:pt>
              <c:pt idx="5206">
                <c:v>5.6189999999999998</c:v>
              </c:pt>
              <c:pt idx="5207">
                <c:v>5.649</c:v>
              </c:pt>
              <c:pt idx="5208">
                <c:v>5.6840000000000002</c:v>
              </c:pt>
              <c:pt idx="5209">
                <c:v>5.67</c:v>
              </c:pt>
              <c:pt idx="5210">
                <c:v>5.694</c:v>
              </c:pt>
              <c:pt idx="5211">
                <c:v>5.7320000000000002</c:v>
              </c:pt>
              <c:pt idx="5212">
                <c:v>5.74</c:v>
              </c:pt>
              <c:pt idx="5213">
                <c:v>5.7249999999999996</c:v>
              </c:pt>
              <c:pt idx="5214">
                <c:v>5.7190000000000003</c:v>
              </c:pt>
              <c:pt idx="5215">
                <c:v>5.6870000000000003</c:v>
              </c:pt>
              <c:pt idx="5216">
                <c:v>5.7590000000000003</c:v>
              </c:pt>
              <c:pt idx="5217">
                <c:v>5.6710000000000003</c:v>
              </c:pt>
              <c:pt idx="5218">
                <c:v>5.6180000000000003</c:v>
              </c:pt>
              <c:pt idx="5219">
                <c:v>5.6520000000000001</c:v>
              </c:pt>
              <c:pt idx="5220">
                <c:v>5.5869999999999997</c:v>
              </c:pt>
              <c:pt idx="5221">
                <c:v>5.5750000000000002</c:v>
              </c:pt>
              <c:pt idx="5222">
                <c:v>5.6230000000000002</c:v>
              </c:pt>
              <c:pt idx="5223">
                <c:v>5.665</c:v>
              </c:pt>
              <c:pt idx="5224">
                <c:v>5.6890000000000001</c:v>
              </c:pt>
              <c:pt idx="5225">
                <c:v>5.7009999999999996</c:v>
              </c:pt>
              <c:pt idx="5226">
                <c:v>5.6769999999999996</c:v>
              </c:pt>
              <c:pt idx="5227">
                <c:v>5.6420000000000003</c:v>
              </c:pt>
              <c:pt idx="5228">
                <c:v>5.6619999999999999</c:v>
              </c:pt>
              <c:pt idx="5229">
                <c:v>5.6520000000000001</c:v>
              </c:pt>
              <c:pt idx="5230">
                <c:v>5.6829999999999998</c:v>
              </c:pt>
              <c:pt idx="5231">
                <c:v>5.7370000000000001</c:v>
              </c:pt>
              <c:pt idx="5232">
                <c:v>5.7290000000000001</c:v>
              </c:pt>
              <c:pt idx="5233">
                <c:v>5.6470000000000002</c:v>
              </c:pt>
              <c:pt idx="5234">
                <c:v>5.6530000000000005</c:v>
              </c:pt>
              <c:pt idx="5235">
                <c:v>5.6920000000000002</c:v>
              </c:pt>
              <c:pt idx="5236">
                <c:v>5.7050000000000001</c:v>
              </c:pt>
              <c:pt idx="5237">
                <c:v>5.7530000000000001</c:v>
              </c:pt>
              <c:pt idx="5238">
                <c:v>5.8419999999999996</c:v>
              </c:pt>
              <c:pt idx="5239">
                <c:v>5.86</c:v>
              </c:pt>
              <c:pt idx="5240">
                <c:v>5.8540000000000001</c:v>
              </c:pt>
              <c:pt idx="5241">
                <c:v>5.8529999999999998</c:v>
              </c:pt>
              <c:pt idx="5242">
                <c:v>5.8460000000000001</c:v>
              </c:pt>
              <c:pt idx="5243">
                <c:v>5.7990000000000004</c:v>
              </c:pt>
              <c:pt idx="5244">
                <c:v>5.7780000000000005</c:v>
              </c:pt>
              <c:pt idx="5245">
                <c:v>5.7379999999999995</c:v>
              </c:pt>
              <c:pt idx="5246">
                <c:v>5.7670000000000003</c:v>
              </c:pt>
              <c:pt idx="5247">
                <c:v>5.7629999999999999</c:v>
              </c:pt>
              <c:pt idx="5248">
                <c:v>5.8529999999999998</c:v>
              </c:pt>
              <c:pt idx="5249">
                <c:v>5.9109999999999996</c:v>
              </c:pt>
              <c:pt idx="5250">
                <c:v>5.8419999999999996</c:v>
              </c:pt>
              <c:pt idx="5251">
                <c:v>5.8540000000000001</c:v>
              </c:pt>
              <c:pt idx="5252">
                <c:v>5.7620000000000005</c:v>
              </c:pt>
              <c:pt idx="5253">
                <c:v>5.6680000000000001</c:v>
              </c:pt>
              <c:pt idx="5254">
                <c:v>5.7379999999999995</c:v>
              </c:pt>
              <c:pt idx="5255">
                <c:v>5.6690000000000005</c:v>
              </c:pt>
              <c:pt idx="5256">
                <c:v>5.6760000000000002</c:v>
              </c:pt>
              <c:pt idx="5257">
                <c:v>5.6390000000000002</c:v>
              </c:pt>
              <c:pt idx="5258">
                <c:v>5.702</c:v>
              </c:pt>
              <c:pt idx="5259">
                <c:v>5.742</c:v>
              </c:pt>
              <c:pt idx="5260">
                <c:v>5.7880000000000003</c:v>
              </c:pt>
              <c:pt idx="5261">
                <c:v>5.8</c:v>
              </c:pt>
              <c:pt idx="5262">
                <c:v>5.7110000000000003</c:v>
              </c:pt>
              <c:pt idx="5263">
                <c:v>5.7670000000000003</c:v>
              </c:pt>
              <c:pt idx="5264">
                <c:v>5.758</c:v>
              </c:pt>
              <c:pt idx="5265">
                <c:v>5.7190000000000003</c:v>
              </c:pt>
              <c:pt idx="5266">
                <c:v>5.7969999999999997</c:v>
              </c:pt>
              <c:pt idx="5267">
                <c:v>5.79</c:v>
              </c:pt>
              <c:pt idx="5268">
                <c:v>5.6580000000000004</c:v>
              </c:pt>
              <c:pt idx="5269">
                <c:v>5.665</c:v>
              </c:pt>
              <c:pt idx="5270">
                <c:v>5.6829999999999998</c:v>
              </c:pt>
              <c:pt idx="5271">
                <c:v>5.6029999999999998</c:v>
              </c:pt>
              <c:pt idx="5272">
                <c:v>5.6129999999999995</c:v>
              </c:pt>
              <c:pt idx="5273">
                <c:v>5.6150000000000002</c:v>
              </c:pt>
              <c:pt idx="5274">
                <c:v>5.6269999999999998</c:v>
              </c:pt>
              <c:pt idx="5275">
                <c:v>5.5140000000000002</c:v>
              </c:pt>
              <c:pt idx="5276">
                <c:v>5.4640000000000004</c:v>
              </c:pt>
              <c:pt idx="5277">
                <c:v>5.5270000000000001</c:v>
              </c:pt>
              <c:pt idx="5278">
                <c:v>5.476</c:v>
              </c:pt>
              <c:pt idx="5279">
                <c:v>5.4660000000000002</c:v>
              </c:pt>
              <c:pt idx="5280">
                <c:v>5.4879999999999995</c:v>
              </c:pt>
              <c:pt idx="5281">
                <c:v>5.444</c:v>
              </c:pt>
              <c:pt idx="5282">
                <c:v>5.4960000000000004</c:v>
              </c:pt>
              <c:pt idx="5283">
                <c:v>5.4640000000000004</c:v>
              </c:pt>
              <c:pt idx="5284">
                <c:v>5.4589999999999996</c:v>
              </c:pt>
              <c:pt idx="5285">
                <c:v>5.3650000000000002</c:v>
              </c:pt>
              <c:pt idx="5286">
                <c:v>5.3140000000000001</c:v>
              </c:pt>
              <c:pt idx="5287">
                <c:v>5.2709999999999999</c:v>
              </c:pt>
              <c:pt idx="5288">
                <c:v>5.2830000000000004</c:v>
              </c:pt>
              <c:pt idx="5289">
                <c:v>5.26</c:v>
              </c:pt>
              <c:pt idx="5290">
                <c:v>5.2910000000000004</c:v>
              </c:pt>
              <c:pt idx="5291">
                <c:v>5.2709999999999999</c:v>
              </c:pt>
              <c:pt idx="5292">
                <c:v>5.2679999999999998</c:v>
              </c:pt>
              <c:pt idx="5293">
                <c:v>5.2679999999999998</c:v>
              </c:pt>
              <c:pt idx="5294">
                <c:v>5.3220000000000001</c:v>
              </c:pt>
              <c:pt idx="5295">
                <c:v>5.2969999999999997</c:v>
              </c:pt>
              <c:pt idx="5296">
                <c:v>5.3220000000000001</c:v>
              </c:pt>
              <c:pt idx="5297">
                <c:v>5.3010000000000002</c:v>
              </c:pt>
              <c:pt idx="5298">
                <c:v>5.3109999999999999</c:v>
              </c:pt>
              <c:pt idx="5299">
                <c:v>5.3810000000000002</c:v>
              </c:pt>
              <c:pt idx="5300">
                <c:v>5.375</c:v>
              </c:pt>
              <c:pt idx="5301">
                <c:v>5.367</c:v>
              </c:pt>
              <c:pt idx="5302">
                <c:v>5.2930000000000001</c:v>
              </c:pt>
              <c:pt idx="5303">
                <c:v>5.3140000000000001</c:v>
              </c:pt>
              <c:pt idx="5304">
                <c:v>5.3520000000000003</c:v>
              </c:pt>
              <c:pt idx="5305">
                <c:v>5.4279999999999999</c:v>
              </c:pt>
              <c:pt idx="5306">
                <c:v>5.4779999999999998</c:v>
              </c:pt>
              <c:pt idx="5307">
                <c:v>5.5280000000000005</c:v>
              </c:pt>
              <c:pt idx="5308">
                <c:v>5.4870000000000001</c:v>
              </c:pt>
              <c:pt idx="5309">
                <c:v>5.4589999999999996</c:v>
              </c:pt>
              <c:pt idx="5310">
                <c:v>5.4560000000000004</c:v>
              </c:pt>
              <c:pt idx="5311">
                <c:v>5.4539999999999997</c:v>
              </c:pt>
              <c:pt idx="5312">
                <c:v>5.4870000000000001</c:v>
              </c:pt>
              <c:pt idx="5313">
                <c:v>5.4569999999999999</c:v>
              </c:pt>
              <c:pt idx="5314">
                <c:v>5.4119999999999999</c:v>
              </c:pt>
              <c:pt idx="5315">
                <c:v>5.4160000000000004</c:v>
              </c:pt>
              <c:pt idx="5316">
                <c:v>5.3890000000000002</c:v>
              </c:pt>
              <c:pt idx="5317">
                <c:v>5.5289999999999999</c:v>
              </c:pt>
              <c:pt idx="5318">
                <c:v>5.55</c:v>
              </c:pt>
              <c:pt idx="5319">
                <c:v>5.5010000000000003</c:v>
              </c:pt>
              <c:pt idx="5320">
                <c:v>5.49</c:v>
              </c:pt>
              <c:pt idx="5321">
                <c:v>5.5090000000000003</c:v>
              </c:pt>
              <c:pt idx="5322">
                <c:v>5.46</c:v>
              </c:pt>
              <c:pt idx="5323">
                <c:v>5.5010000000000003</c:v>
              </c:pt>
              <c:pt idx="5324">
                <c:v>5.593</c:v>
              </c:pt>
              <c:pt idx="5325">
                <c:v>5.6870000000000003</c:v>
              </c:pt>
              <c:pt idx="5326">
                <c:v>5.64</c:v>
              </c:pt>
              <c:pt idx="5327">
                <c:v>5.5919999999999996</c:v>
              </c:pt>
              <c:pt idx="5328">
                <c:v>5.6589999999999998</c:v>
              </c:pt>
              <c:pt idx="5329">
                <c:v>5.6520000000000001</c:v>
              </c:pt>
              <c:pt idx="5330">
                <c:v>5.6029999999999998</c:v>
              </c:pt>
              <c:pt idx="5331">
                <c:v>5.5529999999999999</c:v>
              </c:pt>
              <c:pt idx="5332">
                <c:v>5.4749999999999996</c:v>
              </c:pt>
              <c:pt idx="5333">
                <c:v>5.524</c:v>
              </c:pt>
              <c:pt idx="5334">
                <c:v>5.5960000000000001</c:v>
              </c:pt>
              <c:pt idx="5335">
                <c:v>5.6180000000000003</c:v>
              </c:pt>
              <c:pt idx="5336">
                <c:v>5.54</c:v>
              </c:pt>
              <c:pt idx="5337">
                <c:v>5.4989999999999997</c:v>
              </c:pt>
              <c:pt idx="5338">
                <c:v>5.4290000000000003</c:v>
              </c:pt>
              <c:pt idx="5339">
                <c:v>5.4470000000000001</c:v>
              </c:pt>
              <c:pt idx="5340">
                <c:v>5.3979999999999997</c:v>
              </c:pt>
              <c:pt idx="5341">
                <c:v>5.4409999999999998</c:v>
              </c:pt>
              <c:pt idx="5342">
                <c:v>5.5</c:v>
              </c:pt>
              <c:pt idx="5343">
                <c:v>5.3419999999999996</c:v>
              </c:pt>
              <c:pt idx="5344">
                <c:v>5.4580000000000002</c:v>
              </c:pt>
              <c:pt idx="5345">
                <c:v>5.4569999999999999</c:v>
              </c:pt>
              <c:pt idx="5346">
                <c:v>5.444</c:v>
              </c:pt>
              <c:pt idx="5347">
                <c:v>5.452</c:v>
              </c:pt>
              <c:pt idx="5348">
                <c:v>5.4320000000000004</c:v>
              </c:pt>
              <c:pt idx="5349">
                <c:v>5.3929999999999998</c:v>
              </c:pt>
              <c:pt idx="5350">
                <c:v>5.4020000000000001</c:v>
              </c:pt>
              <c:pt idx="5351">
                <c:v>5.407</c:v>
              </c:pt>
              <c:pt idx="5352">
                <c:v>5.4</c:v>
              </c:pt>
              <c:pt idx="5353">
                <c:v>5.4729999999999999</c:v>
              </c:pt>
              <c:pt idx="5354">
                <c:v>5.4420000000000002</c:v>
              </c:pt>
              <c:pt idx="5355">
                <c:v>5.4189999999999996</c:v>
              </c:pt>
              <c:pt idx="5356">
                <c:v>5.4370000000000003</c:v>
              </c:pt>
              <c:pt idx="5357">
                <c:v>5.4669999999999996</c:v>
              </c:pt>
              <c:pt idx="5358">
                <c:v>5.53</c:v>
              </c:pt>
              <c:pt idx="5359">
                <c:v>5.5460000000000003</c:v>
              </c:pt>
              <c:pt idx="5360">
                <c:v>5.5019999999999998</c:v>
              </c:pt>
              <c:pt idx="5361">
                <c:v>5.508</c:v>
              </c:pt>
              <c:pt idx="5362">
                <c:v>5.5250000000000004</c:v>
              </c:pt>
              <c:pt idx="5363">
                <c:v>5.5860000000000003</c:v>
              </c:pt>
              <c:pt idx="5364">
                <c:v>5.6929999999999996</c:v>
              </c:pt>
              <c:pt idx="5365">
                <c:v>5.6349999999999998</c:v>
              </c:pt>
              <c:pt idx="5366">
                <c:v>5.6079999999999997</c:v>
              </c:pt>
              <c:pt idx="5367">
                <c:v>5.641</c:v>
              </c:pt>
              <c:pt idx="5368">
                <c:v>5.6749999999999998</c:v>
              </c:pt>
              <c:pt idx="5369">
                <c:v>5.6959999999999997</c:v>
              </c:pt>
              <c:pt idx="5370">
                <c:v>5.6669999999999998</c:v>
              </c:pt>
              <c:pt idx="5371">
                <c:v>5.6749999999999998</c:v>
              </c:pt>
              <c:pt idx="5372">
                <c:v>5.6559999999999997</c:v>
              </c:pt>
              <c:pt idx="5373">
                <c:v>5.7279999999999998</c:v>
              </c:pt>
              <c:pt idx="5374">
                <c:v>5.7539999999999996</c:v>
              </c:pt>
              <c:pt idx="5375">
                <c:v>5.7759999999999998</c:v>
              </c:pt>
              <c:pt idx="5376">
                <c:v>5.7409999999999997</c:v>
              </c:pt>
              <c:pt idx="5377">
                <c:v>5.766</c:v>
              </c:pt>
              <c:pt idx="5378">
                <c:v>5.819</c:v>
              </c:pt>
              <c:pt idx="5379">
                <c:v>5.8380000000000001</c:v>
              </c:pt>
              <c:pt idx="5380">
                <c:v>5.8689999999999998</c:v>
              </c:pt>
              <c:pt idx="5381">
                <c:v>5.867</c:v>
              </c:pt>
              <c:pt idx="5382">
                <c:v>5.8730000000000002</c:v>
              </c:pt>
              <c:pt idx="5383">
                <c:v>5.8940000000000001</c:v>
              </c:pt>
              <c:pt idx="5384">
                <c:v>5.8849999999999998</c:v>
              </c:pt>
              <c:pt idx="5385">
                <c:v>5.859</c:v>
              </c:pt>
              <c:pt idx="5386">
                <c:v>5.7850000000000001</c:v>
              </c:pt>
              <c:pt idx="5387">
                <c:v>5.78</c:v>
              </c:pt>
              <c:pt idx="5388">
                <c:v>5.7880000000000003</c:v>
              </c:pt>
              <c:pt idx="5389">
                <c:v>5.758</c:v>
              </c:pt>
              <c:pt idx="5390">
                <c:v>5.7409999999999997</c:v>
              </c:pt>
              <c:pt idx="5391">
                <c:v>5.7350000000000003</c:v>
              </c:pt>
              <c:pt idx="5392">
                <c:v>5.7460000000000004</c:v>
              </c:pt>
              <c:pt idx="5393">
                <c:v>5.7050000000000001</c:v>
              </c:pt>
              <c:pt idx="5394">
                <c:v>5.6820000000000004</c:v>
              </c:pt>
              <c:pt idx="5395">
                <c:v>5.7270000000000003</c:v>
              </c:pt>
              <c:pt idx="5396">
                <c:v>5.75</c:v>
              </c:pt>
              <c:pt idx="5397">
                <c:v>5.77</c:v>
              </c:pt>
              <c:pt idx="5398">
                <c:v>5.7670000000000003</c:v>
              </c:pt>
              <c:pt idx="5399">
                <c:v>5.8070000000000004</c:v>
              </c:pt>
              <c:pt idx="5400">
                <c:v>5.8040000000000003</c:v>
              </c:pt>
              <c:pt idx="5401">
                <c:v>5.8109999999999999</c:v>
              </c:pt>
              <c:pt idx="5402">
                <c:v>5.8230000000000004</c:v>
              </c:pt>
              <c:pt idx="5403">
                <c:v>5.806</c:v>
              </c:pt>
              <c:pt idx="5404">
                <c:v>5.8460000000000001</c:v>
              </c:pt>
              <c:pt idx="5405">
                <c:v>5.8369999999999997</c:v>
              </c:pt>
              <c:pt idx="5406">
                <c:v>5.8920000000000003</c:v>
              </c:pt>
              <c:pt idx="5407">
                <c:v>5.9370000000000003</c:v>
              </c:pt>
              <c:pt idx="5408">
                <c:v>5.9399999999999995</c:v>
              </c:pt>
              <c:pt idx="5409">
                <c:v>5.923</c:v>
              </c:pt>
              <c:pt idx="5410">
                <c:v>5.8849999999999998</c:v>
              </c:pt>
              <c:pt idx="5411">
                <c:v>5.8819999999999997</c:v>
              </c:pt>
              <c:pt idx="5412">
                <c:v>5.9</c:v>
              </c:pt>
              <c:pt idx="5413">
                <c:v>5.8540000000000001</c:v>
              </c:pt>
              <c:pt idx="5414">
                <c:v>5.8949999999999996</c:v>
              </c:pt>
              <c:pt idx="5415">
                <c:v>5.9130000000000003</c:v>
              </c:pt>
              <c:pt idx="5416">
                <c:v>5.8929999999999998</c:v>
              </c:pt>
              <c:pt idx="5417">
                <c:v>5.9610000000000003</c:v>
              </c:pt>
              <c:pt idx="5418">
                <c:v>5.9080000000000004</c:v>
              </c:pt>
              <c:pt idx="5419">
                <c:v>5.952</c:v>
              </c:pt>
              <c:pt idx="5420">
                <c:v>5.9</c:v>
              </c:pt>
              <c:pt idx="5421">
                <c:v>5.8149999999999995</c:v>
              </c:pt>
              <c:pt idx="5422">
                <c:v>5.7309999999999999</c:v>
              </c:pt>
              <c:pt idx="5423">
                <c:v>5.7510000000000003</c:v>
              </c:pt>
              <c:pt idx="5424">
                <c:v>5.7249999999999996</c:v>
              </c:pt>
              <c:pt idx="5425">
                <c:v>5.7</c:v>
              </c:pt>
              <c:pt idx="5426">
                <c:v>5.7149999999999999</c:v>
              </c:pt>
              <c:pt idx="5427">
                <c:v>5.7069999999999999</c:v>
              </c:pt>
              <c:pt idx="5428">
                <c:v>5.6669999999999998</c:v>
              </c:pt>
              <c:pt idx="5429">
                <c:v>5.665</c:v>
              </c:pt>
              <c:pt idx="5430">
                <c:v>5.6609999999999996</c:v>
              </c:pt>
              <c:pt idx="5431">
                <c:v>5.6680000000000001</c:v>
              </c:pt>
              <c:pt idx="5432">
                <c:v>5.7329999999999997</c:v>
              </c:pt>
              <c:pt idx="5433">
                <c:v>5.7469999999999999</c:v>
              </c:pt>
              <c:pt idx="5434">
                <c:v>5.7229999999999999</c:v>
              </c:pt>
              <c:pt idx="5435">
                <c:v>5.6690000000000005</c:v>
              </c:pt>
              <c:pt idx="5436">
                <c:v>5.657</c:v>
              </c:pt>
              <c:pt idx="5437">
                <c:v>5.6710000000000003</c:v>
              </c:pt>
              <c:pt idx="5438">
                <c:v>5.7119999999999997</c:v>
              </c:pt>
              <c:pt idx="5439">
                <c:v>5.7080000000000002</c:v>
              </c:pt>
              <c:pt idx="5440">
                <c:v>5.6899999999999995</c:v>
              </c:pt>
              <c:pt idx="5441">
                <c:v>5.7119999999999997</c:v>
              </c:pt>
              <c:pt idx="5442">
                <c:v>5.742</c:v>
              </c:pt>
              <c:pt idx="5443">
                <c:v>5.7089999999999996</c:v>
              </c:pt>
              <c:pt idx="5444">
                <c:v>5.6899999999999995</c:v>
              </c:pt>
              <c:pt idx="5445">
                <c:v>5.7059999999999995</c:v>
              </c:pt>
              <c:pt idx="5446">
                <c:v>5.681</c:v>
              </c:pt>
              <c:pt idx="5447">
                <c:v>5.7249999999999996</c:v>
              </c:pt>
              <c:pt idx="5448">
                <c:v>5.7309999999999999</c:v>
              </c:pt>
              <c:pt idx="5449">
                <c:v>5.7519999999999998</c:v>
              </c:pt>
              <c:pt idx="5450">
                <c:v>5.7080000000000002</c:v>
              </c:pt>
              <c:pt idx="5451">
                <c:v>5.7370000000000001</c:v>
              </c:pt>
              <c:pt idx="5452">
                <c:v>5.7590000000000003</c:v>
              </c:pt>
              <c:pt idx="5453">
                <c:v>5.7270000000000003</c:v>
              </c:pt>
              <c:pt idx="5454">
                <c:v>5.782</c:v>
              </c:pt>
              <c:pt idx="5455">
                <c:v>5.7850000000000001</c:v>
              </c:pt>
              <c:pt idx="5456">
                <c:v>5.7709999999999999</c:v>
              </c:pt>
              <c:pt idx="5457">
                <c:v>5.8070000000000004</c:v>
              </c:pt>
              <c:pt idx="5458">
                <c:v>5.8070000000000004</c:v>
              </c:pt>
              <c:pt idx="5459">
                <c:v>5.8149999999999995</c:v>
              </c:pt>
              <c:pt idx="5460">
                <c:v>5.7889999999999997</c:v>
              </c:pt>
              <c:pt idx="5461">
                <c:v>5.8090000000000002</c:v>
              </c:pt>
              <c:pt idx="5462">
                <c:v>5.9130000000000003</c:v>
              </c:pt>
              <c:pt idx="5463">
                <c:v>5.9080000000000004</c:v>
              </c:pt>
              <c:pt idx="5464">
                <c:v>5.915</c:v>
              </c:pt>
              <c:pt idx="5465">
                <c:v>5.8760000000000003</c:v>
              </c:pt>
              <c:pt idx="5466">
                <c:v>5.8159999999999998</c:v>
              </c:pt>
              <c:pt idx="5467">
                <c:v>5.8780000000000001</c:v>
              </c:pt>
              <c:pt idx="5468">
                <c:v>5.8849999999999998</c:v>
              </c:pt>
              <c:pt idx="5469">
                <c:v>5.8860000000000001</c:v>
              </c:pt>
              <c:pt idx="5470">
                <c:v>5.8689999999999998</c:v>
              </c:pt>
              <c:pt idx="5471">
                <c:v>5.9080000000000004</c:v>
              </c:pt>
              <c:pt idx="5472">
                <c:v>5.8570000000000002</c:v>
              </c:pt>
              <c:pt idx="5473">
                <c:v>5.867</c:v>
              </c:pt>
              <c:pt idx="5474">
                <c:v>5.8959999999999999</c:v>
              </c:pt>
              <c:pt idx="5475">
                <c:v>5.875</c:v>
              </c:pt>
              <c:pt idx="5476">
                <c:v>5.952</c:v>
              </c:pt>
              <c:pt idx="5477">
                <c:v>5.9329999999999998</c:v>
              </c:pt>
              <c:pt idx="5478">
                <c:v>5.9790000000000001</c:v>
              </c:pt>
              <c:pt idx="5479">
                <c:v>6.0410000000000004</c:v>
              </c:pt>
              <c:pt idx="5480">
                <c:v>5.9619999999999997</c:v>
              </c:pt>
              <c:pt idx="5481">
                <c:v>5.9669999999999996</c:v>
              </c:pt>
              <c:pt idx="5482">
                <c:v>5.8959999999999999</c:v>
              </c:pt>
              <c:pt idx="5483">
                <c:v>5.891</c:v>
              </c:pt>
              <c:pt idx="5484">
                <c:v>5.8689999999999998</c:v>
              </c:pt>
              <c:pt idx="5485">
                <c:v>5.923</c:v>
              </c:pt>
              <c:pt idx="5486">
                <c:v>5.91</c:v>
              </c:pt>
              <c:pt idx="5487">
                <c:v>5.9489999999999998</c:v>
              </c:pt>
              <c:pt idx="5488">
                <c:v>5.8710000000000004</c:v>
              </c:pt>
              <c:pt idx="5489">
                <c:v>5.8949999999999996</c:v>
              </c:pt>
              <c:pt idx="5490">
                <c:v>5.8860000000000001</c:v>
              </c:pt>
              <c:pt idx="5491">
                <c:v>5.907</c:v>
              </c:pt>
              <c:pt idx="5492">
                <c:v>5.9080000000000004</c:v>
              </c:pt>
              <c:pt idx="5493">
                <c:v>5.915</c:v>
              </c:pt>
              <c:pt idx="5494">
                <c:v>5.9450000000000003</c:v>
              </c:pt>
              <c:pt idx="5495">
                <c:v>5.9429999999999996</c:v>
              </c:pt>
              <c:pt idx="5496">
                <c:v>6.008</c:v>
              </c:pt>
              <c:pt idx="5497">
                <c:v>6.0919999999999996</c:v>
              </c:pt>
              <c:pt idx="5498">
                <c:v>6.06</c:v>
              </c:pt>
              <c:pt idx="5499">
                <c:v>6.0590000000000002</c:v>
              </c:pt>
              <c:pt idx="5500">
                <c:v>6.1059999999999999</c:v>
              </c:pt>
              <c:pt idx="5501">
                <c:v>6.1929999999999996</c:v>
              </c:pt>
              <c:pt idx="5502">
                <c:v>6.16</c:v>
              </c:pt>
              <c:pt idx="5503">
                <c:v>6.1849999999999996</c:v>
              </c:pt>
              <c:pt idx="5504">
                <c:v>6.2060000000000004</c:v>
              </c:pt>
              <c:pt idx="5505">
                <c:v>6.2270000000000003</c:v>
              </c:pt>
              <c:pt idx="5506">
                <c:v>6.1840000000000002</c:v>
              </c:pt>
              <c:pt idx="5507">
                <c:v>6.1130000000000004</c:v>
              </c:pt>
              <c:pt idx="5508">
                <c:v>6.1539999999999999</c:v>
              </c:pt>
              <c:pt idx="5509">
                <c:v>6.2009999999999996</c:v>
              </c:pt>
              <c:pt idx="5510">
                <c:v>6.1459999999999999</c:v>
              </c:pt>
              <c:pt idx="5511">
                <c:v>6.149</c:v>
              </c:pt>
              <c:pt idx="5512">
                <c:v>6.2130000000000001</c:v>
              </c:pt>
              <c:pt idx="5513">
                <c:v>6.2430000000000003</c:v>
              </c:pt>
              <c:pt idx="5514">
                <c:v>6.1879999999999997</c:v>
              </c:pt>
              <c:pt idx="5515">
                <c:v>6.1550000000000002</c:v>
              </c:pt>
              <c:pt idx="5516">
                <c:v>6.1159999999999997</c:v>
              </c:pt>
              <c:pt idx="5517">
                <c:v>6.0110000000000001</c:v>
              </c:pt>
              <c:pt idx="5518">
                <c:v>5.9879999999999995</c:v>
              </c:pt>
              <c:pt idx="5519">
                <c:v>5.96</c:v>
              </c:pt>
              <c:pt idx="5520">
                <c:v>5.9850000000000003</c:v>
              </c:pt>
              <c:pt idx="5521">
                <c:v>5.944</c:v>
              </c:pt>
              <c:pt idx="5522">
                <c:v>5.9359999999999999</c:v>
              </c:pt>
              <c:pt idx="5523">
                <c:v>5.875</c:v>
              </c:pt>
              <c:pt idx="5524">
                <c:v>5.827</c:v>
              </c:pt>
              <c:pt idx="5525">
                <c:v>5.83</c:v>
              </c:pt>
              <c:pt idx="5526">
                <c:v>5.8469999999999995</c:v>
              </c:pt>
              <c:pt idx="5527">
                <c:v>5.91</c:v>
              </c:pt>
              <c:pt idx="5528">
                <c:v>5.9320000000000004</c:v>
              </c:pt>
              <c:pt idx="5529">
                <c:v>5.7759999999999998</c:v>
              </c:pt>
              <c:pt idx="5530">
                <c:v>5.7919999999999998</c:v>
              </c:pt>
              <c:pt idx="5531">
                <c:v>5.8129999999999997</c:v>
              </c:pt>
              <c:pt idx="5532">
                <c:v>5.77</c:v>
              </c:pt>
              <c:pt idx="5533">
                <c:v>5.6680000000000001</c:v>
              </c:pt>
              <c:pt idx="5534">
                <c:v>5.7089999999999996</c:v>
              </c:pt>
              <c:pt idx="5535">
                <c:v>5.7940000000000005</c:v>
              </c:pt>
              <c:pt idx="5536">
                <c:v>5.7780000000000005</c:v>
              </c:pt>
              <c:pt idx="5537">
                <c:v>5.7729999999999997</c:v>
              </c:pt>
              <c:pt idx="5538">
                <c:v>5.8120000000000003</c:v>
              </c:pt>
              <c:pt idx="5539">
                <c:v>5.8280000000000003</c:v>
              </c:pt>
              <c:pt idx="5540">
                <c:v>5.8780000000000001</c:v>
              </c:pt>
              <c:pt idx="5541">
                <c:v>5.9740000000000002</c:v>
              </c:pt>
              <c:pt idx="5542">
                <c:v>5.9770000000000003</c:v>
              </c:pt>
              <c:pt idx="5543">
                <c:v>5.9779999999999998</c:v>
              </c:pt>
              <c:pt idx="5544">
                <c:v>5.9859999999999998</c:v>
              </c:pt>
              <c:pt idx="5545">
                <c:v>5.907</c:v>
              </c:pt>
              <c:pt idx="5546">
                <c:v>5.9580000000000002</c:v>
              </c:pt>
              <c:pt idx="5547">
                <c:v>5.9690000000000003</c:v>
              </c:pt>
              <c:pt idx="5548">
                <c:v>6.0039999999999996</c:v>
              </c:pt>
              <c:pt idx="5549">
                <c:v>6</c:v>
              </c:pt>
              <c:pt idx="5550">
                <c:v>6.0430000000000001</c:v>
              </c:pt>
              <c:pt idx="5551">
                <c:v>6.0789999999999997</c:v>
              </c:pt>
              <c:pt idx="5552">
                <c:v>6.09</c:v>
              </c:pt>
              <c:pt idx="5553">
                <c:v>6.17</c:v>
              </c:pt>
              <c:pt idx="5554">
                <c:v>6.1760000000000002</c:v>
              </c:pt>
              <c:pt idx="5555">
                <c:v>6.1520000000000001</c:v>
              </c:pt>
              <c:pt idx="5556">
                <c:v>6.1609999999999996</c:v>
              </c:pt>
              <c:pt idx="5557">
                <c:v>6.1449999999999996</c:v>
              </c:pt>
              <c:pt idx="5558">
                <c:v>6.1429999999999998</c:v>
              </c:pt>
              <c:pt idx="5559">
                <c:v>6.1319999999999997</c:v>
              </c:pt>
              <c:pt idx="5560">
                <c:v>6.1319999999999997</c:v>
              </c:pt>
              <c:pt idx="5561">
                <c:v>6.1580000000000004</c:v>
              </c:pt>
              <c:pt idx="5562">
                <c:v>6.14</c:v>
              </c:pt>
              <c:pt idx="5563">
                <c:v>6.1870000000000003</c:v>
              </c:pt>
              <c:pt idx="5564">
                <c:v>6.1289999999999996</c:v>
              </c:pt>
              <c:pt idx="5565">
                <c:v>6.1370000000000005</c:v>
              </c:pt>
              <c:pt idx="5566">
                <c:v>6.1260000000000003</c:v>
              </c:pt>
              <c:pt idx="5567">
                <c:v>6.0860000000000003</c:v>
              </c:pt>
              <c:pt idx="5568">
                <c:v>6.1589999999999998</c:v>
              </c:pt>
              <c:pt idx="5569">
                <c:v>6.1580000000000004</c:v>
              </c:pt>
              <c:pt idx="5570">
                <c:v>6.218</c:v>
              </c:pt>
              <c:pt idx="5571">
                <c:v>6.2649999999999997</c:v>
              </c:pt>
              <c:pt idx="5572">
                <c:v>6.2460000000000004</c:v>
              </c:pt>
              <c:pt idx="5573">
                <c:v>6.2270000000000003</c:v>
              </c:pt>
              <c:pt idx="5574">
                <c:v>6.2690000000000001</c:v>
              </c:pt>
              <c:pt idx="5575">
                <c:v>6.4290000000000003</c:v>
              </c:pt>
              <c:pt idx="5576">
                <c:v>6.3140000000000001</c:v>
              </c:pt>
              <c:pt idx="5577">
                <c:v>6.2309999999999999</c:v>
              </c:pt>
              <c:pt idx="5578">
                <c:v>6.3419999999999996</c:v>
              </c:pt>
              <c:pt idx="5579">
                <c:v>6.2709999999999999</c:v>
              </c:pt>
              <c:pt idx="5580">
                <c:v>6.1360000000000001</c:v>
              </c:pt>
              <c:pt idx="5581">
                <c:v>6.2839999999999998</c:v>
              </c:pt>
              <c:pt idx="5582">
                <c:v>6.423</c:v>
              </c:pt>
              <c:pt idx="5583">
                <c:v>6.4909999999999997</c:v>
              </c:pt>
              <c:pt idx="5584">
                <c:v>6.452</c:v>
              </c:pt>
              <c:pt idx="5585">
                <c:v>6.5190000000000001</c:v>
              </c:pt>
              <c:pt idx="5586">
                <c:v>6.5709999999999997</c:v>
              </c:pt>
              <c:pt idx="5587">
                <c:v>6.6340000000000003</c:v>
              </c:pt>
              <c:pt idx="5588">
                <c:v>6.65</c:v>
              </c:pt>
              <c:pt idx="5589">
                <c:v>6.6950000000000003</c:v>
              </c:pt>
              <c:pt idx="5590">
                <c:v>6.7469999999999999</c:v>
              </c:pt>
              <c:pt idx="5591">
                <c:v>6.7169999999999996</c:v>
              </c:pt>
              <c:pt idx="5592">
                <c:v>6.7469999999999999</c:v>
              </c:pt>
              <c:pt idx="5593">
                <c:v>6.6890000000000001</c:v>
              </c:pt>
              <c:pt idx="5594">
                <c:v>6.6970000000000001</c:v>
              </c:pt>
              <c:pt idx="5595">
                <c:v>6.6530000000000005</c:v>
              </c:pt>
              <c:pt idx="5596">
                <c:v>6.7190000000000003</c:v>
              </c:pt>
              <c:pt idx="5597">
                <c:v>6.6710000000000003</c:v>
              </c:pt>
              <c:pt idx="5598">
                <c:v>6.5839999999999996</c:v>
              </c:pt>
              <c:pt idx="5599">
                <c:v>6.5460000000000003</c:v>
              </c:pt>
              <c:pt idx="5600">
                <c:v>6.5529999999999999</c:v>
              </c:pt>
              <c:pt idx="5601">
                <c:v>6.6210000000000004</c:v>
              </c:pt>
              <c:pt idx="5602">
                <c:v>6.5369999999999999</c:v>
              </c:pt>
              <c:pt idx="5603">
                <c:v>6.6219999999999999</c:v>
              </c:pt>
              <c:pt idx="5604">
                <c:v>6.4779999999999998</c:v>
              </c:pt>
              <c:pt idx="5605">
                <c:v>6.4180000000000001</c:v>
              </c:pt>
              <c:pt idx="5606">
                <c:v>6.4429999999999996</c:v>
              </c:pt>
              <c:pt idx="5607">
                <c:v>6.4740000000000002</c:v>
              </c:pt>
              <c:pt idx="5608">
                <c:v>6.4649999999999999</c:v>
              </c:pt>
              <c:pt idx="5609">
                <c:v>6.4859999999999998</c:v>
              </c:pt>
              <c:pt idx="5610">
                <c:v>6.4889999999999999</c:v>
              </c:pt>
              <c:pt idx="5611">
                <c:v>6.4509999999999996</c:v>
              </c:pt>
              <c:pt idx="5612">
                <c:v>6.4610000000000003</c:v>
              </c:pt>
              <c:pt idx="5613">
                <c:v>6.4429999999999996</c:v>
              </c:pt>
              <c:pt idx="5614">
                <c:v>6.3739999999999997</c:v>
              </c:pt>
              <c:pt idx="5615">
                <c:v>6.391</c:v>
              </c:pt>
              <c:pt idx="5616">
                <c:v>6.3250000000000002</c:v>
              </c:pt>
              <c:pt idx="5617">
                <c:v>6.306</c:v>
              </c:pt>
              <c:pt idx="5618">
                <c:v>6.202</c:v>
              </c:pt>
              <c:pt idx="5619">
                <c:v>6.1660000000000004</c:v>
              </c:pt>
              <c:pt idx="5620">
                <c:v>6.2149999999999999</c:v>
              </c:pt>
              <c:pt idx="5621">
                <c:v>6.2290000000000001</c:v>
              </c:pt>
              <c:pt idx="5622">
                <c:v>6.2</c:v>
              </c:pt>
              <c:pt idx="5623">
                <c:v>6.2379999999999995</c:v>
              </c:pt>
              <c:pt idx="5624">
                <c:v>6.2519999999999998</c:v>
              </c:pt>
              <c:pt idx="5625">
                <c:v>6.3209999999999997</c:v>
              </c:pt>
              <c:pt idx="5626">
                <c:v>6.2939999999999996</c:v>
              </c:pt>
              <c:pt idx="5627">
                <c:v>6.2930000000000001</c:v>
              </c:pt>
              <c:pt idx="5628">
                <c:v>6.3079999999999998</c:v>
              </c:pt>
              <c:pt idx="5629">
                <c:v>6.2320000000000002</c:v>
              </c:pt>
              <c:pt idx="5630">
                <c:v>6.2110000000000003</c:v>
              </c:pt>
              <c:pt idx="5631">
                <c:v>6.2110000000000003</c:v>
              </c:pt>
              <c:pt idx="5632">
                <c:v>6.1959999999999997</c:v>
              </c:pt>
              <c:pt idx="5633">
                <c:v>6.19</c:v>
              </c:pt>
              <c:pt idx="5634">
                <c:v>6.1619999999999999</c:v>
              </c:pt>
              <c:pt idx="5635">
                <c:v>6.1680000000000001</c:v>
              </c:pt>
              <c:pt idx="5636">
                <c:v>6.1319999999999997</c:v>
              </c:pt>
              <c:pt idx="5637">
                <c:v>6.0629999999999997</c:v>
              </c:pt>
              <c:pt idx="5638">
                <c:v>6.024</c:v>
              </c:pt>
              <c:pt idx="5639">
                <c:v>6.0359999999999996</c:v>
              </c:pt>
              <c:pt idx="5640">
                <c:v>6.0880000000000001</c:v>
              </c:pt>
              <c:pt idx="5641">
                <c:v>6.09</c:v>
              </c:pt>
              <c:pt idx="5642">
                <c:v>6.0709999999999997</c:v>
              </c:pt>
              <c:pt idx="5643">
                <c:v>6.0529999999999999</c:v>
              </c:pt>
              <c:pt idx="5644">
                <c:v>6.056</c:v>
              </c:pt>
              <c:pt idx="5645">
                <c:v>6.1029999999999998</c:v>
              </c:pt>
              <c:pt idx="5646">
                <c:v>6.1319999999999997</c:v>
              </c:pt>
              <c:pt idx="5647">
                <c:v>6.1390000000000002</c:v>
              </c:pt>
              <c:pt idx="5648">
                <c:v>6.1790000000000003</c:v>
              </c:pt>
              <c:pt idx="5649">
                <c:v>6.1630000000000003</c:v>
              </c:pt>
              <c:pt idx="5650">
                <c:v>6.2519999999999998</c:v>
              </c:pt>
              <c:pt idx="5651">
                <c:v>6.3310000000000004</c:v>
              </c:pt>
              <c:pt idx="5652">
                <c:v>6.3840000000000003</c:v>
              </c:pt>
              <c:pt idx="5653">
                <c:v>6.35</c:v>
              </c:pt>
              <c:pt idx="5654">
                <c:v>6.351</c:v>
              </c:pt>
              <c:pt idx="5655">
                <c:v>6.3559999999999999</c:v>
              </c:pt>
              <c:pt idx="5656">
                <c:v>6.335</c:v>
              </c:pt>
              <c:pt idx="5657">
                <c:v>6.351</c:v>
              </c:pt>
              <c:pt idx="5658">
                <c:v>6.32</c:v>
              </c:pt>
              <c:pt idx="5659">
                <c:v>6.2569999999999997</c:v>
              </c:pt>
              <c:pt idx="5660">
                <c:v>6.3250000000000002</c:v>
              </c:pt>
              <c:pt idx="5661">
                <c:v>6.2780000000000005</c:v>
              </c:pt>
              <c:pt idx="5662">
                <c:v>6.2240000000000002</c:v>
              </c:pt>
              <c:pt idx="5663">
                <c:v>6.1970000000000001</c:v>
              </c:pt>
              <c:pt idx="5664">
                <c:v>6.1950000000000003</c:v>
              </c:pt>
              <c:pt idx="5665">
                <c:v>6.1829999999999998</c:v>
              </c:pt>
              <c:pt idx="5666">
                <c:v>6.18</c:v>
              </c:pt>
              <c:pt idx="5667">
                <c:v>6.1769999999999996</c:v>
              </c:pt>
              <c:pt idx="5668">
                <c:v>6.0869999999999997</c:v>
              </c:pt>
              <c:pt idx="5669">
                <c:v>6.1340000000000003</c:v>
              </c:pt>
              <c:pt idx="5670">
                <c:v>6.0510000000000002</c:v>
              </c:pt>
              <c:pt idx="5671">
                <c:v>6.125</c:v>
              </c:pt>
              <c:pt idx="5672">
                <c:v>6.0860000000000003</c:v>
              </c:pt>
              <c:pt idx="5673">
                <c:v>6.0110000000000001</c:v>
              </c:pt>
              <c:pt idx="5674">
                <c:v>5.9729999999999999</c:v>
              </c:pt>
              <c:pt idx="5675">
                <c:v>5.9889999999999999</c:v>
              </c:pt>
              <c:pt idx="5676">
                <c:v>6.085</c:v>
              </c:pt>
              <c:pt idx="5677">
                <c:v>6.0890000000000004</c:v>
              </c:pt>
              <c:pt idx="5678">
                <c:v>6.0709999999999997</c:v>
              </c:pt>
              <c:pt idx="5679">
                <c:v>6.056</c:v>
              </c:pt>
              <c:pt idx="5680">
                <c:v>6.0759999999999996</c:v>
              </c:pt>
              <c:pt idx="5681">
                <c:v>6.1040000000000001</c:v>
              </c:pt>
              <c:pt idx="5682">
                <c:v>6.1189999999999998</c:v>
              </c:pt>
              <c:pt idx="5683">
                <c:v>6.0519999999999996</c:v>
              </c:pt>
              <c:pt idx="5684">
                <c:v>6.0410000000000004</c:v>
              </c:pt>
              <c:pt idx="5685">
                <c:v>6.093</c:v>
              </c:pt>
              <c:pt idx="5686">
                <c:v>6.0679999999999996</c:v>
              </c:pt>
              <c:pt idx="5687">
                <c:v>6.0730000000000004</c:v>
              </c:pt>
              <c:pt idx="5688">
                <c:v>6.024</c:v>
              </c:pt>
              <c:pt idx="5689">
                <c:v>6.0179999999999998</c:v>
              </c:pt>
              <c:pt idx="5690">
                <c:v>6.1340000000000003</c:v>
              </c:pt>
              <c:pt idx="5691">
                <c:v>6.0780000000000003</c:v>
              </c:pt>
              <c:pt idx="5692">
                <c:v>6.0590000000000002</c:v>
              </c:pt>
              <c:pt idx="5693">
                <c:v>6.06</c:v>
              </c:pt>
              <c:pt idx="5694">
                <c:v>5.976</c:v>
              </c:pt>
              <c:pt idx="5695">
                <c:v>5.9009999999999998</c:v>
              </c:pt>
              <c:pt idx="5696">
                <c:v>5.8570000000000002</c:v>
              </c:pt>
              <c:pt idx="5697">
                <c:v>5.931</c:v>
              </c:pt>
              <c:pt idx="5698">
                <c:v>5.9829999999999997</c:v>
              </c:pt>
              <c:pt idx="5699">
                <c:v>5.9850000000000003</c:v>
              </c:pt>
              <c:pt idx="5700">
                <c:v>6.0309999999999997</c:v>
              </c:pt>
              <c:pt idx="5701">
                <c:v>5.9950000000000001</c:v>
              </c:pt>
              <c:pt idx="5702">
                <c:v>6.008</c:v>
              </c:pt>
              <c:pt idx="5703">
                <c:v>6.0869999999999997</c:v>
              </c:pt>
              <c:pt idx="5704">
                <c:v>6.1029999999999998</c:v>
              </c:pt>
              <c:pt idx="5705">
                <c:v>6.2770000000000001</c:v>
              </c:pt>
              <c:pt idx="5706">
                <c:v>6.2069999999999999</c:v>
              </c:pt>
              <c:pt idx="5707">
                <c:v>6.242</c:v>
              </c:pt>
              <c:pt idx="5708">
                <c:v>6.2329999999999997</c:v>
              </c:pt>
              <c:pt idx="5709">
                <c:v>6.1760000000000002</c:v>
              </c:pt>
              <c:pt idx="5710">
                <c:v>6.0389999999999997</c:v>
              </c:pt>
              <c:pt idx="5711">
                <c:v>6.1070000000000002</c:v>
              </c:pt>
              <c:pt idx="5712">
                <c:v>6.1639999999999997</c:v>
              </c:pt>
              <c:pt idx="5713">
                <c:v>6.1210000000000004</c:v>
              </c:pt>
              <c:pt idx="5714">
                <c:v>6.1029999999999998</c:v>
              </c:pt>
              <c:pt idx="5715">
                <c:v>6.0709999999999997</c:v>
              </c:pt>
              <c:pt idx="5716">
                <c:v>6.0090000000000003</c:v>
              </c:pt>
              <c:pt idx="5717">
                <c:v>6.01</c:v>
              </c:pt>
              <c:pt idx="5718">
                <c:v>6.0279999999999996</c:v>
              </c:pt>
              <c:pt idx="5719">
                <c:v>6.0250000000000004</c:v>
              </c:pt>
              <c:pt idx="5720">
                <c:v>5.9710000000000001</c:v>
              </c:pt>
              <c:pt idx="5721">
                <c:v>5.9039999999999999</c:v>
              </c:pt>
              <c:pt idx="5722">
                <c:v>5.8860000000000001</c:v>
              </c:pt>
              <c:pt idx="5723">
                <c:v>5.9009999999999998</c:v>
              </c:pt>
              <c:pt idx="5724">
                <c:v>5.8840000000000003</c:v>
              </c:pt>
              <c:pt idx="5725">
                <c:v>5.9180000000000001</c:v>
              </c:pt>
              <c:pt idx="5726">
                <c:v>5.9139999999999997</c:v>
              </c:pt>
              <c:pt idx="5727">
                <c:v>5.91</c:v>
              </c:pt>
              <c:pt idx="5728">
                <c:v>5.907</c:v>
              </c:pt>
              <c:pt idx="5729">
                <c:v>5.9989999999999997</c:v>
              </c:pt>
              <c:pt idx="5730">
                <c:v>5.9909999999999997</c:v>
              </c:pt>
              <c:pt idx="5731">
                <c:v>6.048</c:v>
              </c:pt>
              <c:pt idx="5732">
                <c:v>6.0369999999999999</c:v>
              </c:pt>
              <c:pt idx="5733">
                <c:v>5.9960000000000004</c:v>
              </c:pt>
              <c:pt idx="5734">
                <c:v>5.9980000000000002</c:v>
              </c:pt>
              <c:pt idx="5735">
                <c:v>6.0110000000000001</c:v>
              </c:pt>
              <c:pt idx="5736">
                <c:v>5.9630000000000001</c:v>
              </c:pt>
              <c:pt idx="5737">
                <c:v>6.0679999999999996</c:v>
              </c:pt>
              <c:pt idx="5738">
                <c:v>6.0940000000000003</c:v>
              </c:pt>
              <c:pt idx="5739">
                <c:v>6.15</c:v>
              </c:pt>
              <c:pt idx="5740">
                <c:v>6.1609999999999996</c:v>
              </c:pt>
              <c:pt idx="5741">
                <c:v>6.1470000000000002</c:v>
              </c:pt>
              <c:pt idx="5742">
                <c:v>6.0570000000000004</c:v>
              </c:pt>
              <c:pt idx="5743">
                <c:v>6.0190000000000001</c:v>
              </c:pt>
              <c:pt idx="5744">
                <c:v>5.9719999999999995</c:v>
              </c:pt>
              <c:pt idx="5745">
                <c:v>5.9630000000000001</c:v>
              </c:pt>
              <c:pt idx="5746">
                <c:v>6.0659999999999998</c:v>
              </c:pt>
              <c:pt idx="5747">
                <c:v>6.1109999999999998</c:v>
              </c:pt>
              <c:pt idx="5748">
                <c:v>6.1</c:v>
              </c:pt>
              <c:pt idx="5749">
                <c:v>6.1589999999999998</c:v>
              </c:pt>
              <c:pt idx="5750">
                <c:v>6.0629999999999997</c:v>
              </c:pt>
              <c:pt idx="5751">
                <c:v>6.0259999999999998</c:v>
              </c:pt>
              <c:pt idx="5752">
                <c:v>5.9939999999999998</c:v>
              </c:pt>
              <c:pt idx="5753">
                <c:v>5.9660000000000002</c:v>
              </c:pt>
              <c:pt idx="5754">
                <c:v>5.9630000000000001</c:v>
              </c:pt>
              <c:pt idx="5755">
                <c:v>5.9630000000000001</c:v>
              </c:pt>
              <c:pt idx="5756">
                <c:v>5.9340000000000002</c:v>
              </c:pt>
              <c:pt idx="5757">
                <c:v>5.9240000000000004</c:v>
              </c:pt>
              <c:pt idx="5758">
                <c:v>5.8280000000000003</c:v>
              </c:pt>
              <c:pt idx="5759">
                <c:v>5.8280000000000003</c:v>
              </c:pt>
              <c:pt idx="5760">
                <c:v>5.8520000000000003</c:v>
              </c:pt>
              <c:pt idx="5761">
                <c:v>5.8040000000000003</c:v>
              </c:pt>
              <c:pt idx="5762">
                <c:v>5.7480000000000002</c:v>
              </c:pt>
              <c:pt idx="5763">
                <c:v>5.7569999999999997</c:v>
              </c:pt>
              <c:pt idx="5764">
                <c:v>5.7510000000000003</c:v>
              </c:pt>
              <c:pt idx="5765">
                <c:v>5.827</c:v>
              </c:pt>
              <c:pt idx="5766">
                <c:v>5.8029999999999999</c:v>
              </c:pt>
              <c:pt idx="5767">
                <c:v>5.89</c:v>
              </c:pt>
              <c:pt idx="5768">
                <c:v>5.8920000000000003</c:v>
              </c:pt>
              <c:pt idx="5769">
                <c:v>5.9219999999999997</c:v>
              </c:pt>
              <c:pt idx="5770">
                <c:v>5.75</c:v>
              </c:pt>
              <c:pt idx="5771">
                <c:v>5.8280000000000003</c:v>
              </c:pt>
              <c:pt idx="5772">
                <c:v>5.835</c:v>
              </c:pt>
              <c:pt idx="5773">
                <c:v>5.79</c:v>
              </c:pt>
              <c:pt idx="5774">
                <c:v>5.8129999999999997</c:v>
              </c:pt>
              <c:pt idx="5775">
                <c:v>5.7910000000000004</c:v>
              </c:pt>
              <c:pt idx="5776">
                <c:v>5.7059999999999995</c:v>
              </c:pt>
              <c:pt idx="5777">
                <c:v>5.7130000000000001</c:v>
              </c:pt>
              <c:pt idx="5778">
                <c:v>5.6550000000000002</c:v>
              </c:pt>
              <c:pt idx="5779">
                <c:v>5.6619999999999999</c:v>
              </c:pt>
              <c:pt idx="5780">
                <c:v>5.53</c:v>
              </c:pt>
              <c:pt idx="5781">
                <c:v>5.5830000000000002</c:v>
              </c:pt>
              <c:pt idx="5782">
                <c:v>5.5380000000000003</c:v>
              </c:pt>
              <c:pt idx="5783">
                <c:v>5.5750000000000002</c:v>
              </c:pt>
              <c:pt idx="5784">
                <c:v>5.5969999999999995</c:v>
              </c:pt>
              <c:pt idx="5785">
                <c:v>5.6029999999999998</c:v>
              </c:pt>
              <c:pt idx="5786">
                <c:v>5.524</c:v>
              </c:pt>
              <c:pt idx="5787">
                <c:v>5.5069999999999997</c:v>
              </c:pt>
              <c:pt idx="5788">
                <c:v>5.5190000000000001</c:v>
              </c:pt>
              <c:pt idx="5789">
                <c:v>5.5730000000000004</c:v>
              </c:pt>
              <c:pt idx="5790">
                <c:v>5.5259999999999998</c:v>
              </c:pt>
              <c:pt idx="5791">
                <c:v>5.5069999999999997</c:v>
              </c:pt>
              <c:pt idx="5792">
                <c:v>5.49</c:v>
              </c:pt>
              <c:pt idx="5793">
                <c:v>5.452</c:v>
              </c:pt>
              <c:pt idx="5794">
                <c:v>5.46</c:v>
              </c:pt>
              <c:pt idx="5795">
                <c:v>5.4429999999999996</c:v>
              </c:pt>
              <c:pt idx="5796">
                <c:v>5.5030000000000001</c:v>
              </c:pt>
              <c:pt idx="5797">
                <c:v>5.5190000000000001</c:v>
              </c:pt>
              <c:pt idx="5798">
                <c:v>5.5880000000000001</c:v>
              </c:pt>
              <c:pt idx="5799">
                <c:v>5.5960000000000001</c:v>
              </c:pt>
              <c:pt idx="5800">
                <c:v>5.6710000000000003</c:v>
              </c:pt>
              <c:pt idx="5801">
                <c:v>5.625</c:v>
              </c:pt>
              <c:pt idx="5802">
                <c:v>5.58</c:v>
              </c:pt>
              <c:pt idx="5803">
                <c:v>5.64</c:v>
              </c:pt>
              <c:pt idx="5804">
                <c:v>5.5890000000000004</c:v>
              </c:pt>
              <c:pt idx="5805">
                <c:v>5.585</c:v>
              </c:pt>
              <c:pt idx="5806">
                <c:v>5.5309999999999997</c:v>
              </c:pt>
              <c:pt idx="5807">
                <c:v>5.5410000000000004</c:v>
              </c:pt>
              <c:pt idx="5808">
                <c:v>5.5679999999999996</c:v>
              </c:pt>
              <c:pt idx="5809">
                <c:v>5.5600000000000005</c:v>
              </c:pt>
              <c:pt idx="5810">
                <c:v>5.4879999999999995</c:v>
              </c:pt>
              <c:pt idx="5811">
                <c:v>5.5069999999999997</c:v>
              </c:pt>
              <c:pt idx="5812">
                <c:v>5.476</c:v>
              </c:pt>
              <c:pt idx="5813">
                <c:v>5.5209999999999999</c:v>
              </c:pt>
              <c:pt idx="5814">
                <c:v>5.5259999999999998</c:v>
              </c:pt>
              <c:pt idx="5815">
                <c:v>5.5629999999999997</c:v>
              </c:pt>
              <c:pt idx="5816">
                <c:v>5.5549999999999997</c:v>
              </c:pt>
              <c:pt idx="5817">
                <c:v>5.5309999999999997</c:v>
              </c:pt>
              <c:pt idx="5818">
                <c:v>5.5880000000000001</c:v>
              </c:pt>
              <c:pt idx="5819">
                <c:v>5.5960000000000001</c:v>
              </c:pt>
              <c:pt idx="5820">
                <c:v>5.7009999999999996</c:v>
              </c:pt>
              <c:pt idx="5821">
                <c:v>5.6959999999999997</c:v>
              </c:pt>
              <c:pt idx="5822">
                <c:v>5.6139999999999999</c:v>
              </c:pt>
              <c:pt idx="5823">
                <c:v>5.67</c:v>
              </c:pt>
              <c:pt idx="5824">
                <c:v>5.5759999999999996</c:v>
              </c:pt>
              <c:pt idx="5825">
                <c:v>5.6530000000000005</c:v>
              </c:pt>
              <c:pt idx="5826">
                <c:v>5.508</c:v>
              </c:pt>
              <c:pt idx="5827">
                <c:v>5.43</c:v>
              </c:pt>
              <c:pt idx="5828">
                <c:v>5.3550000000000004</c:v>
              </c:pt>
              <c:pt idx="5829">
                <c:v>5.3870000000000005</c:v>
              </c:pt>
              <c:pt idx="5830">
                <c:v>5.3780000000000001</c:v>
              </c:pt>
              <c:pt idx="5831">
                <c:v>5.3079999999999998</c:v>
              </c:pt>
              <c:pt idx="5832">
                <c:v>5.3410000000000002</c:v>
              </c:pt>
              <c:pt idx="5833">
                <c:v>5.4269999999999996</c:v>
              </c:pt>
              <c:pt idx="5834">
                <c:v>5.4219999999999997</c:v>
              </c:pt>
              <c:pt idx="5835">
                <c:v>5.3659999999999997</c:v>
              </c:pt>
              <c:pt idx="5836">
                <c:v>5.3659999999999997</c:v>
              </c:pt>
              <c:pt idx="5837">
                <c:v>5.3019999999999996</c:v>
              </c:pt>
              <c:pt idx="5838">
                <c:v>5.3410000000000002</c:v>
              </c:pt>
              <c:pt idx="5839">
                <c:v>5.3490000000000002</c:v>
              </c:pt>
              <c:pt idx="5840">
                <c:v>5.2880000000000003</c:v>
              </c:pt>
              <c:pt idx="5841">
                <c:v>5.2539999999999996</c:v>
              </c:pt>
              <c:pt idx="5842">
                <c:v>5.2389999999999999</c:v>
              </c:pt>
              <c:pt idx="5843">
                <c:v>5.1829999999999998</c:v>
              </c:pt>
              <c:pt idx="5844">
                <c:v>5.0860000000000003</c:v>
              </c:pt>
              <c:pt idx="5845">
                <c:v>5.1070000000000002</c:v>
              </c:pt>
              <c:pt idx="5846">
                <c:v>5.1269999999999998</c:v>
              </c:pt>
              <c:pt idx="5847">
                <c:v>5.1289999999999996</c:v>
              </c:pt>
              <c:pt idx="5848">
                <c:v>5.1159999999999997</c:v>
              </c:pt>
              <c:pt idx="5849">
                <c:v>5.0819999999999999</c:v>
              </c:pt>
              <c:pt idx="5850">
                <c:v>5.1310000000000002</c:v>
              </c:pt>
              <c:pt idx="5851">
                <c:v>5.1680000000000001</c:v>
              </c:pt>
              <c:pt idx="5852">
                <c:v>5.149</c:v>
              </c:pt>
              <c:pt idx="5853">
                <c:v>5.1150000000000002</c:v>
              </c:pt>
              <c:pt idx="5854">
                <c:v>5.1070000000000002</c:v>
              </c:pt>
              <c:pt idx="5855">
                <c:v>5.0570000000000004</c:v>
              </c:pt>
              <c:pt idx="5856">
                <c:v>5.1319999999999997</c:v>
              </c:pt>
              <c:pt idx="5857">
                <c:v>5.22</c:v>
              </c:pt>
              <c:pt idx="5858">
                <c:v>5.306</c:v>
              </c:pt>
              <c:pt idx="5859">
                <c:v>5.2729999999999997</c:v>
              </c:pt>
              <c:pt idx="5860">
                <c:v>5.2240000000000002</c:v>
              </c:pt>
              <c:pt idx="5861">
                <c:v>5.1630000000000003</c:v>
              </c:pt>
              <c:pt idx="5862">
                <c:v>5.2080000000000002</c:v>
              </c:pt>
              <c:pt idx="5863">
                <c:v>5.1509999999999998</c:v>
              </c:pt>
              <c:pt idx="5864">
                <c:v>5.0949999999999998</c:v>
              </c:pt>
              <c:pt idx="5865">
                <c:v>5.0949999999999998</c:v>
              </c:pt>
              <c:pt idx="5866">
                <c:v>5.0869999999999997</c:v>
              </c:pt>
              <c:pt idx="5867">
                <c:v>5.0999999999999996</c:v>
              </c:pt>
              <c:pt idx="5868">
                <c:v>5.1520000000000001</c:v>
              </c:pt>
              <c:pt idx="5869">
                <c:v>5.2160000000000002</c:v>
              </c:pt>
              <c:pt idx="5870">
                <c:v>5.2130000000000001</c:v>
              </c:pt>
              <c:pt idx="5871">
                <c:v>5.1769999999999996</c:v>
              </c:pt>
              <c:pt idx="5872">
                <c:v>5.1379999999999999</c:v>
              </c:pt>
              <c:pt idx="5873">
                <c:v>5.0599999999999996</c:v>
              </c:pt>
              <c:pt idx="5874">
                <c:v>4.9980000000000002</c:v>
              </c:pt>
              <c:pt idx="5875">
                <c:v>5.0119999999999996</c:v>
              </c:pt>
              <c:pt idx="5876">
                <c:v>4.9939999999999998</c:v>
              </c:pt>
              <c:pt idx="5877">
                <c:v>5.0250000000000004</c:v>
              </c:pt>
              <c:pt idx="5878">
                <c:v>4.99</c:v>
              </c:pt>
              <c:pt idx="5879">
                <c:v>5.024</c:v>
              </c:pt>
              <c:pt idx="5880">
                <c:v>4.9550000000000001</c:v>
              </c:pt>
              <c:pt idx="5881">
                <c:v>4.9820000000000002</c:v>
              </c:pt>
              <c:pt idx="5882">
                <c:v>4.9930000000000003</c:v>
              </c:pt>
              <c:pt idx="5883">
                <c:v>5.0339999999999998</c:v>
              </c:pt>
              <c:pt idx="5884">
                <c:v>5.04</c:v>
              </c:pt>
              <c:pt idx="5885">
                <c:v>5.0030000000000001</c:v>
              </c:pt>
              <c:pt idx="5886">
                <c:v>5.0229999999999997</c:v>
              </c:pt>
              <c:pt idx="5887">
                <c:v>5.0359999999999996</c:v>
              </c:pt>
              <c:pt idx="5888">
                <c:v>5.0629999999999997</c:v>
              </c:pt>
              <c:pt idx="5889">
                <c:v>5.1589999999999998</c:v>
              </c:pt>
              <c:pt idx="5890">
                <c:v>5.1859999999999999</c:v>
              </c:pt>
              <c:pt idx="5891">
                <c:v>5.1870000000000003</c:v>
              </c:pt>
              <c:pt idx="5892">
                <c:v>5.2169999999999996</c:v>
              </c:pt>
              <c:pt idx="5893">
                <c:v>5.2519999999999998</c:v>
              </c:pt>
              <c:pt idx="5894">
                <c:v>5.218</c:v>
              </c:pt>
              <c:pt idx="5895">
                <c:v>5.2430000000000003</c:v>
              </c:pt>
              <c:pt idx="5896">
                <c:v>5.2489999999999997</c:v>
              </c:pt>
              <c:pt idx="5897">
                <c:v>5.2939999999999996</c:v>
              </c:pt>
              <c:pt idx="5898">
                <c:v>5.2880000000000003</c:v>
              </c:pt>
              <c:pt idx="5899">
                <c:v>5.25</c:v>
              </c:pt>
              <c:pt idx="5900">
                <c:v>5.2489999999999997</c:v>
              </c:pt>
              <c:pt idx="5901">
                <c:v>5.2880000000000003</c:v>
              </c:pt>
              <c:pt idx="5902">
                <c:v>5.2889999999999997</c:v>
              </c:pt>
              <c:pt idx="5903">
                <c:v>5.2889999999999997</c:v>
              </c:pt>
              <c:pt idx="5904">
                <c:v>5.3870000000000005</c:v>
              </c:pt>
              <c:pt idx="5905">
                <c:v>5.3550000000000004</c:v>
              </c:pt>
              <c:pt idx="5906">
                <c:v>5.3250000000000002</c:v>
              </c:pt>
              <c:pt idx="5907">
                <c:v>5.2149999999999999</c:v>
              </c:pt>
              <c:pt idx="5908">
                <c:v>5.2439999999999998</c:v>
              </c:pt>
              <c:pt idx="5909">
                <c:v>5.157</c:v>
              </c:pt>
              <c:pt idx="5910">
                <c:v>5.0780000000000003</c:v>
              </c:pt>
              <c:pt idx="5911">
                <c:v>5.12</c:v>
              </c:pt>
              <c:pt idx="5912">
                <c:v>5.0890000000000004</c:v>
              </c:pt>
              <c:pt idx="5913">
                <c:v>5.1070000000000002</c:v>
              </c:pt>
              <c:pt idx="5914">
                <c:v>5.1779999999999999</c:v>
              </c:pt>
              <c:pt idx="5915">
                <c:v>5.1370000000000005</c:v>
              </c:pt>
              <c:pt idx="5916">
                <c:v>5.0709999999999997</c:v>
              </c:pt>
              <c:pt idx="5917">
                <c:v>5.069</c:v>
              </c:pt>
              <c:pt idx="5918">
                <c:v>4.9829999999999997</c:v>
              </c:pt>
              <c:pt idx="5919">
                <c:v>4.9779999999999998</c:v>
              </c:pt>
              <c:pt idx="5920">
                <c:v>4.9669999999999996</c:v>
              </c:pt>
              <c:pt idx="5921">
                <c:v>5.0309999999999997</c:v>
              </c:pt>
              <c:pt idx="5922">
                <c:v>5.0890000000000004</c:v>
              </c:pt>
              <c:pt idx="5923">
                <c:v>5.117</c:v>
              </c:pt>
              <c:pt idx="5924">
                <c:v>5.1150000000000002</c:v>
              </c:pt>
              <c:pt idx="5925">
                <c:v>4.9989999999999997</c:v>
              </c:pt>
              <c:pt idx="5926">
                <c:v>4.8600000000000003</c:v>
              </c:pt>
              <c:pt idx="5927">
                <c:v>4.7350000000000003</c:v>
              </c:pt>
              <c:pt idx="5928">
                <c:v>4.7160000000000002</c:v>
              </c:pt>
              <c:pt idx="5929">
                <c:v>4.84</c:v>
              </c:pt>
              <c:pt idx="5930">
                <c:v>4.8819999999999997</c:v>
              </c:pt>
              <c:pt idx="5931">
                <c:v>4.9779999999999998</c:v>
              </c:pt>
              <c:pt idx="5932">
                <c:v>5.0940000000000003</c:v>
              </c:pt>
              <c:pt idx="5933">
                <c:v>5.141</c:v>
              </c:pt>
              <c:pt idx="5934">
                <c:v>5.109</c:v>
              </c:pt>
              <c:pt idx="5935">
                <c:v>5.1639999999999997</c:v>
              </c:pt>
              <c:pt idx="5936">
                <c:v>5.1680000000000001</c:v>
              </c:pt>
              <c:pt idx="5937">
                <c:v>5.1520000000000001</c:v>
              </c:pt>
              <c:pt idx="5938">
                <c:v>5.125</c:v>
              </c:pt>
              <c:pt idx="5939">
                <c:v>5.1470000000000002</c:v>
              </c:pt>
              <c:pt idx="5940">
                <c:v>5.1790000000000003</c:v>
              </c:pt>
              <c:pt idx="5941">
                <c:v>5.2210000000000001</c:v>
              </c:pt>
              <c:pt idx="5942">
                <c:v>5.26</c:v>
              </c:pt>
              <c:pt idx="5943">
                <c:v>5.23</c:v>
              </c:pt>
              <c:pt idx="5944">
                <c:v>5.2290000000000001</c:v>
              </c:pt>
              <c:pt idx="5945">
                <c:v>5.2039999999999997</c:v>
              </c:pt>
              <c:pt idx="5946">
                <c:v>5.2620000000000005</c:v>
              </c:pt>
              <c:pt idx="5947">
                <c:v>5.3629999999999995</c:v>
              </c:pt>
              <c:pt idx="5948">
                <c:v>5.2839999999999998</c:v>
              </c:pt>
              <c:pt idx="5949">
                <c:v>5.2880000000000003</c:v>
              </c:pt>
              <c:pt idx="5950">
                <c:v>5.3029999999999999</c:v>
              </c:pt>
              <c:pt idx="5951">
                <c:v>5.3330000000000002</c:v>
              </c:pt>
              <c:pt idx="5952">
                <c:v>5.3410000000000002</c:v>
              </c:pt>
              <c:pt idx="5953">
                <c:v>5.2670000000000003</c:v>
              </c:pt>
              <c:pt idx="5954">
                <c:v>5.3380000000000001</c:v>
              </c:pt>
              <c:pt idx="5955">
                <c:v>5.3440000000000003</c:v>
              </c:pt>
              <c:pt idx="5956">
                <c:v>5.4169999999999998</c:v>
              </c:pt>
              <c:pt idx="5957">
                <c:v>5.4279999999999999</c:v>
              </c:pt>
              <c:pt idx="5958">
                <c:v>5.4710000000000001</c:v>
              </c:pt>
              <c:pt idx="5959">
                <c:v>5.4329999999999998</c:v>
              </c:pt>
              <c:pt idx="5960">
                <c:v>5.5129999999999999</c:v>
              </c:pt>
              <c:pt idx="5961">
                <c:v>5.556</c:v>
              </c:pt>
              <c:pt idx="5962">
                <c:v>5.556</c:v>
              </c:pt>
              <c:pt idx="5963">
                <c:v>5.5460000000000003</c:v>
              </c:pt>
              <c:pt idx="5964">
                <c:v>5.54</c:v>
              </c:pt>
              <c:pt idx="5965">
                <c:v>5.65</c:v>
              </c:pt>
              <c:pt idx="5966">
                <c:v>5.609</c:v>
              </c:pt>
              <c:pt idx="5967">
                <c:v>5.6020000000000003</c:v>
              </c:pt>
              <c:pt idx="5968">
                <c:v>5.6239999999999997</c:v>
              </c:pt>
              <c:pt idx="5969">
                <c:v>5.6310000000000002</c:v>
              </c:pt>
              <c:pt idx="5970">
                <c:v>5.6710000000000003</c:v>
              </c:pt>
              <c:pt idx="5971">
                <c:v>5.6710000000000003</c:v>
              </c:pt>
              <c:pt idx="5972">
                <c:v>5.6310000000000002</c:v>
              </c:pt>
              <c:pt idx="5973">
                <c:v>5.6589999999999998</c:v>
              </c:pt>
              <c:pt idx="5974">
                <c:v>5.7130000000000001</c:v>
              </c:pt>
              <c:pt idx="5975">
                <c:v>5.7219999999999995</c:v>
              </c:pt>
              <c:pt idx="5976">
                <c:v>5.7690000000000001</c:v>
              </c:pt>
              <c:pt idx="5977">
                <c:v>5.74</c:v>
              </c:pt>
              <c:pt idx="5978">
                <c:v>5.7080000000000002</c:v>
              </c:pt>
              <c:pt idx="5979">
                <c:v>5.6859999999999999</c:v>
              </c:pt>
              <c:pt idx="5980">
                <c:v>5.657</c:v>
              </c:pt>
              <c:pt idx="5981">
                <c:v>5.681</c:v>
              </c:pt>
              <c:pt idx="5982">
                <c:v>5.6630000000000003</c:v>
              </c:pt>
              <c:pt idx="5983">
                <c:v>5.7130000000000001</c:v>
              </c:pt>
              <c:pt idx="5984">
                <c:v>5.7460000000000004</c:v>
              </c:pt>
              <c:pt idx="5985">
                <c:v>5.7270000000000003</c:v>
              </c:pt>
              <c:pt idx="5986">
                <c:v>5.7050000000000001</c:v>
              </c:pt>
              <c:pt idx="5987">
                <c:v>5.7169999999999996</c:v>
              </c:pt>
              <c:pt idx="5988">
                <c:v>5.6929999999999996</c:v>
              </c:pt>
              <c:pt idx="5989">
                <c:v>5.625</c:v>
              </c:pt>
              <c:pt idx="5990">
                <c:v>5.6050000000000004</c:v>
              </c:pt>
              <c:pt idx="5991">
                <c:v>5.6260000000000003</c:v>
              </c:pt>
              <c:pt idx="5992">
                <c:v>5.6029999999999998</c:v>
              </c:pt>
              <c:pt idx="5993">
                <c:v>5.5720000000000001</c:v>
              </c:pt>
              <c:pt idx="5994">
                <c:v>5.5990000000000002</c:v>
              </c:pt>
              <c:pt idx="5995">
                <c:v>5.6</c:v>
              </c:pt>
              <c:pt idx="5996">
                <c:v>5.6289999999999996</c:v>
              </c:pt>
              <c:pt idx="5997">
                <c:v>5.6269999999999998</c:v>
              </c:pt>
              <c:pt idx="5998">
                <c:v>5.6429999999999998</c:v>
              </c:pt>
              <c:pt idx="5999">
                <c:v>5.6319999999999997</c:v>
              </c:pt>
              <c:pt idx="6000">
                <c:v>5.6550000000000002</c:v>
              </c:pt>
              <c:pt idx="6001">
                <c:v>5.6580000000000004</c:v>
              </c:pt>
              <c:pt idx="6002">
                <c:v>5.6429999999999998</c:v>
              </c:pt>
              <c:pt idx="6003">
                <c:v>5.6690000000000005</c:v>
              </c:pt>
              <c:pt idx="6004">
                <c:v>5.6690000000000005</c:v>
              </c:pt>
              <c:pt idx="6005">
                <c:v>5.7</c:v>
              </c:pt>
              <c:pt idx="6006">
                <c:v>5.7469999999999999</c:v>
              </c:pt>
              <c:pt idx="6007">
                <c:v>5.649</c:v>
              </c:pt>
              <c:pt idx="6008">
                <c:v>5.5739999999999998</c:v>
              </c:pt>
              <c:pt idx="6009">
                <c:v>5.6619999999999999</c:v>
              </c:pt>
              <c:pt idx="6010">
                <c:v>5.6539999999999999</c:v>
              </c:pt>
              <c:pt idx="6011">
                <c:v>5.702</c:v>
              </c:pt>
              <c:pt idx="6012">
                <c:v>5.7880000000000003</c:v>
              </c:pt>
              <c:pt idx="6013">
                <c:v>5.7789999999999999</c:v>
              </c:pt>
              <c:pt idx="6014">
                <c:v>5.7869999999999999</c:v>
              </c:pt>
              <c:pt idx="6015">
                <c:v>5.8170000000000002</c:v>
              </c:pt>
              <c:pt idx="6016">
                <c:v>5.782</c:v>
              </c:pt>
              <c:pt idx="6017">
                <c:v>5.79</c:v>
              </c:pt>
              <c:pt idx="6018">
                <c:v>5.7770000000000001</c:v>
              </c:pt>
              <c:pt idx="6019">
                <c:v>5.8019999999999996</c:v>
              </c:pt>
              <c:pt idx="6020">
                <c:v>5.8250000000000002</c:v>
              </c:pt>
              <c:pt idx="6021">
                <c:v>5.8460000000000001</c:v>
              </c:pt>
              <c:pt idx="6022">
                <c:v>5.8360000000000003</c:v>
              </c:pt>
              <c:pt idx="6023">
                <c:v>5.9</c:v>
              </c:pt>
              <c:pt idx="6024">
                <c:v>5.9</c:v>
              </c:pt>
              <c:pt idx="6025">
                <c:v>5.923</c:v>
              </c:pt>
              <c:pt idx="6026">
                <c:v>5.8949999999999996</c:v>
              </c:pt>
              <c:pt idx="6027">
                <c:v>5.9340000000000002</c:v>
              </c:pt>
              <c:pt idx="6028">
                <c:v>5.923</c:v>
              </c:pt>
              <c:pt idx="6029">
                <c:v>5.9719999999999995</c:v>
              </c:pt>
              <c:pt idx="6030">
                <c:v>5.984</c:v>
              </c:pt>
              <c:pt idx="6031">
                <c:v>5.9390000000000001</c:v>
              </c:pt>
              <c:pt idx="6032">
                <c:v>5.9719999999999995</c:v>
              </c:pt>
              <c:pt idx="6033">
                <c:v>6.0289999999999999</c:v>
              </c:pt>
              <c:pt idx="6034">
                <c:v>5.9770000000000003</c:v>
              </c:pt>
              <c:pt idx="6035">
                <c:v>5.9530000000000003</c:v>
              </c:pt>
              <c:pt idx="6036">
                <c:v>5.9399999999999995</c:v>
              </c:pt>
              <c:pt idx="6037">
                <c:v>5.9870000000000001</c:v>
              </c:pt>
              <c:pt idx="6038">
                <c:v>5.9370000000000003</c:v>
              </c:pt>
              <c:pt idx="6039">
                <c:v>5.9329999999999998</c:v>
              </c:pt>
              <c:pt idx="6040">
                <c:v>5.9489999999999998</c:v>
              </c:pt>
              <c:pt idx="6041">
                <c:v>6.0750000000000002</c:v>
              </c:pt>
              <c:pt idx="6042">
                <c:v>6.069</c:v>
              </c:pt>
              <c:pt idx="6043">
                <c:v>6.0529999999999999</c:v>
              </c:pt>
              <c:pt idx="6044">
                <c:v>5.9450000000000003</c:v>
              </c:pt>
              <c:pt idx="6045">
                <c:v>5.9809999999999999</c:v>
              </c:pt>
              <c:pt idx="6046">
                <c:v>5.9559999999999995</c:v>
              </c:pt>
              <c:pt idx="6047">
                <c:v>5.9480000000000004</c:v>
              </c:pt>
              <c:pt idx="6048">
                <c:v>5.9249999999999998</c:v>
              </c:pt>
              <c:pt idx="6049">
                <c:v>5.8760000000000003</c:v>
              </c:pt>
              <c:pt idx="6050">
                <c:v>5.8710000000000004</c:v>
              </c:pt>
              <c:pt idx="6051">
                <c:v>5.883</c:v>
              </c:pt>
              <c:pt idx="6052">
                <c:v>5.899</c:v>
              </c:pt>
              <c:pt idx="6053">
                <c:v>5.9260000000000002</c:v>
              </c:pt>
              <c:pt idx="6054">
                <c:v>5.8810000000000002</c:v>
              </c:pt>
              <c:pt idx="6055">
                <c:v>5.8789999999999996</c:v>
              </c:pt>
              <c:pt idx="6056">
                <c:v>5.8959999999999999</c:v>
              </c:pt>
              <c:pt idx="6057">
                <c:v>5.843</c:v>
              </c:pt>
              <c:pt idx="6058">
                <c:v>5.8239999999999998</c:v>
              </c:pt>
              <c:pt idx="6059">
                <c:v>5.7940000000000005</c:v>
              </c:pt>
              <c:pt idx="6060">
                <c:v>5.8410000000000002</c:v>
              </c:pt>
              <c:pt idx="6061">
                <c:v>5.8810000000000002</c:v>
              </c:pt>
              <c:pt idx="6062">
                <c:v>5.9329999999999998</c:v>
              </c:pt>
              <c:pt idx="6063">
                <c:v>5.9790000000000001</c:v>
              </c:pt>
              <c:pt idx="6064">
                <c:v>5.9580000000000002</c:v>
              </c:pt>
              <c:pt idx="6065">
                <c:v>5.9749999999999996</c:v>
              </c:pt>
              <c:pt idx="6066">
                <c:v>5.9420000000000002</c:v>
              </c:pt>
              <c:pt idx="6067">
                <c:v>5.88</c:v>
              </c:pt>
              <c:pt idx="6068">
                <c:v>5.883</c:v>
              </c:pt>
              <c:pt idx="6069">
                <c:v>5.8849999999999998</c:v>
              </c:pt>
              <c:pt idx="6070">
                <c:v>5.9</c:v>
              </c:pt>
              <c:pt idx="6071">
                <c:v>5.907</c:v>
              </c:pt>
              <c:pt idx="6072">
                <c:v>5.89</c:v>
              </c:pt>
              <c:pt idx="6073">
                <c:v>5.8620000000000001</c:v>
              </c:pt>
              <c:pt idx="6074">
                <c:v>5.8929999999999998</c:v>
              </c:pt>
              <c:pt idx="6075">
                <c:v>5.8659999999999997</c:v>
              </c:pt>
              <c:pt idx="6076">
                <c:v>5.9390000000000001</c:v>
              </c:pt>
              <c:pt idx="6077">
                <c:v>5.96</c:v>
              </c:pt>
              <c:pt idx="6078">
                <c:v>5.9619999999999997</c:v>
              </c:pt>
              <c:pt idx="6079">
                <c:v>6.0190000000000001</c:v>
              </c:pt>
              <c:pt idx="6080">
                <c:v>6.0629999999999997</c:v>
              </c:pt>
              <c:pt idx="6081">
                <c:v>6.0229999999999997</c:v>
              </c:pt>
              <c:pt idx="6082">
                <c:v>6.0730000000000004</c:v>
              </c:pt>
              <c:pt idx="6083">
                <c:v>6.0110000000000001</c:v>
              </c:pt>
              <c:pt idx="6084">
                <c:v>5.923</c:v>
              </c:pt>
              <c:pt idx="6085">
                <c:v>5.9470000000000001</c:v>
              </c:pt>
              <c:pt idx="6086">
                <c:v>5.9210000000000003</c:v>
              </c:pt>
              <c:pt idx="6087">
                <c:v>5.9610000000000003</c:v>
              </c:pt>
              <c:pt idx="6088">
                <c:v>5.9</c:v>
              </c:pt>
              <c:pt idx="6089">
                <c:v>5.8710000000000004</c:v>
              </c:pt>
              <c:pt idx="6090">
                <c:v>5.851</c:v>
              </c:pt>
              <c:pt idx="6091">
                <c:v>5.8369999999999997</c:v>
              </c:pt>
              <c:pt idx="6092">
                <c:v>5.7960000000000003</c:v>
              </c:pt>
              <c:pt idx="6093">
                <c:v>5.8479999999999999</c:v>
              </c:pt>
              <c:pt idx="6094">
                <c:v>5.8490000000000002</c:v>
              </c:pt>
              <c:pt idx="6095">
                <c:v>5.8650000000000002</c:v>
              </c:pt>
              <c:pt idx="6096">
                <c:v>5.8460000000000001</c:v>
              </c:pt>
              <c:pt idx="6097">
                <c:v>5.9219999999999997</c:v>
              </c:pt>
              <c:pt idx="6098">
                <c:v>5.9429999999999996</c:v>
              </c:pt>
              <c:pt idx="6099">
                <c:v>5.92</c:v>
              </c:pt>
              <c:pt idx="6100">
                <c:v>5.9329999999999998</c:v>
              </c:pt>
              <c:pt idx="6101">
                <c:v>5.8620000000000001</c:v>
              </c:pt>
              <c:pt idx="6102">
                <c:v>5.8629999999999995</c:v>
              </c:pt>
              <c:pt idx="6103">
                <c:v>5.8780000000000001</c:v>
              </c:pt>
              <c:pt idx="6104">
                <c:v>5.8</c:v>
              </c:pt>
              <c:pt idx="6105">
                <c:v>5.8410000000000002</c:v>
              </c:pt>
              <c:pt idx="6106">
                <c:v>5.9420000000000002</c:v>
              </c:pt>
              <c:pt idx="6107">
                <c:v>5.9399999999999995</c:v>
              </c:pt>
              <c:pt idx="6108">
                <c:v>5.8970000000000002</c:v>
              </c:pt>
              <c:pt idx="6109">
                <c:v>5.97</c:v>
              </c:pt>
              <c:pt idx="6110">
                <c:v>5.8659999999999997</c:v>
              </c:pt>
              <c:pt idx="6111">
                <c:v>5.8109999999999999</c:v>
              </c:pt>
              <c:pt idx="6112">
                <c:v>5.8449999999999998</c:v>
              </c:pt>
              <c:pt idx="6113">
                <c:v>5.8090000000000002</c:v>
              </c:pt>
              <c:pt idx="6114">
                <c:v>5.8090000000000002</c:v>
              </c:pt>
              <c:pt idx="6115">
                <c:v>5.7389999999999999</c:v>
              </c:pt>
              <c:pt idx="6116">
                <c:v>5.7329999999999997</c:v>
              </c:pt>
              <c:pt idx="6117">
                <c:v>5.7379999999999995</c:v>
              </c:pt>
              <c:pt idx="6118">
                <c:v>5.6890000000000001</c:v>
              </c:pt>
              <c:pt idx="6119">
                <c:v>5.7279999999999998</c:v>
              </c:pt>
              <c:pt idx="6120">
                <c:v>5.75</c:v>
              </c:pt>
              <c:pt idx="6121">
                <c:v>5.7869999999999999</c:v>
              </c:pt>
              <c:pt idx="6122">
                <c:v>5.718</c:v>
              </c:pt>
              <c:pt idx="6123">
                <c:v>5.7350000000000003</c:v>
              </c:pt>
              <c:pt idx="6124">
                <c:v>5.8380000000000001</c:v>
              </c:pt>
              <c:pt idx="6125">
                <c:v>5.9249999999999998</c:v>
              </c:pt>
              <c:pt idx="6126">
                <c:v>5.923</c:v>
              </c:pt>
              <c:pt idx="6127">
                <c:v>5.97</c:v>
              </c:pt>
              <c:pt idx="6128">
                <c:v>5.9249999999999998</c:v>
              </c:pt>
              <c:pt idx="6129">
                <c:v>5.9</c:v>
              </c:pt>
              <c:pt idx="6130">
                <c:v>5.9109999999999996</c:v>
              </c:pt>
              <c:pt idx="6131">
                <c:v>5.9130000000000003</c:v>
              </c:pt>
              <c:pt idx="6132">
                <c:v>5.8730000000000002</c:v>
              </c:pt>
              <c:pt idx="6133">
                <c:v>5.8860000000000001</c:v>
              </c:pt>
              <c:pt idx="6134">
                <c:v>5.9219999999999997</c:v>
              </c:pt>
              <c:pt idx="6135">
                <c:v>5.9340000000000002</c:v>
              </c:pt>
              <c:pt idx="6136">
                <c:v>5.9969999999999999</c:v>
              </c:pt>
              <c:pt idx="6137">
                <c:v>5.9630000000000001</c:v>
              </c:pt>
              <c:pt idx="6138">
                <c:v>5.9729999999999999</c:v>
              </c:pt>
              <c:pt idx="6139">
                <c:v>5.9249999999999998</c:v>
              </c:pt>
              <c:pt idx="6140">
                <c:v>5.9939999999999998</c:v>
              </c:pt>
              <c:pt idx="6141">
                <c:v>6.07</c:v>
              </c:pt>
              <c:pt idx="6142">
                <c:v>6.117</c:v>
              </c:pt>
              <c:pt idx="6143">
                <c:v>6.1429999999999998</c:v>
              </c:pt>
              <c:pt idx="6144">
                <c:v>6.0839999999999996</c:v>
              </c:pt>
              <c:pt idx="6145">
                <c:v>6.0490000000000004</c:v>
              </c:pt>
              <c:pt idx="6146">
                <c:v>6.0149999999999997</c:v>
              </c:pt>
              <c:pt idx="6147">
                <c:v>6.0359999999999996</c:v>
              </c:pt>
              <c:pt idx="6148">
                <c:v>6.0380000000000003</c:v>
              </c:pt>
              <c:pt idx="6149">
                <c:v>6.0540000000000003</c:v>
              </c:pt>
              <c:pt idx="6150">
                <c:v>6.05</c:v>
              </c:pt>
              <c:pt idx="6151">
                <c:v>6.0469999999999997</c:v>
              </c:pt>
              <c:pt idx="6152">
                <c:v>6.06</c:v>
              </c:pt>
              <c:pt idx="6153">
                <c:v>6.0670000000000002</c:v>
              </c:pt>
              <c:pt idx="6154">
                <c:v>6.0330000000000004</c:v>
              </c:pt>
              <c:pt idx="6155">
                <c:v>6.0620000000000003</c:v>
              </c:pt>
              <c:pt idx="6156">
                <c:v>6.0389999999999997</c:v>
              </c:pt>
              <c:pt idx="6157">
                <c:v>6.0730000000000004</c:v>
              </c:pt>
              <c:pt idx="6158">
                <c:v>6.0670000000000002</c:v>
              </c:pt>
              <c:pt idx="6159">
                <c:v>6.1130000000000004</c:v>
              </c:pt>
              <c:pt idx="6160">
                <c:v>6.0979999999999999</c:v>
              </c:pt>
              <c:pt idx="6161">
                <c:v>6.1020000000000003</c:v>
              </c:pt>
              <c:pt idx="6162">
                <c:v>6.1429999999999998</c:v>
              </c:pt>
              <c:pt idx="6163">
                <c:v>6.1429999999999998</c:v>
              </c:pt>
              <c:pt idx="6164">
                <c:v>6.1550000000000002</c:v>
              </c:pt>
              <c:pt idx="6165">
                <c:v>6.1829999999999998</c:v>
              </c:pt>
              <c:pt idx="6166">
                <c:v>6.218</c:v>
              </c:pt>
              <c:pt idx="6167">
                <c:v>6.2519999999999998</c:v>
              </c:pt>
              <c:pt idx="6168">
                <c:v>6.2089999999999996</c:v>
              </c:pt>
              <c:pt idx="6169">
                <c:v>6.1529999999999996</c:v>
              </c:pt>
              <c:pt idx="6170">
                <c:v>6.14</c:v>
              </c:pt>
              <c:pt idx="6171">
                <c:v>6.2030000000000003</c:v>
              </c:pt>
              <c:pt idx="6172">
                <c:v>6.2889999999999997</c:v>
              </c:pt>
              <c:pt idx="6173">
                <c:v>6.133</c:v>
              </c:pt>
              <c:pt idx="6174">
                <c:v>6.2729999999999997</c:v>
              </c:pt>
              <c:pt idx="6175">
                <c:v>6.3090000000000002</c:v>
              </c:pt>
              <c:pt idx="6176">
                <c:v>6.4189999999999996</c:v>
              </c:pt>
              <c:pt idx="6177">
                <c:v>6.41</c:v>
              </c:pt>
              <c:pt idx="6178">
                <c:v>6.423</c:v>
              </c:pt>
              <c:pt idx="6179">
                <c:v>6.4390000000000001</c:v>
              </c:pt>
              <c:pt idx="6180">
                <c:v>6.3920000000000003</c:v>
              </c:pt>
              <c:pt idx="6181">
                <c:v>6.3970000000000002</c:v>
              </c:pt>
              <c:pt idx="6182">
                <c:v>6.3559999999999999</c:v>
              </c:pt>
              <c:pt idx="6183">
                <c:v>6.4320000000000004</c:v>
              </c:pt>
              <c:pt idx="6184">
                <c:v>6.43</c:v>
              </c:pt>
              <c:pt idx="6185">
                <c:v>6.3540000000000001</c:v>
              </c:pt>
              <c:pt idx="6186">
                <c:v>6.3730000000000002</c:v>
              </c:pt>
              <c:pt idx="6187">
                <c:v>6.2329999999999997</c:v>
              </c:pt>
              <c:pt idx="6188">
                <c:v>6.2590000000000003</c:v>
              </c:pt>
              <c:pt idx="6189">
                <c:v>6.2939999999999996</c:v>
              </c:pt>
              <c:pt idx="6190">
                <c:v>6.2949999999999999</c:v>
              </c:pt>
              <c:pt idx="6191">
                <c:v>6.3220000000000001</c:v>
              </c:pt>
              <c:pt idx="6192">
                <c:v>6.399</c:v>
              </c:pt>
              <c:pt idx="6193">
                <c:v>6.3840000000000003</c:v>
              </c:pt>
              <c:pt idx="6194">
                <c:v>6.367</c:v>
              </c:pt>
              <c:pt idx="6195">
                <c:v>6.4030000000000005</c:v>
              </c:pt>
              <c:pt idx="6196">
                <c:v>6.3159999999999998</c:v>
              </c:pt>
              <c:pt idx="6197">
                <c:v>6.3849999999999998</c:v>
              </c:pt>
              <c:pt idx="6198">
                <c:v>6.3520000000000003</c:v>
              </c:pt>
              <c:pt idx="6199">
                <c:v>6.3780000000000001</c:v>
              </c:pt>
              <c:pt idx="6200">
                <c:v>6.4009999999999998</c:v>
              </c:pt>
              <c:pt idx="6201">
                <c:v>6.399</c:v>
              </c:pt>
              <c:pt idx="6202">
                <c:v>6.4059999999999997</c:v>
              </c:pt>
              <c:pt idx="6203">
                <c:v>6.5739999999999998</c:v>
              </c:pt>
              <c:pt idx="6204">
                <c:v>6.5869999999999997</c:v>
              </c:pt>
              <c:pt idx="6205">
                <c:v>6.6920000000000002</c:v>
              </c:pt>
              <c:pt idx="6206">
                <c:v>6.6580000000000004</c:v>
              </c:pt>
              <c:pt idx="6207">
                <c:v>6.6260000000000003</c:v>
              </c:pt>
              <c:pt idx="6208">
                <c:v>6.6120000000000001</c:v>
              </c:pt>
              <c:pt idx="6209">
                <c:v>6.6420000000000003</c:v>
              </c:pt>
              <c:pt idx="6210">
                <c:v>6.6109999999999998</c:v>
              </c:pt>
              <c:pt idx="6211">
                <c:v>6.601</c:v>
              </c:pt>
              <c:pt idx="6212">
                <c:v>6.5590000000000002</c:v>
              </c:pt>
              <c:pt idx="6213">
                <c:v>6.6070000000000002</c:v>
              </c:pt>
              <c:pt idx="6214">
                <c:v>6.6109999999999998</c:v>
              </c:pt>
              <c:pt idx="6215">
                <c:v>6.5730000000000004</c:v>
              </c:pt>
              <c:pt idx="6216">
                <c:v>6.6509999999999998</c:v>
              </c:pt>
              <c:pt idx="6217">
                <c:v>6.6449999999999996</c:v>
              </c:pt>
              <c:pt idx="6218">
                <c:v>6.6680000000000001</c:v>
              </c:pt>
              <c:pt idx="6219">
                <c:v>6.649</c:v>
              </c:pt>
              <c:pt idx="6220">
                <c:v>6.6210000000000004</c:v>
              </c:pt>
              <c:pt idx="6221">
                <c:v>6.54</c:v>
              </c:pt>
              <c:pt idx="6222">
                <c:v>6.51</c:v>
              </c:pt>
              <c:pt idx="6223">
                <c:v>6.5229999999999997</c:v>
              </c:pt>
              <c:pt idx="6224">
                <c:v>6.5460000000000003</c:v>
              </c:pt>
              <c:pt idx="6225">
                <c:v>6.55</c:v>
              </c:pt>
              <c:pt idx="6226">
                <c:v>6.6260000000000003</c:v>
              </c:pt>
              <c:pt idx="6227">
                <c:v>6.6710000000000003</c:v>
              </c:pt>
              <c:pt idx="6228">
                <c:v>6.6360000000000001</c:v>
              </c:pt>
              <c:pt idx="6229">
                <c:v>6.6349999999999998</c:v>
              </c:pt>
              <c:pt idx="6230">
                <c:v>6.5289999999999999</c:v>
              </c:pt>
              <c:pt idx="6231">
                <c:v>6.4790000000000001</c:v>
              </c:pt>
              <c:pt idx="6232">
                <c:v>6.4909999999999997</c:v>
              </c:pt>
              <c:pt idx="6233">
                <c:v>6.4779999999999998</c:v>
              </c:pt>
              <c:pt idx="6234">
                <c:v>6.4539999999999997</c:v>
              </c:pt>
              <c:pt idx="6235">
                <c:v>6.298</c:v>
              </c:pt>
              <c:pt idx="6236">
                <c:v>6.3239999999999998</c:v>
              </c:pt>
              <c:pt idx="6237">
                <c:v>6.3849999999999998</c:v>
              </c:pt>
              <c:pt idx="6238">
                <c:v>6.4050000000000002</c:v>
              </c:pt>
              <c:pt idx="6239">
                <c:v>6.4539999999999997</c:v>
              </c:pt>
              <c:pt idx="6240">
                <c:v>6.4370000000000003</c:v>
              </c:pt>
              <c:pt idx="6241">
                <c:v>6.4359999999999999</c:v>
              </c:pt>
              <c:pt idx="6242">
                <c:v>6.4189999999999996</c:v>
              </c:pt>
              <c:pt idx="6243">
                <c:v>6.54</c:v>
              </c:pt>
              <c:pt idx="6244">
                <c:v>6.53</c:v>
              </c:pt>
              <c:pt idx="6245">
                <c:v>6.492</c:v>
              </c:pt>
              <c:pt idx="6246">
                <c:v>6.4779999999999998</c:v>
              </c:pt>
              <c:pt idx="6247">
                <c:v>6.5430000000000001</c:v>
              </c:pt>
              <c:pt idx="6248">
                <c:v>6.556</c:v>
              </c:pt>
              <c:pt idx="6249">
                <c:v>6.5289999999999999</c:v>
              </c:pt>
              <c:pt idx="6250">
                <c:v>6.5620000000000003</c:v>
              </c:pt>
              <c:pt idx="6251">
                <c:v>6.5649999999999995</c:v>
              </c:pt>
              <c:pt idx="6252">
                <c:v>6.5809999999999995</c:v>
              </c:pt>
              <c:pt idx="6253">
                <c:v>6.5789999999999997</c:v>
              </c:pt>
              <c:pt idx="6254">
                <c:v>6.6269999999999998</c:v>
              </c:pt>
              <c:pt idx="6255">
                <c:v>6.6269999999999998</c:v>
              </c:pt>
              <c:pt idx="6256">
                <c:v>6.7059999999999995</c:v>
              </c:pt>
              <c:pt idx="6257">
                <c:v>6.7409999999999997</c:v>
              </c:pt>
              <c:pt idx="6258">
                <c:v>6.7850000000000001</c:v>
              </c:pt>
              <c:pt idx="6259">
                <c:v>6.742</c:v>
              </c:pt>
              <c:pt idx="6260">
                <c:v>6.7830000000000004</c:v>
              </c:pt>
              <c:pt idx="6261">
                <c:v>6.7370000000000001</c:v>
              </c:pt>
              <c:pt idx="6262">
                <c:v>6.6920000000000002</c:v>
              </c:pt>
              <c:pt idx="6263">
                <c:v>6.7080000000000002</c:v>
              </c:pt>
              <c:pt idx="6264">
                <c:v>6.6609999999999996</c:v>
              </c:pt>
              <c:pt idx="6265">
                <c:v>6.6790000000000003</c:v>
              </c:pt>
              <c:pt idx="6266">
                <c:v>6.6850000000000005</c:v>
              </c:pt>
              <c:pt idx="6267">
                <c:v>6.7240000000000002</c:v>
              </c:pt>
              <c:pt idx="6268">
                <c:v>6.6989999999999998</c:v>
              </c:pt>
              <c:pt idx="6269">
                <c:v>6.7240000000000002</c:v>
              </c:pt>
              <c:pt idx="6270">
                <c:v>6.7770000000000001</c:v>
              </c:pt>
              <c:pt idx="6271">
                <c:v>6.8309999999999995</c:v>
              </c:pt>
              <c:pt idx="6272">
                <c:v>6.84</c:v>
              </c:pt>
              <c:pt idx="6273">
                <c:v>6.8259999999999996</c:v>
              </c:pt>
              <c:pt idx="6274">
                <c:v>6.774</c:v>
              </c:pt>
              <c:pt idx="6275">
                <c:v>6.8789999999999996</c:v>
              </c:pt>
              <c:pt idx="6276">
                <c:v>6.8810000000000002</c:v>
              </c:pt>
              <c:pt idx="6277">
                <c:v>6.87</c:v>
              </c:pt>
              <c:pt idx="6278">
                <c:v>6.9009999999999998</c:v>
              </c:pt>
              <c:pt idx="6279">
                <c:v>6.9059999999999997</c:v>
              </c:pt>
              <c:pt idx="6280">
                <c:v>6.976</c:v>
              </c:pt>
              <c:pt idx="6281">
                <c:v>7.03</c:v>
              </c:pt>
              <c:pt idx="6282">
                <c:v>7.0259999999999998</c:v>
              </c:pt>
              <c:pt idx="6283">
                <c:v>6.9859999999999998</c:v>
              </c:pt>
              <c:pt idx="6284">
                <c:v>6.9870000000000001</c:v>
              </c:pt>
              <c:pt idx="6285">
                <c:v>6.9879999999999995</c:v>
              </c:pt>
              <c:pt idx="6286">
                <c:v>6.9610000000000003</c:v>
              </c:pt>
              <c:pt idx="6287">
                <c:v>6.9039999999999999</c:v>
              </c:pt>
              <c:pt idx="6288">
                <c:v>6.92</c:v>
              </c:pt>
              <c:pt idx="6289">
                <c:v>6.9</c:v>
              </c:pt>
              <c:pt idx="6290">
                <c:v>6.8689999999999998</c:v>
              </c:pt>
              <c:pt idx="6291">
                <c:v>6.8789999999999996</c:v>
              </c:pt>
              <c:pt idx="6292">
                <c:v>6.923</c:v>
              </c:pt>
              <c:pt idx="6293">
                <c:v>6.8860000000000001</c:v>
              </c:pt>
              <c:pt idx="6294">
                <c:v>6.891</c:v>
              </c:pt>
              <c:pt idx="6295">
                <c:v>6.93</c:v>
              </c:pt>
              <c:pt idx="6296">
                <c:v>6.9619999999999997</c:v>
              </c:pt>
              <c:pt idx="6297">
                <c:v>6.8840000000000003</c:v>
              </c:pt>
              <c:pt idx="6298">
                <c:v>6.8760000000000003</c:v>
              </c:pt>
              <c:pt idx="6299">
                <c:v>6.875</c:v>
              </c:pt>
              <c:pt idx="6300">
                <c:v>6.9160000000000004</c:v>
              </c:pt>
              <c:pt idx="6301">
                <c:v>6.9569999999999999</c:v>
              </c:pt>
              <c:pt idx="6302">
                <c:v>6.9850000000000003</c:v>
              </c:pt>
              <c:pt idx="6303">
                <c:v>7.1139999999999999</c:v>
              </c:pt>
              <c:pt idx="6304">
                <c:v>7.1420000000000003</c:v>
              </c:pt>
              <c:pt idx="6305">
                <c:v>7.133</c:v>
              </c:pt>
              <c:pt idx="6306">
                <c:v>7.0919999999999996</c:v>
              </c:pt>
              <c:pt idx="6307">
                <c:v>7.0389999999999997</c:v>
              </c:pt>
              <c:pt idx="6308">
                <c:v>7.0919999999999996</c:v>
              </c:pt>
              <c:pt idx="6309">
                <c:v>7.0529999999999999</c:v>
              </c:pt>
              <c:pt idx="6310">
                <c:v>7.069</c:v>
              </c:pt>
              <c:pt idx="6311">
                <c:v>7.1</c:v>
              </c:pt>
              <c:pt idx="6312">
                <c:v>7.093</c:v>
              </c:pt>
              <c:pt idx="6313">
                <c:v>7.1689999999999996</c:v>
              </c:pt>
              <c:pt idx="6314">
                <c:v>7.1660000000000004</c:v>
              </c:pt>
              <c:pt idx="6315">
                <c:v>7.109</c:v>
              </c:pt>
              <c:pt idx="6316">
                <c:v>7.1020000000000003</c:v>
              </c:pt>
              <c:pt idx="6317">
                <c:v>7.1</c:v>
              </c:pt>
              <c:pt idx="6318">
                <c:v>7.0720000000000001</c:v>
              </c:pt>
              <c:pt idx="6319">
                <c:v>7.1239999999999997</c:v>
              </c:pt>
              <c:pt idx="6320">
                <c:v>7.07</c:v>
              </c:pt>
              <c:pt idx="6321">
                <c:v>7.077</c:v>
              </c:pt>
              <c:pt idx="6322">
                <c:v>7.0759999999999996</c:v>
              </c:pt>
              <c:pt idx="6323">
                <c:v>7.0960000000000001</c:v>
              </c:pt>
              <c:pt idx="6324">
                <c:v>7.0880000000000001</c:v>
              </c:pt>
              <c:pt idx="6325">
                <c:v>7.09</c:v>
              </c:pt>
              <c:pt idx="6326">
                <c:v>6.9790000000000001</c:v>
              </c:pt>
              <c:pt idx="6327">
                <c:v>6.968</c:v>
              </c:pt>
              <c:pt idx="6328">
                <c:v>6.9249999999999998</c:v>
              </c:pt>
              <c:pt idx="6329">
                <c:v>6.968</c:v>
              </c:pt>
              <c:pt idx="6330">
                <c:v>6.9559999999999995</c:v>
              </c:pt>
              <c:pt idx="6331">
                <c:v>6.9879999999999995</c:v>
              </c:pt>
              <c:pt idx="6332">
                <c:v>6.9589999999999996</c:v>
              </c:pt>
              <c:pt idx="6333">
                <c:v>6.9569999999999999</c:v>
              </c:pt>
              <c:pt idx="6334">
                <c:v>6.9409999999999998</c:v>
              </c:pt>
              <c:pt idx="6335">
                <c:v>6.9589999999999996</c:v>
              </c:pt>
              <c:pt idx="6336">
                <c:v>6.8849999999999998</c:v>
              </c:pt>
              <c:pt idx="6337">
                <c:v>6.8520000000000003</c:v>
              </c:pt>
              <c:pt idx="6338">
                <c:v>6.8140000000000001</c:v>
              </c:pt>
              <c:pt idx="6339">
                <c:v>6.8140000000000001</c:v>
              </c:pt>
              <c:pt idx="6340">
                <c:v>6.8849999999999998</c:v>
              </c:pt>
              <c:pt idx="6341">
                <c:v>6.8280000000000003</c:v>
              </c:pt>
              <c:pt idx="6342">
                <c:v>6.8689999999999998</c:v>
              </c:pt>
              <c:pt idx="6343">
                <c:v>6.8319999999999999</c:v>
              </c:pt>
              <c:pt idx="6344">
                <c:v>6.8029999999999999</c:v>
              </c:pt>
              <c:pt idx="6345">
                <c:v>6.8049999999999997</c:v>
              </c:pt>
              <c:pt idx="6346">
                <c:v>6.7780000000000005</c:v>
              </c:pt>
              <c:pt idx="6347">
                <c:v>6.6580000000000004</c:v>
              </c:pt>
              <c:pt idx="6348">
                <c:v>6.6550000000000002</c:v>
              </c:pt>
              <c:pt idx="6349">
                <c:v>6.6429999999999998</c:v>
              </c:pt>
              <c:pt idx="6350">
                <c:v>6.6559999999999997</c:v>
              </c:pt>
              <c:pt idx="6351">
                <c:v>6.5819999999999999</c:v>
              </c:pt>
              <c:pt idx="6352">
                <c:v>6.5460000000000003</c:v>
              </c:pt>
              <c:pt idx="6353">
                <c:v>6.53</c:v>
              </c:pt>
              <c:pt idx="6354">
                <c:v>6.5250000000000004</c:v>
              </c:pt>
              <c:pt idx="6355">
                <c:v>6.625</c:v>
              </c:pt>
              <c:pt idx="6356">
                <c:v>6.7080000000000002</c:v>
              </c:pt>
              <c:pt idx="6357">
                <c:v>6.7050000000000001</c:v>
              </c:pt>
              <c:pt idx="6358">
                <c:v>6.7030000000000003</c:v>
              </c:pt>
              <c:pt idx="6359">
                <c:v>6.7039999999999997</c:v>
              </c:pt>
              <c:pt idx="6360">
                <c:v>6.7569999999999997</c:v>
              </c:pt>
              <c:pt idx="6361">
                <c:v>6.7549999999999999</c:v>
              </c:pt>
              <c:pt idx="6362">
                <c:v>6.7050000000000001</c:v>
              </c:pt>
              <c:pt idx="6363">
                <c:v>6.7389999999999999</c:v>
              </c:pt>
              <c:pt idx="6364">
                <c:v>6.7889999999999997</c:v>
              </c:pt>
              <c:pt idx="6365">
                <c:v>6.8719999999999999</c:v>
              </c:pt>
              <c:pt idx="6366">
                <c:v>6.9089999999999998</c:v>
              </c:pt>
              <c:pt idx="6367">
                <c:v>6.9219999999999997</c:v>
              </c:pt>
              <c:pt idx="6368">
                <c:v>6.9420000000000002</c:v>
              </c:pt>
              <c:pt idx="6369">
                <c:v>6.89</c:v>
              </c:pt>
              <c:pt idx="6370">
                <c:v>6.86</c:v>
              </c:pt>
              <c:pt idx="6371">
                <c:v>6.8339999999999996</c:v>
              </c:pt>
              <c:pt idx="6372">
                <c:v>6.7839999999999998</c:v>
              </c:pt>
              <c:pt idx="6373">
                <c:v>6.8280000000000003</c:v>
              </c:pt>
              <c:pt idx="6374">
                <c:v>6.8220000000000001</c:v>
              </c:pt>
              <c:pt idx="6375">
                <c:v>6.8250000000000002</c:v>
              </c:pt>
              <c:pt idx="6376">
                <c:v>6.7930000000000001</c:v>
              </c:pt>
              <c:pt idx="6377">
                <c:v>6.7720000000000002</c:v>
              </c:pt>
              <c:pt idx="6378">
                <c:v>6.8529999999999998</c:v>
              </c:pt>
              <c:pt idx="6379">
                <c:v>6.8449999999999998</c:v>
              </c:pt>
              <c:pt idx="6380">
                <c:v>6.7590000000000003</c:v>
              </c:pt>
              <c:pt idx="6381">
                <c:v>6.8449999999999998</c:v>
              </c:pt>
              <c:pt idx="6382">
                <c:v>6.7889999999999997</c:v>
              </c:pt>
              <c:pt idx="6383">
                <c:v>6.7729999999999997</c:v>
              </c:pt>
              <c:pt idx="6384">
                <c:v>6.7320000000000002</c:v>
              </c:pt>
              <c:pt idx="6385">
                <c:v>6.7389999999999999</c:v>
              </c:pt>
              <c:pt idx="6386">
                <c:v>6.641</c:v>
              </c:pt>
              <c:pt idx="6387">
                <c:v>6.6420000000000003</c:v>
              </c:pt>
              <c:pt idx="6388">
                <c:v>6.54</c:v>
              </c:pt>
              <c:pt idx="6389">
                <c:v>6.5620000000000003</c:v>
              </c:pt>
              <c:pt idx="6390">
                <c:v>6.5839999999999996</c:v>
              </c:pt>
              <c:pt idx="6391">
                <c:v>6.5830000000000002</c:v>
              </c:pt>
              <c:pt idx="6392">
                <c:v>6.585</c:v>
              </c:pt>
              <c:pt idx="6393">
                <c:v>6.5809999999999995</c:v>
              </c:pt>
              <c:pt idx="6394">
                <c:v>6.6059999999999999</c:v>
              </c:pt>
              <c:pt idx="6395">
                <c:v>6.5819999999999999</c:v>
              </c:pt>
              <c:pt idx="6396">
                <c:v>6.7030000000000003</c:v>
              </c:pt>
              <c:pt idx="6397">
                <c:v>6.6550000000000002</c:v>
              </c:pt>
              <c:pt idx="6398">
                <c:v>6.625</c:v>
              </c:pt>
              <c:pt idx="6399">
                <c:v>6.5720000000000001</c:v>
              </c:pt>
              <c:pt idx="6400">
                <c:v>6.625</c:v>
              </c:pt>
              <c:pt idx="6401">
                <c:v>6.63</c:v>
              </c:pt>
              <c:pt idx="6402">
                <c:v>6.4960000000000004</c:v>
              </c:pt>
              <c:pt idx="6403">
                <c:v>6.4619999999999997</c:v>
              </c:pt>
              <c:pt idx="6404">
                <c:v>6.5110000000000001</c:v>
              </c:pt>
              <c:pt idx="6405">
                <c:v>6.508</c:v>
              </c:pt>
              <c:pt idx="6406">
                <c:v>6.3940000000000001</c:v>
              </c:pt>
              <c:pt idx="6407">
                <c:v>6.3620000000000001</c:v>
              </c:pt>
              <c:pt idx="6408">
                <c:v>6.36</c:v>
              </c:pt>
              <c:pt idx="6409">
                <c:v>6.35</c:v>
              </c:pt>
              <c:pt idx="6410">
                <c:v>6.4349999999999996</c:v>
              </c:pt>
              <c:pt idx="6411">
                <c:v>6.4320000000000004</c:v>
              </c:pt>
              <c:pt idx="6412">
                <c:v>6.4450000000000003</c:v>
              </c:pt>
              <c:pt idx="6413">
                <c:v>6.4260000000000002</c:v>
              </c:pt>
              <c:pt idx="6414">
                <c:v>6.4359999999999999</c:v>
              </c:pt>
              <c:pt idx="6415">
                <c:v>6.415</c:v>
              </c:pt>
              <c:pt idx="6416">
                <c:v>6.4089999999999998</c:v>
              </c:pt>
              <c:pt idx="6417">
                <c:v>6.4329999999999998</c:v>
              </c:pt>
              <c:pt idx="6418">
                <c:v>6.4660000000000002</c:v>
              </c:pt>
              <c:pt idx="6419">
                <c:v>6.4569999999999999</c:v>
              </c:pt>
              <c:pt idx="6420">
                <c:v>6.4189999999999996</c:v>
              </c:pt>
              <c:pt idx="6421">
                <c:v>6.4550000000000001</c:v>
              </c:pt>
              <c:pt idx="6422">
                <c:v>6.4429999999999996</c:v>
              </c:pt>
              <c:pt idx="6423">
                <c:v>6.5120000000000005</c:v>
              </c:pt>
              <c:pt idx="6424">
                <c:v>6.5060000000000002</c:v>
              </c:pt>
              <c:pt idx="6425">
                <c:v>6.5309999999999997</c:v>
              </c:pt>
              <c:pt idx="6426">
                <c:v>6.6150000000000002</c:v>
              </c:pt>
              <c:pt idx="6427">
                <c:v>6.585</c:v>
              </c:pt>
              <c:pt idx="6428">
                <c:v>6.66</c:v>
              </c:pt>
              <c:pt idx="6429">
                <c:v>6.6790000000000003</c:v>
              </c:pt>
              <c:pt idx="6430">
                <c:v>6.6420000000000003</c:v>
              </c:pt>
              <c:pt idx="6431">
                <c:v>6.7030000000000003</c:v>
              </c:pt>
              <c:pt idx="6432">
                <c:v>6.6779999999999999</c:v>
              </c:pt>
              <c:pt idx="6433">
                <c:v>6.8339999999999996</c:v>
              </c:pt>
              <c:pt idx="6434">
                <c:v>6.8149999999999995</c:v>
              </c:pt>
              <c:pt idx="6435">
                <c:v>6.8520000000000003</c:v>
              </c:pt>
              <c:pt idx="6436">
                <c:v>6.8259999999999996</c:v>
              </c:pt>
              <c:pt idx="6437">
                <c:v>6.8490000000000002</c:v>
              </c:pt>
              <c:pt idx="6438">
                <c:v>6.8079999999999998</c:v>
              </c:pt>
              <c:pt idx="6439">
                <c:v>6.8010000000000002</c:v>
              </c:pt>
              <c:pt idx="6440">
                <c:v>6.7930000000000001</c:v>
              </c:pt>
              <c:pt idx="6441">
                <c:v>6.8570000000000002</c:v>
              </c:pt>
              <c:pt idx="6442">
                <c:v>6.84</c:v>
              </c:pt>
              <c:pt idx="6443">
                <c:v>6.8440000000000003</c:v>
              </c:pt>
              <c:pt idx="6444">
                <c:v>6.8449999999999998</c:v>
              </c:pt>
              <c:pt idx="6445">
                <c:v>6.8819999999999997</c:v>
              </c:pt>
              <c:pt idx="6446">
                <c:v>6.8289999999999997</c:v>
              </c:pt>
              <c:pt idx="6447">
                <c:v>6.8040000000000003</c:v>
              </c:pt>
              <c:pt idx="6448">
                <c:v>6.7880000000000003</c:v>
              </c:pt>
              <c:pt idx="6449">
                <c:v>6.7409999999999997</c:v>
              </c:pt>
              <c:pt idx="6450">
                <c:v>6.8330000000000002</c:v>
              </c:pt>
              <c:pt idx="6451">
                <c:v>6.8390000000000004</c:v>
              </c:pt>
              <c:pt idx="6452">
                <c:v>6.8739999999999997</c:v>
              </c:pt>
              <c:pt idx="6453">
                <c:v>6.923</c:v>
              </c:pt>
              <c:pt idx="6454">
                <c:v>6.9080000000000004</c:v>
              </c:pt>
              <c:pt idx="6455">
                <c:v>6.8879999999999999</c:v>
              </c:pt>
              <c:pt idx="6456">
                <c:v>6.9249999999999998</c:v>
              </c:pt>
              <c:pt idx="6457">
                <c:v>6.984</c:v>
              </c:pt>
              <c:pt idx="6458">
                <c:v>7.0250000000000004</c:v>
              </c:pt>
              <c:pt idx="6459">
                <c:v>7.0430000000000001</c:v>
              </c:pt>
              <c:pt idx="6460">
                <c:v>7.0430000000000001</c:v>
              </c:pt>
              <c:pt idx="6461">
                <c:v>7.0090000000000003</c:v>
              </c:pt>
              <c:pt idx="6462">
                <c:v>7.024</c:v>
              </c:pt>
              <c:pt idx="6463">
                <c:v>6.95</c:v>
              </c:pt>
              <c:pt idx="6464">
                <c:v>6.9480000000000004</c:v>
              </c:pt>
              <c:pt idx="6465">
                <c:v>7.0750000000000002</c:v>
              </c:pt>
              <c:pt idx="6466">
                <c:v>7.1070000000000002</c:v>
              </c:pt>
              <c:pt idx="6467">
                <c:v>7.1109999999999998</c:v>
              </c:pt>
              <c:pt idx="6468">
                <c:v>7.069</c:v>
              </c:pt>
              <c:pt idx="6469">
                <c:v>7.11</c:v>
              </c:pt>
              <c:pt idx="6470">
                <c:v>7.1520000000000001</c:v>
              </c:pt>
              <c:pt idx="6471">
                <c:v>7.0979999999999999</c:v>
              </c:pt>
              <c:pt idx="6472">
                <c:v>7.0529999999999999</c:v>
              </c:pt>
              <c:pt idx="6473">
                <c:v>7.1150000000000002</c:v>
              </c:pt>
              <c:pt idx="6474">
                <c:v>7.1180000000000003</c:v>
              </c:pt>
              <c:pt idx="6475">
                <c:v>7.0380000000000003</c:v>
              </c:pt>
              <c:pt idx="6476">
                <c:v>6.9770000000000003</c:v>
              </c:pt>
              <c:pt idx="6477">
                <c:v>6.97</c:v>
              </c:pt>
              <c:pt idx="6478">
                <c:v>6.9969999999999999</c:v>
              </c:pt>
              <c:pt idx="6479">
                <c:v>6.9550000000000001</c:v>
              </c:pt>
              <c:pt idx="6480">
                <c:v>6.8410000000000002</c:v>
              </c:pt>
              <c:pt idx="6481">
                <c:v>6.8360000000000003</c:v>
              </c:pt>
              <c:pt idx="6482">
                <c:v>6.7960000000000003</c:v>
              </c:pt>
              <c:pt idx="6483">
                <c:v>6.7949999999999999</c:v>
              </c:pt>
              <c:pt idx="6484">
                <c:v>6.7679999999999998</c:v>
              </c:pt>
              <c:pt idx="6485">
                <c:v>6.8040000000000003</c:v>
              </c:pt>
              <c:pt idx="6486">
                <c:v>6.7880000000000003</c:v>
              </c:pt>
              <c:pt idx="6487">
                <c:v>6.7919999999999998</c:v>
              </c:pt>
              <c:pt idx="6488">
                <c:v>6.6929999999999996</c:v>
              </c:pt>
              <c:pt idx="6489">
                <c:v>6.6899999999999995</c:v>
              </c:pt>
              <c:pt idx="6490">
                <c:v>6.7850000000000001</c:v>
              </c:pt>
              <c:pt idx="6491">
                <c:v>6.7729999999999997</c:v>
              </c:pt>
              <c:pt idx="6492">
                <c:v>6.76</c:v>
              </c:pt>
              <c:pt idx="6493">
                <c:v>6.7690000000000001</c:v>
              </c:pt>
              <c:pt idx="6494">
                <c:v>6.7430000000000003</c:v>
              </c:pt>
              <c:pt idx="6495">
                <c:v>6.8369999999999997</c:v>
              </c:pt>
              <c:pt idx="6496">
                <c:v>6.97</c:v>
              </c:pt>
              <c:pt idx="6497">
                <c:v>7.0359999999999996</c:v>
              </c:pt>
              <c:pt idx="6498">
                <c:v>7.0949999999999998</c:v>
              </c:pt>
              <c:pt idx="6499">
                <c:v>7.008</c:v>
              </c:pt>
              <c:pt idx="6500">
                <c:v>7.01</c:v>
              </c:pt>
              <c:pt idx="6501">
                <c:v>7.0430000000000001</c:v>
              </c:pt>
              <c:pt idx="6502">
                <c:v>6.9749999999999996</c:v>
              </c:pt>
              <c:pt idx="6503">
                <c:v>7.008</c:v>
              </c:pt>
              <c:pt idx="6504">
                <c:v>6.9740000000000002</c:v>
              </c:pt>
              <c:pt idx="6505">
                <c:v>6.931</c:v>
              </c:pt>
              <c:pt idx="6506">
                <c:v>7.03</c:v>
              </c:pt>
              <c:pt idx="6507">
                <c:v>7.03</c:v>
              </c:pt>
              <c:pt idx="6508">
                <c:v>7.0730000000000004</c:v>
              </c:pt>
              <c:pt idx="6509">
                <c:v>7.03</c:v>
              </c:pt>
              <c:pt idx="6510">
                <c:v>7.0579999999999998</c:v>
              </c:pt>
              <c:pt idx="6511">
                <c:v>7.077</c:v>
              </c:pt>
              <c:pt idx="6512">
                <c:v>7.13</c:v>
              </c:pt>
              <c:pt idx="6513">
                <c:v>7.181</c:v>
              </c:pt>
              <c:pt idx="6514">
                <c:v>7.1920000000000002</c:v>
              </c:pt>
              <c:pt idx="6515">
                <c:v>6.9329999999999998</c:v>
              </c:pt>
              <c:pt idx="6516">
                <c:v>6.9359999999999999</c:v>
              </c:pt>
              <c:pt idx="6517">
                <c:v>6.9390000000000001</c:v>
              </c:pt>
              <c:pt idx="6518">
                <c:v>6.9109999999999996</c:v>
              </c:pt>
              <c:pt idx="6519">
                <c:v>6.8710000000000004</c:v>
              </c:pt>
              <c:pt idx="6520">
                <c:v>6.992</c:v>
              </c:pt>
              <c:pt idx="6521">
                <c:v>7.0410000000000004</c:v>
              </c:pt>
              <c:pt idx="6522">
                <c:v>7.0460000000000003</c:v>
              </c:pt>
              <c:pt idx="6523">
                <c:v>7.0880000000000001</c:v>
              </c:pt>
              <c:pt idx="6524">
                <c:v>7.0960000000000001</c:v>
              </c:pt>
              <c:pt idx="6525">
                <c:v>7.109</c:v>
              </c:pt>
              <c:pt idx="6526">
                <c:v>7.1079999999999997</c:v>
              </c:pt>
              <c:pt idx="6527">
                <c:v>7.1029999999999998</c:v>
              </c:pt>
              <c:pt idx="6528">
                <c:v>7.0709999999999997</c:v>
              </c:pt>
              <c:pt idx="6529">
                <c:v>7.0890000000000004</c:v>
              </c:pt>
              <c:pt idx="6530">
                <c:v>7.1289999999999996</c:v>
              </c:pt>
              <c:pt idx="6531">
                <c:v>7.1920000000000002</c:v>
              </c:pt>
              <c:pt idx="6532">
                <c:v>7.1230000000000002</c:v>
              </c:pt>
              <c:pt idx="6533">
                <c:v>7.1269999999999998</c:v>
              </c:pt>
              <c:pt idx="6534">
                <c:v>7.0309999999999997</c:v>
              </c:pt>
              <c:pt idx="6535">
                <c:v>6.8959999999999999</c:v>
              </c:pt>
              <c:pt idx="6536">
                <c:v>6.9480000000000004</c:v>
              </c:pt>
              <c:pt idx="6537">
                <c:v>7.0010000000000003</c:v>
              </c:pt>
              <c:pt idx="6538">
                <c:v>7.008</c:v>
              </c:pt>
              <c:pt idx="6539">
                <c:v>6.9889999999999999</c:v>
              </c:pt>
              <c:pt idx="6540">
                <c:v>6.9320000000000004</c:v>
              </c:pt>
              <c:pt idx="6541">
                <c:v>6.9409999999999998</c:v>
              </c:pt>
              <c:pt idx="6542">
                <c:v>6.8550000000000004</c:v>
              </c:pt>
              <c:pt idx="6543">
                <c:v>6.8360000000000003</c:v>
              </c:pt>
              <c:pt idx="6544">
                <c:v>6.8339999999999996</c:v>
              </c:pt>
              <c:pt idx="6545">
                <c:v>6.859</c:v>
              </c:pt>
              <c:pt idx="6546">
                <c:v>6.8149999999999995</c:v>
              </c:pt>
              <c:pt idx="6547">
                <c:v>6.85</c:v>
              </c:pt>
              <c:pt idx="6548">
                <c:v>6.8369999999999997</c:v>
              </c:pt>
              <c:pt idx="6549">
                <c:v>6.8330000000000002</c:v>
              </c:pt>
              <c:pt idx="6550">
                <c:v>6.9130000000000003</c:v>
              </c:pt>
              <c:pt idx="6551">
                <c:v>6.8449999999999998</c:v>
              </c:pt>
              <c:pt idx="6552">
                <c:v>6.8449999999999998</c:v>
              </c:pt>
              <c:pt idx="6553">
                <c:v>6.8970000000000002</c:v>
              </c:pt>
              <c:pt idx="6554">
                <c:v>6.9279999999999999</c:v>
              </c:pt>
              <c:pt idx="6555">
                <c:v>7.0170000000000003</c:v>
              </c:pt>
              <c:pt idx="6556">
                <c:v>6.96</c:v>
              </c:pt>
              <c:pt idx="6557">
                <c:v>7.0780000000000003</c:v>
              </c:pt>
              <c:pt idx="6558">
                <c:v>7.0590000000000002</c:v>
              </c:pt>
              <c:pt idx="6559">
                <c:v>7.117</c:v>
              </c:pt>
              <c:pt idx="6560">
                <c:v>7.0590000000000002</c:v>
              </c:pt>
              <c:pt idx="6561">
                <c:v>6.91</c:v>
              </c:pt>
              <c:pt idx="6562">
                <c:v>6.9059999999999997</c:v>
              </c:pt>
              <c:pt idx="6563">
                <c:v>6.8360000000000003</c:v>
              </c:pt>
              <c:pt idx="6564">
                <c:v>6.7889999999999997</c:v>
              </c:pt>
              <c:pt idx="6565">
                <c:v>6.7949999999999999</c:v>
              </c:pt>
              <c:pt idx="6566">
                <c:v>6.8220000000000001</c:v>
              </c:pt>
              <c:pt idx="6567">
                <c:v>6.7789999999999999</c:v>
              </c:pt>
              <c:pt idx="6568">
                <c:v>6.75</c:v>
              </c:pt>
              <c:pt idx="6569">
                <c:v>6.7859999999999996</c:v>
              </c:pt>
              <c:pt idx="6570">
                <c:v>6.8289999999999997</c:v>
              </c:pt>
              <c:pt idx="6571">
                <c:v>6.806</c:v>
              </c:pt>
              <c:pt idx="6572">
                <c:v>6.7919999999999998</c:v>
              </c:pt>
              <c:pt idx="6573">
                <c:v>6.79</c:v>
              </c:pt>
              <c:pt idx="6574">
                <c:v>6.8019999999999996</c:v>
              </c:pt>
              <c:pt idx="6575">
                <c:v>6.9350000000000005</c:v>
              </c:pt>
              <c:pt idx="6576">
                <c:v>6.9470000000000001</c:v>
              </c:pt>
              <c:pt idx="6577">
                <c:v>6.8319999999999999</c:v>
              </c:pt>
              <c:pt idx="6578">
                <c:v>6.87</c:v>
              </c:pt>
              <c:pt idx="6579">
                <c:v>6.8239999999999998</c:v>
              </c:pt>
              <c:pt idx="6580">
                <c:v>6.67</c:v>
              </c:pt>
              <c:pt idx="6581">
                <c:v>6.625</c:v>
              </c:pt>
              <c:pt idx="6582">
                <c:v>6.5969999999999995</c:v>
              </c:pt>
              <c:pt idx="6583">
                <c:v>6.6310000000000002</c:v>
              </c:pt>
              <c:pt idx="6584">
                <c:v>6.6669999999999998</c:v>
              </c:pt>
              <c:pt idx="6585">
                <c:v>6.7229999999999999</c:v>
              </c:pt>
              <c:pt idx="6586">
                <c:v>6.6790000000000003</c:v>
              </c:pt>
              <c:pt idx="6587">
                <c:v>6.5789999999999997</c:v>
              </c:pt>
              <c:pt idx="6588">
                <c:v>6.58</c:v>
              </c:pt>
              <c:pt idx="6589">
                <c:v>6.6550000000000002</c:v>
              </c:pt>
              <c:pt idx="6590">
                <c:v>6.62</c:v>
              </c:pt>
              <c:pt idx="6591">
                <c:v>6.6340000000000003</c:v>
              </c:pt>
              <c:pt idx="6592">
                <c:v>6.7149999999999999</c:v>
              </c:pt>
              <c:pt idx="6593">
                <c:v>6.7050000000000001</c:v>
              </c:pt>
              <c:pt idx="6594">
                <c:v>6.7389999999999999</c:v>
              </c:pt>
              <c:pt idx="6595">
                <c:v>6.6890000000000001</c:v>
              </c:pt>
              <c:pt idx="6596">
                <c:v>6.68</c:v>
              </c:pt>
              <c:pt idx="6597">
                <c:v>6.665</c:v>
              </c:pt>
              <c:pt idx="6598">
                <c:v>6.6360000000000001</c:v>
              </c:pt>
              <c:pt idx="6599">
                <c:v>6.7110000000000003</c:v>
              </c:pt>
              <c:pt idx="6600">
                <c:v>6.4589999999999996</c:v>
              </c:pt>
              <c:pt idx="6601">
                <c:v>6.4530000000000003</c:v>
              </c:pt>
              <c:pt idx="6602">
                <c:v>6.3819999999999997</c:v>
              </c:pt>
              <c:pt idx="6603">
                <c:v>6.3330000000000002</c:v>
              </c:pt>
              <c:pt idx="6604">
                <c:v>6.367</c:v>
              </c:pt>
              <c:pt idx="6605">
                <c:v>6.4690000000000003</c:v>
              </c:pt>
              <c:pt idx="6606">
                <c:v>6.4729999999999999</c:v>
              </c:pt>
              <c:pt idx="6607">
                <c:v>6.476</c:v>
              </c:pt>
              <c:pt idx="6608">
                <c:v>6.4539999999999997</c:v>
              </c:pt>
              <c:pt idx="6609">
                <c:v>6.4050000000000002</c:v>
              </c:pt>
              <c:pt idx="6610">
                <c:v>6.343</c:v>
              </c:pt>
              <c:pt idx="6611">
                <c:v>6.3710000000000004</c:v>
              </c:pt>
              <c:pt idx="6612">
                <c:v>6.3949999999999996</c:v>
              </c:pt>
              <c:pt idx="6613">
                <c:v>6.2389999999999999</c:v>
              </c:pt>
              <c:pt idx="6614">
                <c:v>6.2430000000000003</c:v>
              </c:pt>
              <c:pt idx="6615">
                <c:v>6.1669999999999998</c:v>
              </c:pt>
              <c:pt idx="6616">
                <c:v>6.0890000000000004</c:v>
              </c:pt>
              <c:pt idx="6617">
                <c:v>6.03</c:v>
              </c:pt>
              <c:pt idx="6618">
                <c:v>6.0339999999999998</c:v>
              </c:pt>
              <c:pt idx="6619">
                <c:v>6.0979999999999999</c:v>
              </c:pt>
              <c:pt idx="6620">
                <c:v>6.1470000000000002</c:v>
              </c:pt>
              <c:pt idx="6621">
                <c:v>6.1550000000000002</c:v>
              </c:pt>
              <c:pt idx="6622">
                <c:v>6.13</c:v>
              </c:pt>
              <c:pt idx="6623">
                <c:v>6.1580000000000004</c:v>
              </c:pt>
              <c:pt idx="6624">
                <c:v>6.1630000000000003</c:v>
              </c:pt>
              <c:pt idx="6625">
                <c:v>6.07</c:v>
              </c:pt>
              <c:pt idx="6626">
                <c:v>6.0279999999999996</c:v>
              </c:pt>
              <c:pt idx="6627">
                <c:v>6.0359999999999996</c:v>
              </c:pt>
              <c:pt idx="6628">
                <c:v>6.093</c:v>
              </c:pt>
              <c:pt idx="6629">
                <c:v>6.0439999999999996</c:v>
              </c:pt>
              <c:pt idx="6630">
                <c:v>6.1130000000000004</c:v>
              </c:pt>
              <c:pt idx="6631">
                <c:v>6.0359999999999996</c:v>
              </c:pt>
              <c:pt idx="6632">
                <c:v>6.093</c:v>
              </c:pt>
              <c:pt idx="6633">
                <c:v>6.0430000000000001</c:v>
              </c:pt>
              <c:pt idx="6634">
                <c:v>5.9729999999999999</c:v>
              </c:pt>
              <c:pt idx="6635">
                <c:v>5.9850000000000003</c:v>
              </c:pt>
              <c:pt idx="6636">
                <c:v>6.01</c:v>
              </c:pt>
              <c:pt idx="6637">
                <c:v>6.0570000000000004</c:v>
              </c:pt>
              <c:pt idx="6638">
                <c:v>6.1479999999999997</c:v>
              </c:pt>
              <c:pt idx="6639">
                <c:v>6.1470000000000002</c:v>
              </c:pt>
              <c:pt idx="6640">
                <c:v>6.149</c:v>
              </c:pt>
              <c:pt idx="6641">
                <c:v>6.1820000000000004</c:v>
              </c:pt>
              <c:pt idx="6642">
                <c:v>6.1120000000000001</c:v>
              </c:pt>
              <c:pt idx="6643">
                <c:v>6.0430000000000001</c:v>
              </c:pt>
              <c:pt idx="6644">
                <c:v>6.0439999999999996</c:v>
              </c:pt>
              <c:pt idx="6645">
                <c:v>6.032</c:v>
              </c:pt>
              <c:pt idx="6646">
                <c:v>5.9569999999999999</c:v>
              </c:pt>
              <c:pt idx="6647">
                <c:v>5.9619999999999997</c:v>
              </c:pt>
              <c:pt idx="6648">
                <c:v>5.95</c:v>
              </c:pt>
              <c:pt idx="6649">
                <c:v>5.9480000000000004</c:v>
              </c:pt>
              <c:pt idx="6650">
                <c:v>5.984</c:v>
              </c:pt>
              <c:pt idx="6651">
                <c:v>6.0090000000000003</c:v>
              </c:pt>
              <c:pt idx="6652">
                <c:v>6.0389999999999997</c:v>
              </c:pt>
              <c:pt idx="6653">
                <c:v>6.0659999999999998</c:v>
              </c:pt>
              <c:pt idx="6654">
                <c:v>6.0629999999999997</c:v>
              </c:pt>
              <c:pt idx="6655">
                <c:v>6.0880000000000001</c:v>
              </c:pt>
              <c:pt idx="6656">
                <c:v>6.1230000000000002</c:v>
              </c:pt>
              <c:pt idx="6657">
                <c:v>6.1139999999999999</c:v>
              </c:pt>
              <c:pt idx="6658">
                <c:v>6.2</c:v>
              </c:pt>
              <c:pt idx="6659">
                <c:v>6.0970000000000004</c:v>
              </c:pt>
              <c:pt idx="6660">
                <c:v>6.0860000000000003</c:v>
              </c:pt>
              <c:pt idx="6661">
                <c:v>6.0819999999999999</c:v>
              </c:pt>
              <c:pt idx="6662">
                <c:v>6.0510000000000002</c:v>
              </c:pt>
              <c:pt idx="6663">
                <c:v>6.0460000000000003</c:v>
              </c:pt>
              <c:pt idx="6664">
                <c:v>6.0529999999999999</c:v>
              </c:pt>
              <c:pt idx="6665">
                <c:v>6.077</c:v>
              </c:pt>
              <c:pt idx="6666">
                <c:v>6.032</c:v>
              </c:pt>
              <c:pt idx="6667">
                <c:v>6.05</c:v>
              </c:pt>
              <c:pt idx="6668">
                <c:v>6.0259999999999998</c:v>
              </c:pt>
              <c:pt idx="6669">
                <c:v>6.0860000000000003</c:v>
              </c:pt>
              <c:pt idx="6670">
                <c:v>6.1310000000000002</c:v>
              </c:pt>
              <c:pt idx="6671">
                <c:v>6.1970000000000001</c:v>
              </c:pt>
              <c:pt idx="6672">
                <c:v>6.2279999999999998</c:v>
              </c:pt>
              <c:pt idx="6673">
                <c:v>6.2220000000000004</c:v>
              </c:pt>
              <c:pt idx="6674">
                <c:v>6.2489999999999997</c:v>
              </c:pt>
              <c:pt idx="6675">
                <c:v>6.2780000000000005</c:v>
              </c:pt>
              <c:pt idx="6676">
                <c:v>6.2809999999999997</c:v>
              </c:pt>
              <c:pt idx="6677">
                <c:v>6.266</c:v>
              </c:pt>
              <c:pt idx="6678">
                <c:v>6.2460000000000004</c:v>
              </c:pt>
              <c:pt idx="6679">
                <c:v>6.2320000000000002</c:v>
              </c:pt>
              <c:pt idx="6680">
                <c:v>6.2229999999999999</c:v>
              </c:pt>
              <c:pt idx="6681">
                <c:v>6.2910000000000004</c:v>
              </c:pt>
              <c:pt idx="6682">
                <c:v>6.2850000000000001</c:v>
              </c:pt>
              <c:pt idx="6683">
                <c:v>6.2770000000000001</c:v>
              </c:pt>
              <c:pt idx="6684">
                <c:v>6.3369999999999997</c:v>
              </c:pt>
              <c:pt idx="6685">
                <c:v>6.2830000000000004</c:v>
              </c:pt>
              <c:pt idx="6686">
                <c:v>6.2539999999999996</c:v>
              </c:pt>
              <c:pt idx="6687">
                <c:v>6.3079999999999998</c:v>
              </c:pt>
              <c:pt idx="6688">
                <c:v>6.2930000000000001</c:v>
              </c:pt>
              <c:pt idx="6689">
                <c:v>6.2830000000000004</c:v>
              </c:pt>
              <c:pt idx="6690">
                <c:v>6.2439999999999998</c:v>
              </c:pt>
              <c:pt idx="6691">
                <c:v>6.2969999999999997</c:v>
              </c:pt>
              <c:pt idx="6692">
                <c:v>6.3280000000000003</c:v>
              </c:pt>
              <c:pt idx="6693">
                <c:v>6.3529999999999998</c:v>
              </c:pt>
              <c:pt idx="6694">
                <c:v>6.3550000000000004</c:v>
              </c:pt>
              <c:pt idx="6695">
                <c:v>6.3920000000000003</c:v>
              </c:pt>
              <c:pt idx="6696">
                <c:v>6.3239999999999998</c:v>
              </c:pt>
              <c:pt idx="6697">
                <c:v>6.3259999999999996</c:v>
              </c:pt>
              <c:pt idx="6698">
                <c:v>6.3929999999999998</c:v>
              </c:pt>
              <c:pt idx="6699">
                <c:v>6.3609999999999998</c:v>
              </c:pt>
              <c:pt idx="6700">
                <c:v>6.306</c:v>
              </c:pt>
              <c:pt idx="6701">
                <c:v>6.33</c:v>
              </c:pt>
              <c:pt idx="6702">
                <c:v>6.2839999999999998</c:v>
              </c:pt>
              <c:pt idx="6703">
                <c:v>6.3040000000000003</c:v>
              </c:pt>
              <c:pt idx="6704">
                <c:v>6.3040000000000003</c:v>
              </c:pt>
              <c:pt idx="6705">
                <c:v>6.3860000000000001</c:v>
              </c:pt>
              <c:pt idx="6706">
                <c:v>6.4329999999999998</c:v>
              </c:pt>
              <c:pt idx="6707">
                <c:v>6.4409999999999998</c:v>
              </c:pt>
              <c:pt idx="6708">
                <c:v>6.4189999999999996</c:v>
              </c:pt>
              <c:pt idx="6709">
                <c:v>6.42</c:v>
              </c:pt>
              <c:pt idx="6710">
                <c:v>6.4169999999999998</c:v>
              </c:pt>
              <c:pt idx="6711">
                <c:v>6.431</c:v>
              </c:pt>
              <c:pt idx="6712">
                <c:v>6.4550000000000001</c:v>
              </c:pt>
              <c:pt idx="6713">
                <c:v>6.476</c:v>
              </c:pt>
              <c:pt idx="6714">
                <c:v>6.5010000000000003</c:v>
              </c:pt>
              <c:pt idx="6715">
                <c:v>6.5860000000000003</c:v>
              </c:pt>
              <c:pt idx="6716">
                <c:v>6.577</c:v>
              </c:pt>
              <c:pt idx="6717">
                <c:v>6.5750000000000002</c:v>
              </c:pt>
              <c:pt idx="6718">
                <c:v>6.58</c:v>
              </c:pt>
              <c:pt idx="6719">
                <c:v>6.5839999999999996</c:v>
              </c:pt>
              <c:pt idx="6720">
                <c:v>6.556</c:v>
              </c:pt>
              <c:pt idx="6721">
                <c:v>6.4690000000000003</c:v>
              </c:pt>
              <c:pt idx="6722">
                <c:v>6.4850000000000003</c:v>
              </c:pt>
              <c:pt idx="6723">
                <c:v>6.53</c:v>
              </c:pt>
              <c:pt idx="6724">
                <c:v>6.4790000000000001</c:v>
              </c:pt>
              <c:pt idx="6725">
                <c:v>6.4669999999999996</c:v>
              </c:pt>
              <c:pt idx="6726">
                <c:v>6.5209999999999999</c:v>
              </c:pt>
              <c:pt idx="6727">
                <c:v>6.5010000000000003</c:v>
              </c:pt>
              <c:pt idx="6728">
                <c:v>6.5880000000000001</c:v>
              </c:pt>
              <c:pt idx="6729">
                <c:v>6.5869999999999997</c:v>
              </c:pt>
              <c:pt idx="6730">
                <c:v>6.5990000000000002</c:v>
              </c:pt>
              <c:pt idx="6731">
                <c:v>6.593</c:v>
              </c:pt>
              <c:pt idx="6732">
                <c:v>6.5659999999999998</c:v>
              </c:pt>
              <c:pt idx="6733">
                <c:v>6.61</c:v>
              </c:pt>
              <c:pt idx="6734">
                <c:v>6.6159999999999997</c:v>
              </c:pt>
              <c:pt idx="6735">
                <c:v>6.6470000000000002</c:v>
              </c:pt>
              <c:pt idx="6736">
                <c:v>6.6980000000000004</c:v>
              </c:pt>
              <c:pt idx="6737">
                <c:v>6.7140000000000004</c:v>
              </c:pt>
              <c:pt idx="6738">
                <c:v>6.702</c:v>
              </c:pt>
              <c:pt idx="6739">
                <c:v>6.7039999999999997</c:v>
              </c:pt>
              <c:pt idx="6740">
                <c:v>6.8140000000000001</c:v>
              </c:pt>
              <c:pt idx="6741">
                <c:v>6.9080000000000004</c:v>
              </c:pt>
              <c:pt idx="6742">
                <c:v>6.8849999999999998</c:v>
              </c:pt>
              <c:pt idx="6743">
                <c:v>6.8710000000000004</c:v>
              </c:pt>
              <c:pt idx="6744">
                <c:v>6.8970000000000002</c:v>
              </c:pt>
              <c:pt idx="6745">
                <c:v>6.899</c:v>
              </c:pt>
              <c:pt idx="6746">
                <c:v>6.8860000000000001</c:v>
              </c:pt>
              <c:pt idx="6747">
                <c:v>6.8940000000000001</c:v>
              </c:pt>
              <c:pt idx="6748">
                <c:v>6.9539999999999997</c:v>
              </c:pt>
              <c:pt idx="6749">
                <c:v>6.99</c:v>
              </c:pt>
              <c:pt idx="6750">
                <c:v>6.9530000000000003</c:v>
              </c:pt>
              <c:pt idx="6751">
                <c:v>6.9190000000000005</c:v>
              </c:pt>
              <c:pt idx="6752">
                <c:v>6.8860000000000001</c:v>
              </c:pt>
              <c:pt idx="6753">
                <c:v>6.89</c:v>
              </c:pt>
              <c:pt idx="6754">
                <c:v>6.9080000000000004</c:v>
              </c:pt>
              <c:pt idx="6755">
                <c:v>6.931</c:v>
              </c:pt>
              <c:pt idx="6756">
                <c:v>6.859</c:v>
              </c:pt>
              <c:pt idx="6757">
                <c:v>6.8979999999999997</c:v>
              </c:pt>
              <c:pt idx="6758">
                <c:v>6.8460000000000001</c:v>
              </c:pt>
              <c:pt idx="6759">
                <c:v>6.9</c:v>
              </c:pt>
              <c:pt idx="6760">
                <c:v>6.8440000000000003</c:v>
              </c:pt>
              <c:pt idx="6761">
                <c:v>6.8810000000000002</c:v>
              </c:pt>
              <c:pt idx="6762">
                <c:v>6.8220000000000001</c:v>
              </c:pt>
              <c:pt idx="6763">
                <c:v>6.8789999999999996</c:v>
              </c:pt>
              <c:pt idx="6764">
                <c:v>6.9619999999999997</c:v>
              </c:pt>
              <c:pt idx="6765">
                <c:v>6.8629999999999995</c:v>
              </c:pt>
              <c:pt idx="6766">
                <c:v>6.8609999999999998</c:v>
              </c:pt>
              <c:pt idx="6767">
                <c:v>6.758</c:v>
              </c:pt>
              <c:pt idx="6768">
                <c:v>6.6760000000000002</c:v>
              </c:pt>
              <c:pt idx="6769">
                <c:v>6.6040000000000001</c:v>
              </c:pt>
              <c:pt idx="6770">
                <c:v>6.5549999999999997</c:v>
              </c:pt>
              <c:pt idx="6771">
                <c:v>6.5430000000000001</c:v>
              </c:pt>
              <c:pt idx="6772">
                <c:v>6.5809999999999995</c:v>
              </c:pt>
              <c:pt idx="6773">
                <c:v>6.5190000000000001</c:v>
              </c:pt>
              <c:pt idx="6774">
                <c:v>6.524</c:v>
              </c:pt>
              <c:pt idx="6775">
                <c:v>6.5069999999999997</c:v>
              </c:pt>
              <c:pt idx="6776">
                <c:v>6.6029999999999998</c:v>
              </c:pt>
              <c:pt idx="6777">
                <c:v>6.6340000000000003</c:v>
              </c:pt>
              <c:pt idx="6778">
                <c:v>6.6319999999999997</c:v>
              </c:pt>
              <c:pt idx="6779">
                <c:v>6.617</c:v>
              </c:pt>
              <c:pt idx="6780">
                <c:v>6.6420000000000003</c:v>
              </c:pt>
              <c:pt idx="6781">
                <c:v>6.5090000000000003</c:v>
              </c:pt>
              <c:pt idx="6782">
                <c:v>6.55</c:v>
              </c:pt>
              <c:pt idx="6783">
                <c:v>6.5490000000000004</c:v>
              </c:pt>
              <c:pt idx="6784">
                <c:v>6.5</c:v>
              </c:pt>
              <c:pt idx="6785">
                <c:v>6.468</c:v>
              </c:pt>
              <c:pt idx="6786">
                <c:v>6.548</c:v>
              </c:pt>
              <c:pt idx="6787">
                <c:v>6.5839999999999996</c:v>
              </c:pt>
              <c:pt idx="6788">
                <c:v>6.5709999999999997</c:v>
              </c:pt>
              <c:pt idx="6789">
                <c:v>6.6150000000000002</c:v>
              </c:pt>
              <c:pt idx="6790">
                <c:v>6.6040000000000001</c:v>
              </c:pt>
              <c:pt idx="6791">
                <c:v>6.5720000000000001</c:v>
              </c:pt>
              <c:pt idx="6792">
                <c:v>6.5490000000000004</c:v>
              </c:pt>
              <c:pt idx="6793">
                <c:v>6.7030000000000003</c:v>
              </c:pt>
              <c:pt idx="6794">
                <c:v>6.726</c:v>
              </c:pt>
              <c:pt idx="6795">
                <c:v>6.6079999999999997</c:v>
              </c:pt>
              <c:pt idx="6796">
                <c:v>6.548</c:v>
              </c:pt>
              <c:pt idx="6797">
                <c:v>6.5060000000000002</c:v>
              </c:pt>
              <c:pt idx="6798">
                <c:v>6.516</c:v>
              </c:pt>
              <c:pt idx="6799">
                <c:v>6.5289999999999999</c:v>
              </c:pt>
              <c:pt idx="6800">
                <c:v>6.62</c:v>
              </c:pt>
              <c:pt idx="6801">
                <c:v>6.649</c:v>
              </c:pt>
              <c:pt idx="6802">
                <c:v>6.66</c:v>
              </c:pt>
              <c:pt idx="6803">
                <c:v>6.7519999999999998</c:v>
              </c:pt>
              <c:pt idx="6804">
                <c:v>6.7480000000000002</c:v>
              </c:pt>
              <c:pt idx="6805">
                <c:v>6.718</c:v>
              </c:pt>
              <c:pt idx="6806">
                <c:v>6.7439999999999998</c:v>
              </c:pt>
              <c:pt idx="6807">
                <c:v>6.8620000000000001</c:v>
              </c:pt>
              <c:pt idx="6808">
                <c:v>6.9160000000000004</c:v>
              </c:pt>
              <c:pt idx="6809">
                <c:v>6.9169999999999998</c:v>
              </c:pt>
              <c:pt idx="6810">
                <c:v>6.8940000000000001</c:v>
              </c:pt>
              <c:pt idx="6811">
                <c:v>6.8639999999999999</c:v>
              </c:pt>
              <c:pt idx="6812">
                <c:v>6.8609999999999998</c:v>
              </c:pt>
              <c:pt idx="6813">
                <c:v>6.944</c:v>
              </c:pt>
              <c:pt idx="6814">
                <c:v>6.9889999999999999</c:v>
              </c:pt>
              <c:pt idx="6815">
                <c:v>6.9930000000000003</c:v>
              </c:pt>
              <c:pt idx="6816">
                <c:v>6.9960000000000004</c:v>
              </c:pt>
              <c:pt idx="6817">
                <c:v>6.9429999999999996</c:v>
              </c:pt>
              <c:pt idx="6818">
                <c:v>7.0289999999999999</c:v>
              </c:pt>
              <c:pt idx="6819">
                <c:v>7.0179999999999998</c:v>
              </c:pt>
              <c:pt idx="6820">
                <c:v>7.1630000000000003</c:v>
              </c:pt>
              <c:pt idx="6821">
                <c:v>7.242</c:v>
              </c:pt>
              <c:pt idx="6822">
                <c:v>7.3109999999999999</c:v>
              </c:pt>
              <c:pt idx="6823">
                <c:v>7.3440000000000003</c:v>
              </c:pt>
              <c:pt idx="6824">
                <c:v>7.3360000000000003</c:v>
              </c:pt>
              <c:pt idx="6825">
                <c:v>7.3360000000000003</c:v>
              </c:pt>
              <c:pt idx="6826">
                <c:v>7.319</c:v>
              </c:pt>
              <c:pt idx="6827">
                <c:v>7.3220000000000001</c:v>
              </c:pt>
              <c:pt idx="6828">
                <c:v>7.3120000000000003</c:v>
              </c:pt>
              <c:pt idx="6829">
                <c:v>7.3330000000000002</c:v>
              </c:pt>
              <c:pt idx="6830">
                <c:v>7.3449999999999998</c:v>
              </c:pt>
              <c:pt idx="6831">
                <c:v>7.3629999999999995</c:v>
              </c:pt>
              <c:pt idx="6832">
                <c:v>7.3860000000000001</c:v>
              </c:pt>
              <c:pt idx="6833">
                <c:v>7.3739999999999997</c:v>
              </c:pt>
              <c:pt idx="6834">
                <c:v>7.335</c:v>
              </c:pt>
              <c:pt idx="6835">
                <c:v>7.3289999999999997</c:v>
              </c:pt>
              <c:pt idx="6836">
                <c:v>7.3529999999999998</c:v>
              </c:pt>
              <c:pt idx="6837">
                <c:v>7.3710000000000004</c:v>
              </c:pt>
              <c:pt idx="6838">
                <c:v>7.3920000000000003</c:v>
              </c:pt>
              <c:pt idx="6839">
                <c:v>7.39</c:v>
              </c:pt>
              <c:pt idx="6840">
                <c:v>7.3469999999999995</c:v>
              </c:pt>
              <c:pt idx="6841">
                <c:v>7.37</c:v>
              </c:pt>
              <c:pt idx="6842">
                <c:v>7.3780000000000001</c:v>
              </c:pt>
              <c:pt idx="6843">
                <c:v>7.3860000000000001</c:v>
              </c:pt>
              <c:pt idx="6844">
                <c:v>7.431</c:v>
              </c:pt>
              <c:pt idx="6845">
                <c:v>7.4139999999999997</c:v>
              </c:pt>
              <c:pt idx="6846">
                <c:v>7.375</c:v>
              </c:pt>
              <c:pt idx="6847">
                <c:v>7.39</c:v>
              </c:pt>
              <c:pt idx="6848">
                <c:v>7.32</c:v>
              </c:pt>
              <c:pt idx="6849">
                <c:v>7.3629999999999995</c:v>
              </c:pt>
              <c:pt idx="6850">
                <c:v>7.444</c:v>
              </c:pt>
              <c:pt idx="6851">
                <c:v>7.4450000000000003</c:v>
              </c:pt>
              <c:pt idx="6852">
                <c:v>7.4450000000000003</c:v>
              </c:pt>
              <c:pt idx="6853">
                <c:v>7.3949999999999996</c:v>
              </c:pt>
              <c:pt idx="6854">
                <c:v>7.367</c:v>
              </c:pt>
              <c:pt idx="6855">
                <c:v>7.3739999999999997</c:v>
              </c:pt>
              <c:pt idx="6856">
                <c:v>7.359</c:v>
              </c:pt>
              <c:pt idx="6857">
                <c:v>7.36</c:v>
              </c:pt>
              <c:pt idx="6858">
                <c:v>7.4509999999999996</c:v>
              </c:pt>
              <c:pt idx="6859">
                <c:v>7.4619999999999997</c:v>
              </c:pt>
              <c:pt idx="6860">
                <c:v>7.51</c:v>
              </c:pt>
              <c:pt idx="6861">
                <c:v>7.5440000000000005</c:v>
              </c:pt>
              <c:pt idx="6862">
                <c:v>7.6260000000000003</c:v>
              </c:pt>
              <c:pt idx="6863">
                <c:v>7.5869999999999997</c:v>
              </c:pt>
              <c:pt idx="6864">
                <c:v>7.5410000000000004</c:v>
              </c:pt>
              <c:pt idx="6865">
                <c:v>7.4870000000000001</c:v>
              </c:pt>
              <c:pt idx="6866">
                <c:v>7.4480000000000004</c:v>
              </c:pt>
              <c:pt idx="6867">
                <c:v>7.4429999999999996</c:v>
              </c:pt>
              <c:pt idx="6868">
                <c:v>7.468</c:v>
              </c:pt>
              <c:pt idx="6869">
                <c:v>7.5280000000000005</c:v>
              </c:pt>
              <c:pt idx="6870">
                <c:v>7.5490000000000004</c:v>
              </c:pt>
              <c:pt idx="6871">
                <c:v>7.5369999999999999</c:v>
              </c:pt>
              <c:pt idx="6872">
                <c:v>7.6109999999999998</c:v>
              </c:pt>
              <c:pt idx="6873">
                <c:v>7.59</c:v>
              </c:pt>
              <c:pt idx="6874">
                <c:v>7.5860000000000003</c:v>
              </c:pt>
              <c:pt idx="6875">
                <c:v>7.5709999999999997</c:v>
              </c:pt>
              <c:pt idx="6876">
                <c:v>7.556</c:v>
              </c:pt>
              <c:pt idx="6877">
                <c:v>7.61</c:v>
              </c:pt>
              <c:pt idx="6878">
                <c:v>7.6669999999999998</c:v>
              </c:pt>
              <c:pt idx="6879">
                <c:v>7.6680000000000001</c:v>
              </c:pt>
              <c:pt idx="6880">
                <c:v>7.6820000000000004</c:v>
              </c:pt>
              <c:pt idx="6881">
                <c:v>7.6420000000000003</c:v>
              </c:pt>
              <c:pt idx="6882">
                <c:v>7.641</c:v>
              </c:pt>
              <c:pt idx="6883">
                <c:v>7.6420000000000003</c:v>
              </c:pt>
              <c:pt idx="6884">
                <c:v>7.6260000000000003</c:v>
              </c:pt>
              <c:pt idx="6885">
                <c:v>7.7409999999999997</c:v>
              </c:pt>
              <c:pt idx="6886">
                <c:v>7.7460000000000004</c:v>
              </c:pt>
              <c:pt idx="6887">
                <c:v>7.6980000000000004</c:v>
              </c:pt>
              <c:pt idx="6888">
                <c:v>7.7530000000000001</c:v>
              </c:pt>
              <c:pt idx="6889">
                <c:v>7.73</c:v>
              </c:pt>
              <c:pt idx="6890">
                <c:v>7.843</c:v>
              </c:pt>
              <c:pt idx="6891">
                <c:v>7.8719999999999999</c:v>
              </c:pt>
              <c:pt idx="6892">
                <c:v>7.9249999999999998</c:v>
              </c:pt>
              <c:pt idx="6893">
                <c:v>7.9059999999999997</c:v>
              </c:pt>
              <c:pt idx="6894">
                <c:v>7.891</c:v>
              </c:pt>
              <c:pt idx="6895">
                <c:v>7.8209999999999997</c:v>
              </c:pt>
              <c:pt idx="6896">
                <c:v>7.7729999999999997</c:v>
              </c:pt>
              <c:pt idx="6897">
                <c:v>7.7729999999999997</c:v>
              </c:pt>
              <c:pt idx="6898">
                <c:v>7.7919999999999998</c:v>
              </c:pt>
              <c:pt idx="6899">
                <c:v>7.7919999999999998</c:v>
              </c:pt>
              <c:pt idx="6900">
                <c:v>7.8810000000000002</c:v>
              </c:pt>
              <c:pt idx="6901">
                <c:v>7.8380000000000001</c:v>
              </c:pt>
              <c:pt idx="6902">
                <c:v>7.8689999999999998</c:v>
              </c:pt>
              <c:pt idx="6903">
                <c:v>7.8819999999999997</c:v>
              </c:pt>
              <c:pt idx="6904">
                <c:v>7.86</c:v>
              </c:pt>
              <c:pt idx="6905">
                <c:v>7.8819999999999997</c:v>
              </c:pt>
              <c:pt idx="6906">
                <c:v>7.851</c:v>
              </c:pt>
              <c:pt idx="6907">
                <c:v>7.9190000000000005</c:v>
              </c:pt>
              <c:pt idx="6908">
                <c:v>7.8789999999999996</c:v>
              </c:pt>
              <c:pt idx="6909">
                <c:v>7.8810000000000002</c:v>
              </c:pt>
              <c:pt idx="6910">
                <c:v>7.8380000000000001</c:v>
              </c:pt>
              <c:pt idx="6911">
                <c:v>7.8289999999999997</c:v>
              </c:pt>
              <c:pt idx="6912">
                <c:v>7.76</c:v>
              </c:pt>
              <c:pt idx="6913">
                <c:v>7.827</c:v>
              </c:pt>
              <c:pt idx="6914">
                <c:v>7.827</c:v>
              </c:pt>
              <c:pt idx="6915">
                <c:v>7.8529999999999998</c:v>
              </c:pt>
              <c:pt idx="6916">
                <c:v>7.8410000000000002</c:v>
              </c:pt>
              <c:pt idx="6917">
                <c:v>7.8469999999999995</c:v>
              </c:pt>
              <c:pt idx="6918">
                <c:v>7.8410000000000002</c:v>
              </c:pt>
              <c:pt idx="6919">
                <c:v>7.8540000000000001</c:v>
              </c:pt>
              <c:pt idx="6920">
                <c:v>7.8680000000000003</c:v>
              </c:pt>
              <c:pt idx="6921">
                <c:v>7.8650000000000002</c:v>
              </c:pt>
              <c:pt idx="6922">
                <c:v>7.8540000000000001</c:v>
              </c:pt>
              <c:pt idx="6923">
                <c:v>7.9240000000000004</c:v>
              </c:pt>
              <c:pt idx="6924">
                <c:v>7.8579999999999997</c:v>
              </c:pt>
              <c:pt idx="6925">
                <c:v>7.8639999999999999</c:v>
              </c:pt>
              <c:pt idx="6926">
                <c:v>7.8920000000000003</c:v>
              </c:pt>
              <c:pt idx="6927">
                <c:v>7.8469999999999995</c:v>
              </c:pt>
              <c:pt idx="6928">
                <c:v>7.9269999999999996</c:v>
              </c:pt>
              <c:pt idx="6929">
                <c:v>7.9050000000000002</c:v>
              </c:pt>
              <c:pt idx="6930">
                <c:v>8.0190000000000001</c:v>
              </c:pt>
              <c:pt idx="6931">
                <c:v>7.9989999999999997</c:v>
              </c:pt>
              <c:pt idx="6932">
                <c:v>8.0340000000000007</c:v>
              </c:pt>
              <c:pt idx="6933">
                <c:v>7.9809999999999999</c:v>
              </c:pt>
              <c:pt idx="6934">
                <c:v>7.931</c:v>
              </c:pt>
              <c:pt idx="6935">
                <c:v>7.95</c:v>
              </c:pt>
              <c:pt idx="6936">
                <c:v>7.9530000000000003</c:v>
              </c:pt>
              <c:pt idx="6937">
                <c:v>8.0440000000000005</c:v>
              </c:pt>
              <c:pt idx="6938">
                <c:v>8.1270000000000007</c:v>
              </c:pt>
              <c:pt idx="6939">
                <c:v>8.1310000000000002</c:v>
              </c:pt>
              <c:pt idx="6940">
                <c:v>8.125</c:v>
              </c:pt>
              <c:pt idx="6941">
                <c:v>8.0939999999999994</c:v>
              </c:pt>
              <c:pt idx="6942">
                <c:v>8.0470000000000006</c:v>
              </c:pt>
              <c:pt idx="6943">
                <c:v>8.0749999999999993</c:v>
              </c:pt>
              <c:pt idx="6944">
                <c:v>8.1489999999999991</c:v>
              </c:pt>
              <c:pt idx="6945">
                <c:v>8.1489999999999991</c:v>
              </c:pt>
              <c:pt idx="6946">
                <c:v>8.11</c:v>
              </c:pt>
              <c:pt idx="6947">
                <c:v>8.125</c:v>
              </c:pt>
              <c:pt idx="6948">
                <c:v>8.1639999999999997</c:v>
              </c:pt>
              <c:pt idx="6949">
                <c:v>8.1590000000000007</c:v>
              </c:pt>
              <c:pt idx="6950">
                <c:v>8.0980000000000008</c:v>
              </c:pt>
              <c:pt idx="6951">
                <c:v>8.0969999999999995</c:v>
              </c:pt>
              <c:pt idx="6952">
                <c:v>8.0609999999999999</c:v>
              </c:pt>
              <c:pt idx="6953">
                <c:v>7.97</c:v>
              </c:pt>
              <c:pt idx="6954">
                <c:v>7.9580000000000002</c:v>
              </c:pt>
              <c:pt idx="6955">
                <c:v>8.0459999999999994</c:v>
              </c:pt>
              <c:pt idx="6956">
                <c:v>8.0670000000000002</c:v>
              </c:pt>
              <c:pt idx="6957">
                <c:v>8.0459999999999994</c:v>
              </c:pt>
              <c:pt idx="6958">
                <c:v>8.0459999999999994</c:v>
              </c:pt>
              <c:pt idx="6959">
                <c:v>7.9779999999999998</c:v>
              </c:pt>
              <c:pt idx="6960">
                <c:v>7.9909999999999997</c:v>
              </c:pt>
              <c:pt idx="6961">
                <c:v>7.8890000000000002</c:v>
              </c:pt>
              <c:pt idx="6962">
                <c:v>7.8689999999999998</c:v>
              </c:pt>
              <c:pt idx="6963">
                <c:v>7.8239999999999998</c:v>
              </c:pt>
              <c:pt idx="6964">
                <c:v>7.8280000000000003</c:v>
              </c:pt>
              <c:pt idx="6965">
                <c:v>7.8540000000000001</c:v>
              </c:pt>
              <c:pt idx="6966">
                <c:v>7.8959999999999999</c:v>
              </c:pt>
              <c:pt idx="6967">
                <c:v>7.8650000000000002</c:v>
              </c:pt>
              <c:pt idx="6968">
                <c:v>7.9020000000000001</c:v>
              </c:pt>
              <c:pt idx="6969">
                <c:v>7.9089999999999998</c:v>
              </c:pt>
              <c:pt idx="6970">
                <c:v>7.9530000000000003</c:v>
              </c:pt>
              <c:pt idx="6971">
                <c:v>7.9470000000000001</c:v>
              </c:pt>
              <c:pt idx="6972">
                <c:v>7.883</c:v>
              </c:pt>
              <c:pt idx="6973">
                <c:v>7.85</c:v>
              </c:pt>
              <c:pt idx="6974">
                <c:v>7.8170000000000002</c:v>
              </c:pt>
              <c:pt idx="6975">
                <c:v>7.843</c:v>
              </c:pt>
              <c:pt idx="6976">
                <c:v>7.8140000000000001</c:v>
              </c:pt>
              <c:pt idx="6977">
                <c:v>7.8460000000000001</c:v>
              </c:pt>
              <c:pt idx="6978">
                <c:v>7.798</c:v>
              </c:pt>
              <c:pt idx="6979">
                <c:v>7.7930000000000001</c:v>
              </c:pt>
              <c:pt idx="6980">
                <c:v>7.7780000000000005</c:v>
              </c:pt>
              <c:pt idx="6981">
                <c:v>7.8070000000000004</c:v>
              </c:pt>
              <c:pt idx="6982">
                <c:v>7.7750000000000004</c:v>
              </c:pt>
              <c:pt idx="6983">
                <c:v>7.76</c:v>
              </c:pt>
              <c:pt idx="6984">
                <c:v>7.7720000000000002</c:v>
              </c:pt>
              <c:pt idx="6985">
                <c:v>7.6349999999999998</c:v>
              </c:pt>
              <c:pt idx="6986">
                <c:v>7.6740000000000004</c:v>
              </c:pt>
              <c:pt idx="6987">
                <c:v>7.681</c:v>
              </c:pt>
              <c:pt idx="6988">
                <c:v>7.7110000000000003</c:v>
              </c:pt>
              <c:pt idx="6989">
                <c:v>7.7030000000000003</c:v>
              </c:pt>
              <c:pt idx="6990">
                <c:v>7.5640000000000001</c:v>
              </c:pt>
              <c:pt idx="6991">
                <c:v>7.5640000000000001</c:v>
              </c:pt>
              <c:pt idx="6992">
                <c:v>7.5449999999999999</c:v>
              </c:pt>
              <c:pt idx="6993">
                <c:v>7.4909999999999997</c:v>
              </c:pt>
              <c:pt idx="6994">
                <c:v>7.49</c:v>
              </c:pt>
              <c:pt idx="6995">
                <c:v>7.452</c:v>
              </c:pt>
              <c:pt idx="6996">
                <c:v>7.4509999999999996</c:v>
              </c:pt>
              <c:pt idx="6997">
                <c:v>7.4630000000000001</c:v>
              </c:pt>
              <c:pt idx="6998">
                <c:v>7.4930000000000003</c:v>
              </c:pt>
              <c:pt idx="6999">
                <c:v>7.4820000000000002</c:v>
              </c:pt>
              <c:pt idx="7000">
                <c:v>7.5350000000000001</c:v>
              </c:pt>
              <c:pt idx="7001">
                <c:v>7.4630000000000001</c:v>
              </c:pt>
              <c:pt idx="7002">
                <c:v>7.5369999999999999</c:v>
              </c:pt>
              <c:pt idx="7003">
                <c:v>7.556</c:v>
              </c:pt>
              <c:pt idx="7004">
                <c:v>7.4850000000000003</c:v>
              </c:pt>
              <c:pt idx="7005">
                <c:v>7.4939999999999998</c:v>
              </c:pt>
              <c:pt idx="7006">
                <c:v>7.3949999999999996</c:v>
              </c:pt>
              <c:pt idx="7007">
                <c:v>7.3680000000000003</c:v>
              </c:pt>
              <c:pt idx="7008">
                <c:v>7.5060000000000002</c:v>
              </c:pt>
              <c:pt idx="7009">
                <c:v>7.4820000000000002</c:v>
              </c:pt>
              <c:pt idx="7010">
                <c:v>7.6449999999999996</c:v>
              </c:pt>
              <c:pt idx="7011">
                <c:v>7.5720000000000001</c:v>
              </c:pt>
              <c:pt idx="7012">
                <c:v>7.569</c:v>
              </c:pt>
              <c:pt idx="7013">
                <c:v>7.5389999999999997</c:v>
              </c:pt>
              <c:pt idx="7014">
                <c:v>7.5460000000000003</c:v>
              </c:pt>
              <c:pt idx="7015">
                <c:v>7.4080000000000004</c:v>
              </c:pt>
              <c:pt idx="7016">
                <c:v>7.3840000000000003</c:v>
              </c:pt>
              <c:pt idx="7017">
                <c:v>7.4</c:v>
              </c:pt>
              <c:pt idx="7018">
                <c:v>7.3959999999999999</c:v>
              </c:pt>
              <c:pt idx="7019">
                <c:v>7.3959999999999999</c:v>
              </c:pt>
              <c:pt idx="7020">
                <c:v>7.55</c:v>
              </c:pt>
              <c:pt idx="7021">
                <c:v>7.61</c:v>
              </c:pt>
              <c:pt idx="7022">
                <c:v>7.5440000000000005</c:v>
              </c:pt>
              <c:pt idx="7023">
                <c:v>7.524</c:v>
              </c:pt>
              <c:pt idx="7024">
                <c:v>7.5640000000000001</c:v>
              </c:pt>
              <c:pt idx="7025">
                <c:v>7.5419999999999998</c:v>
              </c:pt>
              <c:pt idx="7026">
                <c:v>7.5419999999999998</c:v>
              </c:pt>
              <c:pt idx="7027">
                <c:v>7.468</c:v>
              </c:pt>
              <c:pt idx="7028">
                <c:v>7.5019999999999998</c:v>
              </c:pt>
              <c:pt idx="7029">
                <c:v>7.5449999999999999</c:v>
              </c:pt>
              <c:pt idx="7030">
                <c:v>7.5339999999999998</c:v>
              </c:pt>
              <c:pt idx="7031">
                <c:v>7.6760000000000002</c:v>
              </c:pt>
              <c:pt idx="7032">
                <c:v>7.6859999999999999</c:v>
              </c:pt>
              <c:pt idx="7033">
                <c:v>7.726</c:v>
              </c:pt>
              <c:pt idx="7034">
                <c:v>7.6929999999999996</c:v>
              </c:pt>
              <c:pt idx="7035">
                <c:v>7.6070000000000002</c:v>
              </c:pt>
              <c:pt idx="7036">
                <c:v>7.5949999999999998</c:v>
              </c:pt>
              <c:pt idx="7037">
                <c:v>7.5869999999999997</c:v>
              </c:pt>
              <c:pt idx="7038">
                <c:v>7.6079999999999997</c:v>
              </c:pt>
              <c:pt idx="7039">
                <c:v>7.6139999999999999</c:v>
              </c:pt>
              <c:pt idx="7040">
                <c:v>7.6079999999999997</c:v>
              </c:pt>
              <c:pt idx="7041">
                <c:v>7.5060000000000002</c:v>
              </c:pt>
              <c:pt idx="7042">
                <c:v>7.5220000000000002</c:v>
              </c:pt>
              <c:pt idx="7043">
                <c:v>7.4580000000000002</c:v>
              </c:pt>
              <c:pt idx="7044">
                <c:v>7.516</c:v>
              </c:pt>
              <c:pt idx="7045">
                <c:v>7.4009999999999998</c:v>
              </c:pt>
              <c:pt idx="7046">
                <c:v>7.3949999999999996</c:v>
              </c:pt>
              <c:pt idx="7047">
                <c:v>7.4930000000000003</c:v>
              </c:pt>
              <c:pt idx="7048">
                <c:v>7.4619999999999997</c:v>
              </c:pt>
              <c:pt idx="7049">
                <c:v>7.4470000000000001</c:v>
              </c:pt>
              <c:pt idx="7050">
                <c:v>7.3579999999999997</c:v>
              </c:pt>
              <c:pt idx="7051">
                <c:v>7.3959999999999999</c:v>
              </c:pt>
              <c:pt idx="7052">
                <c:v>7.3070000000000004</c:v>
              </c:pt>
              <c:pt idx="7053">
                <c:v>7.3559999999999999</c:v>
              </c:pt>
              <c:pt idx="7054">
                <c:v>7.3140000000000001</c:v>
              </c:pt>
              <c:pt idx="7055">
                <c:v>7.2780000000000005</c:v>
              </c:pt>
              <c:pt idx="7056">
                <c:v>7.2780000000000005</c:v>
              </c:pt>
              <c:pt idx="7057">
                <c:v>7.258</c:v>
              </c:pt>
              <c:pt idx="7058">
                <c:v>7.2169999999999996</c:v>
              </c:pt>
              <c:pt idx="7059">
                <c:v>7.2729999999999997</c:v>
              </c:pt>
              <c:pt idx="7060">
                <c:v>7.343</c:v>
              </c:pt>
              <c:pt idx="7061">
                <c:v>7.3840000000000003</c:v>
              </c:pt>
              <c:pt idx="7062">
                <c:v>7.4279999999999999</c:v>
              </c:pt>
              <c:pt idx="7063">
                <c:v>7.391</c:v>
              </c:pt>
              <c:pt idx="7064">
                <c:v>7.39</c:v>
              </c:pt>
              <c:pt idx="7065">
                <c:v>7.359</c:v>
              </c:pt>
              <c:pt idx="7066">
                <c:v>7.3449999999999998</c:v>
              </c:pt>
              <c:pt idx="7067">
                <c:v>7.3949999999999996</c:v>
              </c:pt>
              <c:pt idx="7068">
                <c:v>7.4320000000000004</c:v>
              </c:pt>
              <c:pt idx="7069">
                <c:v>7.3029999999999999</c:v>
              </c:pt>
              <c:pt idx="7070">
                <c:v>7.2350000000000003</c:v>
              </c:pt>
              <c:pt idx="7071">
                <c:v>7.274</c:v>
              </c:pt>
              <c:pt idx="7072">
                <c:v>7.274</c:v>
              </c:pt>
              <c:pt idx="7073">
                <c:v>7.4509999999999996</c:v>
              </c:pt>
              <c:pt idx="7074">
                <c:v>7.492</c:v>
              </c:pt>
              <c:pt idx="7075">
                <c:v>7.5609999999999999</c:v>
              </c:pt>
              <c:pt idx="7076">
                <c:v>7.609</c:v>
              </c:pt>
              <c:pt idx="7077">
                <c:v>7.4980000000000002</c:v>
              </c:pt>
              <c:pt idx="7078">
                <c:v>7.6319999999999997</c:v>
              </c:pt>
              <c:pt idx="7079">
                <c:v>7.5410000000000004</c:v>
              </c:pt>
              <c:pt idx="7080">
                <c:v>7.3360000000000003</c:v>
              </c:pt>
              <c:pt idx="7081">
                <c:v>7.3360000000000003</c:v>
              </c:pt>
              <c:pt idx="7082">
                <c:v>7.3490000000000002</c:v>
              </c:pt>
              <c:pt idx="7083">
                <c:v>7.3319999999999999</c:v>
              </c:pt>
              <c:pt idx="7084">
                <c:v>7.3070000000000004</c:v>
              </c:pt>
              <c:pt idx="7085">
                <c:v>7.258</c:v>
              </c:pt>
              <c:pt idx="7086">
                <c:v>7.1059999999999999</c:v>
              </c:pt>
              <c:pt idx="7087">
                <c:v>7.101</c:v>
              </c:pt>
              <c:pt idx="7088">
                <c:v>7.1470000000000002</c:v>
              </c:pt>
              <c:pt idx="7089">
                <c:v>7.2329999999999997</c:v>
              </c:pt>
              <c:pt idx="7090">
                <c:v>7.2119999999999997</c:v>
              </c:pt>
              <c:pt idx="7091">
                <c:v>7.32</c:v>
              </c:pt>
              <c:pt idx="7092">
                <c:v>7.3680000000000003</c:v>
              </c:pt>
              <c:pt idx="7093">
                <c:v>7.4089999999999998</c:v>
              </c:pt>
              <c:pt idx="7094">
                <c:v>7.2889999999999997</c:v>
              </c:pt>
              <c:pt idx="7095">
                <c:v>7.2830000000000004</c:v>
              </c:pt>
              <c:pt idx="7096">
                <c:v>7.2569999999999997</c:v>
              </c:pt>
              <c:pt idx="7097">
                <c:v>7.2140000000000004</c:v>
              </c:pt>
              <c:pt idx="7098">
                <c:v>7.234</c:v>
              </c:pt>
              <c:pt idx="7099">
                <c:v>7.2640000000000002</c:v>
              </c:pt>
              <c:pt idx="7100">
                <c:v>7.2119999999999997</c:v>
              </c:pt>
              <c:pt idx="7101">
                <c:v>7.2530000000000001</c:v>
              </c:pt>
              <c:pt idx="7102">
                <c:v>7.2510000000000003</c:v>
              </c:pt>
              <c:pt idx="7103">
                <c:v>7.4160000000000004</c:v>
              </c:pt>
              <c:pt idx="7104">
                <c:v>7.2539999999999996</c:v>
              </c:pt>
              <c:pt idx="7105">
                <c:v>7.0919999999999996</c:v>
              </c:pt>
              <c:pt idx="7106">
                <c:v>7.1029999999999998</c:v>
              </c:pt>
              <c:pt idx="7107">
                <c:v>7.06</c:v>
              </c:pt>
              <c:pt idx="7108">
                <c:v>6.9749999999999996</c:v>
              </c:pt>
              <c:pt idx="7109">
                <c:v>7.016</c:v>
              </c:pt>
              <c:pt idx="7110">
                <c:v>6.952</c:v>
              </c:pt>
              <c:pt idx="7111">
                <c:v>6.8890000000000002</c:v>
              </c:pt>
              <c:pt idx="7112">
                <c:v>6.8479999999999999</c:v>
              </c:pt>
              <c:pt idx="7113">
                <c:v>6.9610000000000003</c:v>
              </c:pt>
              <c:pt idx="7114">
                <c:v>6.9190000000000005</c:v>
              </c:pt>
              <c:pt idx="7115">
                <c:v>6.8259999999999996</c:v>
              </c:pt>
              <c:pt idx="7116">
                <c:v>6.8</c:v>
              </c:pt>
              <c:pt idx="7117">
                <c:v>6.8890000000000002</c:v>
              </c:pt>
              <c:pt idx="7118">
                <c:v>6.944</c:v>
              </c:pt>
              <c:pt idx="7119">
                <c:v>6.9039999999999999</c:v>
              </c:pt>
              <c:pt idx="7120">
                <c:v>6.9559999999999995</c:v>
              </c:pt>
              <c:pt idx="7121">
                <c:v>6.8339999999999996</c:v>
              </c:pt>
              <c:pt idx="7122">
                <c:v>6.8639999999999999</c:v>
              </c:pt>
              <c:pt idx="7123">
                <c:v>6.8</c:v>
              </c:pt>
              <c:pt idx="7124">
                <c:v>6.8390000000000004</c:v>
              </c:pt>
              <c:pt idx="7125">
                <c:v>6.8360000000000003</c:v>
              </c:pt>
              <c:pt idx="7126">
                <c:v>6.7720000000000002</c:v>
              </c:pt>
              <c:pt idx="7127">
                <c:v>6.7789999999999999</c:v>
              </c:pt>
              <c:pt idx="7128">
                <c:v>6.6609999999999996</c:v>
              </c:pt>
              <c:pt idx="7129">
                <c:v>6.7130000000000001</c:v>
              </c:pt>
              <c:pt idx="7130">
                <c:v>6.74</c:v>
              </c:pt>
              <c:pt idx="7131">
                <c:v>6.6449999999999996</c:v>
              </c:pt>
              <c:pt idx="7132">
                <c:v>6.5990000000000002</c:v>
              </c:pt>
              <c:pt idx="7133">
                <c:v>6.6609999999999996</c:v>
              </c:pt>
              <c:pt idx="7134">
                <c:v>6.625</c:v>
              </c:pt>
              <c:pt idx="7135">
                <c:v>6.54</c:v>
              </c:pt>
              <c:pt idx="7136">
                <c:v>6.4569999999999999</c:v>
              </c:pt>
              <c:pt idx="7137">
                <c:v>6.4509999999999996</c:v>
              </c:pt>
              <c:pt idx="7138">
                <c:v>6.4409999999999998</c:v>
              </c:pt>
              <c:pt idx="7139">
                <c:v>6.407</c:v>
              </c:pt>
              <c:pt idx="7140">
                <c:v>6.4409999999999998</c:v>
              </c:pt>
              <c:pt idx="7141">
                <c:v>6.4139999999999997</c:v>
              </c:pt>
              <c:pt idx="7142">
                <c:v>6.4459999999999997</c:v>
              </c:pt>
              <c:pt idx="7143">
                <c:v>6.3879999999999999</c:v>
              </c:pt>
              <c:pt idx="7144">
                <c:v>6.3620000000000001</c:v>
              </c:pt>
              <c:pt idx="7145">
                <c:v>6.3029999999999999</c:v>
              </c:pt>
              <c:pt idx="7146">
                <c:v>6.2809999999999997</c:v>
              </c:pt>
              <c:pt idx="7147">
                <c:v>6.3129999999999997</c:v>
              </c:pt>
              <c:pt idx="7148">
                <c:v>6.2379999999999995</c:v>
              </c:pt>
              <c:pt idx="7149">
                <c:v>6.2169999999999996</c:v>
              </c:pt>
              <c:pt idx="7150">
                <c:v>6.26</c:v>
              </c:pt>
              <c:pt idx="7151">
                <c:v>6.3109999999999999</c:v>
              </c:pt>
              <c:pt idx="7152">
                <c:v>6.3410000000000002</c:v>
              </c:pt>
              <c:pt idx="7153">
                <c:v>6.2969999999999997</c:v>
              </c:pt>
              <c:pt idx="7154">
                <c:v>6.2809999999999997</c:v>
              </c:pt>
              <c:pt idx="7155">
                <c:v>6.266</c:v>
              </c:pt>
              <c:pt idx="7156">
                <c:v>6.2969999999999997</c:v>
              </c:pt>
              <c:pt idx="7157">
                <c:v>6.2640000000000002</c:v>
              </c:pt>
              <c:pt idx="7158">
                <c:v>6.3049999999999997</c:v>
              </c:pt>
              <c:pt idx="7159">
                <c:v>6.2960000000000003</c:v>
              </c:pt>
              <c:pt idx="7160">
                <c:v>6.2620000000000005</c:v>
              </c:pt>
              <c:pt idx="7161">
                <c:v>6.1740000000000004</c:v>
              </c:pt>
              <c:pt idx="7162">
                <c:v>6.234</c:v>
              </c:pt>
              <c:pt idx="7163">
                <c:v>6.242</c:v>
              </c:pt>
              <c:pt idx="7164">
                <c:v>6.2270000000000003</c:v>
              </c:pt>
              <c:pt idx="7165">
                <c:v>6.3440000000000003</c:v>
              </c:pt>
              <c:pt idx="7166">
                <c:v>6.4</c:v>
              </c:pt>
              <c:pt idx="7167">
                <c:v>6.351</c:v>
              </c:pt>
              <c:pt idx="7168">
                <c:v>6.4160000000000004</c:v>
              </c:pt>
              <c:pt idx="7169">
                <c:v>6.3479999999999999</c:v>
              </c:pt>
              <c:pt idx="7170">
                <c:v>6.335</c:v>
              </c:pt>
              <c:pt idx="7171">
                <c:v>6.2510000000000003</c:v>
              </c:pt>
              <c:pt idx="7172">
                <c:v>6.2389999999999999</c:v>
              </c:pt>
              <c:pt idx="7173">
                <c:v>6.2290000000000001</c:v>
              </c:pt>
              <c:pt idx="7174">
                <c:v>6.2130000000000001</c:v>
              </c:pt>
              <c:pt idx="7175">
                <c:v>6.2140000000000004</c:v>
              </c:pt>
              <c:pt idx="7176">
                <c:v>6.2220000000000004</c:v>
              </c:pt>
              <c:pt idx="7177">
                <c:v>6.3109999999999999</c:v>
              </c:pt>
              <c:pt idx="7178">
                <c:v>6.3</c:v>
              </c:pt>
              <c:pt idx="7179">
                <c:v>6.2789999999999999</c:v>
              </c:pt>
              <c:pt idx="7180">
                <c:v>6.298</c:v>
              </c:pt>
              <c:pt idx="7181">
                <c:v>6.2910000000000004</c:v>
              </c:pt>
              <c:pt idx="7182">
                <c:v>6.3019999999999996</c:v>
              </c:pt>
              <c:pt idx="7183">
                <c:v>6.2309999999999999</c:v>
              </c:pt>
              <c:pt idx="7184">
                <c:v>6.1920000000000002</c:v>
              </c:pt>
              <c:pt idx="7185">
                <c:v>6.1539999999999999</c:v>
              </c:pt>
              <c:pt idx="7186">
                <c:v>6.1619999999999999</c:v>
              </c:pt>
              <c:pt idx="7187">
                <c:v>6.1669999999999998</c:v>
              </c:pt>
              <c:pt idx="7188">
                <c:v>6.1719999999999997</c:v>
              </c:pt>
              <c:pt idx="7189">
                <c:v>6.2450000000000001</c:v>
              </c:pt>
              <c:pt idx="7190">
                <c:v>6.2729999999999997</c:v>
              </c:pt>
              <c:pt idx="7191">
                <c:v>6.2560000000000002</c:v>
              </c:pt>
              <c:pt idx="7192">
                <c:v>6.3010000000000002</c:v>
              </c:pt>
              <c:pt idx="7193">
                <c:v>6.2290000000000001</c:v>
              </c:pt>
              <c:pt idx="7194">
                <c:v>6.26</c:v>
              </c:pt>
              <c:pt idx="7195">
                <c:v>6.3070000000000004</c:v>
              </c:pt>
              <c:pt idx="7196">
                <c:v>6.3040000000000003</c:v>
              </c:pt>
              <c:pt idx="7197">
                <c:v>6.306</c:v>
              </c:pt>
              <c:pt idx="7198">
                <c:v>6.383</c:v>
              </c:pt>
              <c:pt idx="7199">
                <c:v>6.3380000000000001</c:v>
              </c:pt>
              <c:pt idx="7200">
                <c:v>6.2409999999999997</c:v>
              </c:pt>
              <c:pt idx="7201">
                <c:v>6.1829999999999998</c:v>
              </c:pt>
              <c:pt idx="7202">
                <c:v>6.1689999999999996</c:v>
              </c:pt>
              <c:pt idx="7203">
                <c:v>6.1589999999999998</c:v>
              </c:pt>
              <c:pt idx="7204">
                <c:v>6.1449999999999996</c:v>
              </c:pt>
              <c:pt idx="7205">
                <c:v>6.2060000000000004</c:v>
              </c:pt>
              <c:pt idx="7206">
                <c:v>6.141</c:v>
              </c:pt>
              <c:pt idx="7207">
                <c:v>6.1970000000000001</c:v>
              </c:pt>
              <c:pt idx="7208">
                <c:v>6.2110000000000003</c:v>
              </c:pt>
              <c:pt idx="7209">
                <c:v>6.1849999999999996</c:v>
              </c:pt>
              <c:pt idx="7210">
                <c:v>6.1150000000000002</c:v>
              </c:pt>
              <c:pt idx="7211">
                <c:v>6.0609999999999999</c:v>
              </c:pt>
              <c:pt idx="7212">
                <c:v>6.03</c:v>
              </c:pt>
              <c:pt idx="7213">
                <c:v>5.97</c:v>
              </c:pt>
              <c:pt idx="7214">
                <c:v>5.9509999999999996</c:v>
              </c:pt>
              <c:pt idx="7215">
                <c:v>6.0049999999999999</c:v>
              </c:pt>
              <c:pt idx="7216">
                <c:v>5.9850000000000003</c:v>
              </c:pt>
              <c:pt idx="7217">
                <c:v>6.0030000000000001</c:v>
              </c:pt>
              <c:pt idx="7218">
                <c:v>5.976</c:v>
              </c:pt>
              <c:pt idx="7219">
                <c:v>5.9169999999999998</c:v>
              </c:pt>
              <c:pt idx="7220">
                <c:v>5.8230000000000004</c:v>
              </c:pt>
              <c:pt idx="7221">
                <c:v>5.8410000000000002</c:v>
              </c:pt>
              <c:pt idx="7222">
                <c:v>5.8520000000000003</c:v>
              </c:pt>
              <c:pt idx="7223">
                <c:v>5.7859999999999996</c:v>
              </c:pt>
              <c:pt idx="7224">
                <c:v>5.8520000000000003</c:v>
              </c:pt>
              <c:pt idx="7225">
                <c:v>5.9169999999999998</c:v>
              </c:pt>
              <c:pt idx="7226">
                <c:v>5.92</c:v>
              </c:pt>
              <c:pt idx="7227">
                <c:v>5.923</c:v>
              </c:pt>
              <c:pt idx="7228">
                <c:v>6.0119999999999996</c:v>
              </c:pt>
              <c:pt idx="7229">
                <c:v>6.008</c:v>
              </c:pt>
              <c:pt idx="7230">
                <c:v>6.008</c:v>
              </c:pt>
              <c:pt idx="7231">
                <c:v>6.0019999999999998</c:v>
              </c:pt>
              <c:pt idx="7232">
                <c:v>5.99</c:v>
              </c:pt>
              <c:pt idx="7233">
                <c:v>6.0250000000000004</c:v>
              </c:pt>
              <c:pt idx="7234">
                <c:v>5.9980000000000002</c:v>
              </c:pt>
              <c:pt idx="7235">
                <c:v>5.9409999999999998</c:v>
              </c:pt>
              <c:pt idx="7236">
                <c:v>5.9489999999999998</c:v>
              </c:pt>
              <c:pt idx="7237">
                <c:v>6.048</c:v>
              </c:pt>
              <c:pt idx="7238">
                <c:v>6.0640000000000001</c:v>
              </c:pt>
              <c:pt idx="7239">
                <c:v>6.0869999999999997</c:v>
              </c:pt>
              <c:pt idx="7240">
                <c:v>6.1239999999999997</c:v>
              </c:pt>
              <c:pt idx="7241">
                <c:v>6.0949999999999998</c:v>
              </c:pt>
              <c:pt idx="7242">
                <c:v>6.0380000000000003</c:v>
              </c:pt>
              <c:pt idx="7243">
                <c:v>6.032</c:v>
              </c:pt>
              <c:pt idx="7244">
                <c:v>5.9820000000000002</c:v>
              </c:pt>
              <c:pt idx="7245">
                <c:v>5.9749999999999996</c:v>
              </c:pt>
              <c:pt idx="7246">
                <c:v>5.875</c:v>
              </c:pt>
              <c:pt idx="7247">
                <c:v>5.8810000000000002</c:v>
              </c:pt>
              <c:pt idx="7248">
                <c:v>5.9580000000000002</c:v>
              </c:pt>
              <c:pt idx="7249">
                <c:v>5.8650000000000002</c:v>
              </c:pt>
              <c:pt idx="7250">
                <c:v>5.9020000000000001</c:v>
              </c:pt>
              <c:pt idx="7251">
                <c:v>5.944</c:v>
              </c:pt>
              <c:pt idx="7252">
                <c:v>5.944</c:v>
              </c:pt>
              <c:pt idx="7253">
                <c:v>6.0419999999999998</c:v>
              </c:pt>
              <c:pt idx="7254">
                <c:v>6.0860000000000003</c:v>
              </c:pt>
              <c:pt idx="7255">
                <c:v>6.0919999999999996</c:v>
              </c:pt>
              <c:pt idx="7256">
                <c:v>6.1180000000000003</c:v>
              </c:pt>
              <c:pt idx="7257">
                <c:v>6.1340000000000003</c:v>
              </c:pt>
              <c:pt idx="7258">
                <c:v>6.0949999999999998</c:v>
              </c:pt>
              <c:pt idx="7259">
                <c:v>6.17</c:v>
              </c:pt>
              <c:pt idx="7260">
                <c:v>6.1989999999999998</c:v>
              </c:pt>
              <c:pt idx="7261">
                <c:v>6.2210000000000001</c:v>
              </c:pt>
              <c:pt idx="7262">
                <c:v>6.2169999999999996</c:v>
              </c:pt>
              <c:pt idx="7263">
                <c:v>6.1950000000000003</c:v>
              </c:pt>
              <c:pt idx="7264">
                <c:v>6.258</c:v>
              </c:pt>
              <c:pt idx="7265">
                <c:v>6.31</c:v>
              </c:pt>
              <c:pt idx="7266">
                <c:v>6.3029999999999999</c:v>
              </c:pt>
              <c:pt idx="7267">
                <c:v>6.3479999999999999</c:v>
              </c:pt>
              <c:pt idx="7268">
                <c:v>6.4379999999999997</c:v>
              </c:pt>
              <c:pt idx="7269">
                <c:v>6.43</c:v>
              </c:pt>
              <c:pt idx="7270">
                <c:v>6.4470000000000001</c:v>
              </c:pt>
              <c:pt idx="7271">
                <c:v>6.4690000000000003</c:v>
              </c:pt>
              <c:pt idx="7272">
                <c:v>6.5259999999999998</c:v>
              </c:pt>
              <c:pt idx="7273">
                <c:v>6.524</c:v>
              </c:pt>
              <c:pt idx="7274">
                <c:v>6.5510000000000002</c:v>
              </c:pt>
              <c:pt idx="7275">
                <c:v>6.5259999999999998</c:v>
              </c:pt>
              <c:pt idx="7276">
                <c:v>6.5519999999999996</c:v>
              </c:pt>
              <c:pt idx="7277">
                <c:v>6.5640000000000001</c:v>
              </c:pt>
              <c:pt idx="7278">
                <c:v>6.5670000000000002</c:v>
              </c:pt>
              <c:pt idx="7279">
                <c:v>6.6539999999999999</c:v>
              </c:pt>
              <c:pt idx="7280">
                <c:v>6.6749999999999998</c:v>
              </c:pt>
              <c:pt idx="7281">
                <c:v>6.6769999999999996</c:v>
              </c:pt>
              <c:pt idx="7282">
                <c:v>6.6989999999999998</c:v>
              </c:pt>
              <c:pt idx="7283">
                <c:v>6.6589999999999998</c:v>
              </c:pt>
              <c:pt idx="7284">
                <c:v>6.6239999999999997</c:v>
              </c:pt>
              <c:pt idx="7285">
                <c:v>6.5519999999999996</c:v>
              </c:pt>
              <c:pt idx="7286">
                <c:v>6.5389999999999997</c:v>
              </c:pt>
              <c:pt idx="7287">
                <c:v>6.5389999999999997</c:v>
              </c:pt>
              <c:pt idx="7288">
                <c:v>6.5600000000000005</c:v>
              </c:pt>
              <c:pt idx="7289">
                <c:v>6.5609999999999999</c:v>
              </c:pt>
              <c:pt idx="7290">
                <c:v>6.6120000000000001</c:v>
              </c:pt>
              <c:pt idx="7291">
                <c:v>6.6239999999999997</c:v>
              </c:pt>
              <c:pt idx="7292">
                <c:v>6.6370000000000005</c:v>
              </c:pt>
              <c:pt idx="7293">
                <c:v>6.6559999999999997</c:v>
              </c:pt>
              <c:pt idx="7294">
                <c:v>6.6769999999999996</c:v>
              </c:pt>
              <c:pt idx="7295">
                <c:v>6.6779999999999999</c:v>
              </c:pt>
              <c:pt idx="7296">
                <c:v>6.665</c:v>
              </c:pt>
              <c:pt idx="7297">
                <c:v>6.6630000000000003</c:v>
              </c:pt>
              <c:pt idx="7298">
                <c:v>6.6820000000000004</c:v>
              </c:pt>
              <c:pt idx="7299">
                <c:v>6.6719999999999997</c:v>
              </c:pt>
              <c:pt idx="7300">
                <c:v>6.67</c:v>
              </c:pt>
              <c:pt idx="7301">
                <c:v>6.6690000000000005</c:v>
              </c:pt>
              <c:pt idx="7302">
                <c:v>6.7</c:v>
              </c:pt>
              <c:pt idx="7303">
                <c:v>6.7329999999999997</c:v>
              </c:pt>
              <c:pt idx="7304">
                <c:v>6.76</c:v>
              </c:pt>
              <c:pt idx="7305">
                <c:v>6.7709999999999999</c:v>
              </c:pt>
              <c:pt idx="7306">
                <c:v>6.7720000000000002</c:v>
              </c:pt>
              <c:pt idx="7307">
                <c:v>6.806</c:v>
              </c:pt>
              <c:pt idx="7308">
                <c:v>6.806</c:v>
              </c:pt>
              <c:pt idx="7309">
                <c:v>6.8129999999999997</c:v>
              </c:pt>
              <c:pt idx="7310">
                <c:v>6.82</c:v>
              </c:pt>
              <c:pt idx="7311">
                <c:v>6.8140000000000001</c:v>
              </c:pt>
              <c:pt idx="7312">
                <c:v>6.8029999999999999</c:v>
              </c:pt>
              <c:pt idx="7313">
                <c:v>6.8719999999999999</c:v>
              </c:pt>
              <c:pt idx="7314">
                <c:v>6.8810000000000002</c:v>
              </c:pt>
              <c:pt idx="7315">
                <c:v>6.9180000000000001</c:v>
              </c:pt>
              <c:pt idx="7316">
                <c:v>6.8780000000000001</c:v>
              </c:pt>
              <c:pt idx="7317">
                <c:v>6.9080000000000004</c:v>
              </c:pt>
              <c:pt idx="7318">
                <c:v>6.8570000000000002</c:v>
              </c:pt>
              <c:pt idx="7319">
                <c:v>6.875</c:v>
              </c:pt>
              <c:pt idx="7320">
                <c:v>6.8810000000000002</c:v>
              </c:pt>
              <c:pt idx="7321">
                <c:v>6.98</c:v>
              </c:pt>
              <c:pt idx="7322">
                <c:v>6.9779999999999998</c:v>
              </c:pt>
              <c:pt idx="7323">
                <c:v>6.9320000000000004</c:v>
              </c:pt>
              <c:pt idx="7324">
                <c:v>6.92</c:v>
              </c:pt>
              <c:pt idx="7325">
                <c:v>7.0049999999999999</c:v>
              </c:pt>
              <c:pt idx="7326">
                <c:v>7.0039999999999996</c:v>
              </c:pt>
              <c:pt idx="7327">
                <c:v>7.0309999999999997</c:v>
              </c:pt>
              <c:pt idx="7328">
                <c:v>6.9930000000000003</c:v>
              </c:pt>
              <c:pt idx="7329">
                <c:v>6.9690000000000003</c:v>
              </c:pt>
              <c:pt idx="7330">
                <c:v>7.0179999999999998</c:v>
              </c:pt>
              <c:pt idx="7331">
                <c:v>6.9640000000000004</c:v>
              </c:pt>
              <c:pt idx="7332">
                <c:v>6.9450000000000003</c:v>
              </c:pt>
              <c:pt idx="7333">
                <c:v>6.9530000000000003</c:v>
              </c:pt>
              <c:pt idx="7334">
                <c:v>6.8559999999999999</c:v>
              </c:pt>
              <c:pt idx="7335">
                <c:v>6.8120000000000003</c:v>
              </c:pt>
              <c:pt idx="7336">
                <c:v>6.8090000000000002</c:v>
              </c:pt>
              <c:pt idx="7337">
                <c:v>6.8440000000000003</c:v>
              </c:pt>
              <c:pt idx="7338">
                <c:v>6.8029999999999999</c:v>
              </c:pt>
              <c:pt idx="7339">
                <c:v>6.7839999999999998</c:v>
              </c:pt>
              <c:pt idx="7340">
                <c:v>6.7880000000000003</c:v>
              </c:pt>
              <c:pt idx="7341">
                <c:v>6.8609999999999998</c:v>
              </c:pt>
              <c:pt idx="7342">
                <c:v>6.9329999999999998</c:v>
              </c:pt>
              <c:pt idx="7343">
                <c:v>6.8789999999999996</c:v>
              </c:pt>
              <c:pt idx="7344">
                <c:v>6.9190000000000005</c:v>
              </c:pt>
              <c:pt idx="7345">
                <c:v>6.899</c:v>
              </c:pt>
              <c:pt idx="7346">
                <c:v>6.8259999999999996</c:v>
              </c:pt>
              <c:pt idx="7347">
                <c:v>6.79</c:v>
              </c:pt>
              <c:pt idx="7348">
                <c:v>6.7480000000000002</c:v>
              </c:pt>
              <c:pt idx="7349">
                <c:v>6.7439999999999998</c:v>
              </c:pt>
              <c:pt idx="7350">
                <c:v>6.7489999999999997</c:v>
              </c:pt>
              <c:pt idx="7351">
                <c:v>6.7219999999999995</c:v>
              </c:pt>
              <c:pt idx="7352">
                <c:v>6.7549999999999999</c:v>
              </c:pt>
              <c:pt idx="7353">
                <c:v>6.7210000000000001</c:v>
              </c:pt>
              <c:pt idx="7354">
                <c:v>6.7549999999999999</c:v>
              </c:pt>
              <c:pt idx="7355">
                <c:v>6.78</c:v>
              </c:pt>
              <c:pt idx="7356">
                <c:v>6.7919999999999998</c:v>
              </c:pt>
              <c:pt idx="7357">
                <c:v>6.8469999999999995</c:v>
              </c:pt>
              <c:pt idx="7358">
                <c:v>6.8490000000000002</c:v>
              </c:pt>
              <c:pt idx="7359">
                <c:v>6.9509999999999996</c:v>
              </c:pt>
              <c:pt idx="7360">
                <c:v>6.9640000000000004</c:v>
              </c:pt>
              <c:pt idx="7361">
                <c:v>7.0250000000000004</c:v>
              </c:pt>
              <c:pt idx="7362">
                <c:v>7.0540000000000003</c:v>
              </c:pt>
              <c:pt idx="7363">
                <c:v>6.9660000000000002</c:v>
              </c:pt>
              <c:pt idx="7364">
                <c:v>6.9260000000000002</c:v>
              </c:pt>
              <c:pt idx="7365">
                <c:v>6.9089999999999998</c:v>
              </c:pt>
              <c:pt idx="7366">
                <c:v>6.8890000000000002</c:v>
              </c:pt>
              <c:pt idx="7367">
                <c:v>6.9379999999999997</c:v>
              </c:pt>
              <c:pt idx="7368">
                <c:v>6.851</c:v>
              </c:pt>
              <c:pt idx="7369">
                <c:v>6.8149999999999995</c:v>
              </c:pt>
              <c:pt idx="7370">
                <c:v>6.7690000000000001</c:v>
              </c:pt>
              <c:pt idx="7371">
                <c:v>6.7969999999999997</c:v>
              </c:pt>
              <c:pt idx="7372">
                <c:v>6.8019999999999996</c:v>
              </c:pt>
              <c:pt idx="7373">
                <c:v>6.7809999999999997</c:v>
              </c:pt>
              <c:pt idx="7374">
                <c:v>6.8639999999999999</c:v>
              </c:pt>
              <c:pt idx="7375">
                <c:v>6.8739999999999997</c:v>
              </c:pt>
              <c:pt idx="7376">
                <c:v>6.8920000000000003</c:v>
              </c:pt>
              <c:pt idx="7377">
                <c:v>6.8579999999999997</c:v>
              </c:pt>
              <c:pt idx="7378">
                <c:v>6.7629999999999999</c:v>
              </c:pt>
              <c:pt idx="7379">
                <c:v>6.7469999999999999</c:v>
              </c:pt>
              <c:pt idx="7380">
                <c:v>6.7359999999999998</c:v>
              </c:pt>
              <c:pt idx="7381">
                <c:v>6.7210000000000001</c:v>
              </c:pt>
              <c:pt idx="7382">
                <c:v>6.7370000000000001</c:v>
              </c:pt>
              <c:pt idx="7383">
                <c:v>6.7240000000000002</c:v>
              </c:pt>
              <c:pt idx="7384">
                <c:v>6.7809999999999997</c:v>
              </c:pt>
              <c:pt idx="7385">
                <c:v>6.8369999999999997</c:v>
              </c:pt>
              <c:pt idx="7386">
                <c:v>6.8410000000000002</c:v>
              </c:pt>
              <c:pt idx="7387">
                <c:v>6.8970000000000002</c:v>
              </c:pt>
              <c:pt idx="7388">
                <c:v>6.89</c:v>
              </c:pt>
              <c:pt idx="7389">
                <c:v>6.8849999999999998</c:v>
              </c:pt>
              <c:pt idx="7390">
                <c:v>6.8220000000000001</c:v>
              </c:pt>
              <c:pt idx="7391">
                <c:v>6.9350000000000005</c:v>
              </c:pt>
              <c:pt idx="7392">
                <c:v>7.0060000000000002</c:v>
              </c:pt>
              <c:pt idx="7393">
                <c:v>7.0190000000000001</c:v>
              </c:pt>
              <c:pt idx="7394">
                <c:v>7.1</c:v>
              </c:pt>
              <c:pt idx="7395">
                <c:v>7.149</c:v>
              </c:pt>
              <c:pt idx="7396">
                <c:v>7.109</c:v>
              </c:pt>
              <c:pt idx="7397">
                <c:v>7.1239999999999997</c:v>
              </c:pt>
              <c:pt idx="7398">
                <c:v>7.1989999999999998</c:v>
              </c:pt>
              <c:pt idx="7399">
                <c:v>7.2510000000000003</c:v>
              </c:pt>
              <c:pt idx="7400">
                <c:v>7.1989999999999998</c:v>
              </c:pt>
              <c:pt idx="7401">
                <c:v>7.1970000000000001</c:v>
              </c:pt>
              <c:pt idx="7402">
                <c:v>7.1609999999999996</c:v>
              </c:pt>
              <c:pt idx="7403">
                <c:v>7.1840000000000002</c:v>
              </c:pt>
              <c:pt idx="7404">
                <c:v>7.2130000000000001</c:v>
              </c:pt>
              <c:pt idx="7405">
                <c:v>7.2450000000000001</c:v>
              </c:pt>
              <c:pt idx="7406">
                <c:v>7.2069999999999999</c:v>
              </c:pt>
              <c:pt idx="7407">
                <c:v>7.1970000000000001</c:v>
              </c:pt>
              <c:pt idx="7408">
                <c:v>7.2039999999999997</c:v>
              </c:pt>
              <c:pt idx="7409">
                <c:v>7.2439999999999998</c:v>
              </c:pt>
              <c:pt idx="7410">
                <c:v>7.2549999999999999</c:v>
              </c:pt>
              <c:pt idx="7411">
                <c:v>7.2030000000000003</c:v>
              </c:pt>
              <c:pt idx="7412">
                <c:v>7.29</c:v>
              </c:pt>
              <c:pt idx="7413">
                <c:v>7.3019999999999996</c:v>
              </c:pt>
              <c:pt idx="7414">
                <c:v>7.3289999999999997</c:v>
              </c:pt>
              <c:pt idx="7415">
                <c:v>7.2990000000000004</c:v>
              </c:pt>
              <c:pt idx="7416">
                <c:v>7.3460000000000001</c:v>
              </c:pt>
              <c:pt idx="7417">
                <c:v>7.3460000000000001</c:v>
              </c:pt>
              <c:pt idx="7418">
                <c:v>7.3929999999999998</c:v>
              </c:pt>
              <c:pt idx="7419">
                <c:v>7.4320000000000004</c:v>
              </c:pt>
              <c:pt idx="7420">
                <c:v>7.476</c:v>
              </c:pt>
              <c:pt idx="7421">
                <c:v>7.4489999999999998</c:v>
              </c:pt>
              <c:pt idx="7422">
                <c:v>7.4649999999999999</c:v>
              </c:pt>
              <c:pt idx="7423">
                <c:v>7.4450000000000003</c:v>
              </c:pt>
              <c:pt idx="7424">
                <c:v>7.35</c:v>
              </c:pt>
              <c:pt idx="7425">
                <c:v>7.32</c:v>
              </c:pt>
              <c:pt idx="7426">
                <c:v>7.32</c:v>
              </c:pt>
              <c:pt idx="7427">
                <c:v>7.3959999999999999</c:v>
              </c:pt>
              <c:pt idx="7428">
                <c:v>7.3810000000000002</c:v>
              </c:pt>
              <c:pt idx="7429">
                <c:v>7.3609999999999998</c:v>
              </c:pt>
              <c:pt idx="7430">
                <c:v>7.399</c:v>
              </c:pt>
              <c:pt idx="7431">
                <c:v>7.3609999999999998</c:v>
              </c:pt>
              <c:pt idx="7432">
                <c:v>7.36</c:v>
              </c:pt>
              <c:pt idx="7433">
                <c:v>7.3550000000000004</c:v>
              </c:pt>
              <c:pt idx="7434">
                <c:v>7.3390000000000004</c:v>
              </c:pt>
              <c:pt idx="7435">
                <c:v>7.3890000000000002</c:v>
              </c:pt>
              <c:pt idx="7436">
                <c:v>7.4249999999999998</c:v>
              </c:pt>
              <c:pt idx="7437">
                <c:v>7.4219999999999997</c:v>
              </c:pt>
              <c:pt idx="7438">
                <c:v>7.4320000000000004</c:v>
              </c:pt>
              <c:pt idx="7439">
                <c:v>7.4480000000000004</c:v>
              </c:pt>
              <c:pt idx="7440">
                <c:v>7.4619999999999997</c:v>
              </c:pt>
              <c:pt idx="7441">
                <c:v>7.4379999999999997</c:v>
              </c:pt>
              <c:pt idx="7442">
                <c:v>7.4249999999999998</c:v>
              </c:pt>
              <c:pt idx="7443">
                <c:v>7.4370000000000003</c:v>
              </c:pt>
              <c:pt idx="7444">
                <c:v>7.4329999999999998</c:v>
              </c:pt>
              <c:pt idx="7445">
                <c:v>7.4550000000000001</c:v>
              </c:pt>
              <c:pt idx="7446">
                <c:v>7.4870000000000001</c:v>
              </c:pt>
              <c:pt idx="7447">
                <c:v>7.5590000000000002</c:v>
              </c:pt>
              <c:pt idx="7448">
                <c:v>7.5640000000000001</c:v>
              </c:pt>
              <c:pt idx="7449">
                <c:v>7.5670000000000002</c:v>
              </c:pt>
              <c:pt idx="7450">
                <c:v>7.5969999999999995</c:v>
              </c:pt>
              <c:pt idx="7451">
                <c:v>7.5910000000000002</c:v>
              </c:pt>
              <c:pt idx="7452">
                <c:v>7.5289999999999999</c:v>
              </c:pt>
              <c:pt idx="7453">
                <c:v>7.5419999999999998</c:v>
              </c:pt>
              <c:pt idx="7454">
                <c:v>7.5330000000000004</c:v>
              </c:pt>
              <c:pt idx="7455">
                <c:v>7.5430000000000001</c:v>
              </c:pt>
              <c:pt idx="7456">
                <c:v>7.5339999999999998</c:v>
              </c:pt>
              <c:pt idx="7457">
                <c:v>7.5449999999999999</c:v>
              </c:pt>
              <c:pt idx="7458">
                <c:v>7.5039999999999996</c:v>
              </c:pt>
              <c:pt idx="7459">
                <c:v>7.5380000000000003</c:v>
              </c:pt>
              <c:pt idx="7460">
                <c:v>7.5659999999999998</c:v>
              </c:pt>
              <c:pt idx="7461">
                <c:v>7.5649999999999995</c:v>
              </c:pt>
              <c:pt idx="7462">
                <c:v>7.5969999999999995</c:v>
              </c:pt>
              <c:pt idx="7463">
                <c:v>7.6609999999999996</c:v>
              </c:pt>
              <c:pt idx="7464">
                <c:v>7.6669999999999998</c:v>
              </c:pt>
              <c:pt idx="7465">
                <c:v>7.7389999999999999</c:v>
              </c:pt>
              <c:pt idx="7466">
                <c:v>7.7560000000000002</c:v>
              </c:pt>
              <c:pt idx="7467">
                <c:v>7.6879999999999997</c:v>
              </c:pt>
              <c:pt idx="7468">
                <c:v>7.68</c:v>
              </c:pt>
              <c:pt idx="7469">
                <c:v>7.6520000000000001</c:v>
              </c:pt>
              <c:pt idx="7470">
                <c:v>7.66</c:v>
              </c:pt>
              <c:pt idx="7471">
                <c:v>7.6260000000000003</c:v>
              </c:pt>
              <c:pt idx="7472">
                <c:v>7.58</c:v>
              </c:pt>
              <c:pt idx="7473">
                <c:v>7.6120000000000001</c:v>
              </c:pt>
              <c:pt idx="7474">
                <c:v>7.6189999999999998</c:v>
              </c:pt>
              <c:pt idx="7475">
                <c:v>7.66</c:v>
              </c:pt>
              <c:pt idx="7476">
                <c:v>7.6449999999999996</c:v>
              </c:pt>
              <c:pt idx="7477">
                <c:v>7.62</c:v>
              </c:pt>
              <c:pt idx="7478">
                <c:v>7.6040000000000001</c:v>
              </c:pt>
              <c:pt idx="7479">
                <c:v>7.649</c:v>
              </c:pt>
              <c:pt idx="7480">
                <c:v>7.5659999999999998</c:v>
              </c:pt>
              <c:pt idx="7481">
                <c:v>7.5309999999999997</c:v>
              </c:pt>
              <c:pt idx="7482">
                <c:v>7.508</c:v>
              </c:pt>
              <c:pt idx="7483">
                <c:v>7.4989999999999997</c:v>
              </c:pt>
              <c:pt idx="7484">
                <c:v>7.5339999999999998</c:v>
              </c:pt>
              <c:pt idx="7485">
                <c:v>7.5110000000000001</c:v>
              </c:pt>
              <c:pt idx="7486">
                <c:v>7.524</c:v>
              </c:pt>
              <c:pt idx="7487">
                <c:v>7.4450000000000003</c:v>
              </c:pt>
              <c:pt idx="7488">
                <c:v>7.484</c:v>
              </c:pt>
              <c:pt idx="7489">
                <c:v>7.4139999999999997</c:v>
              </c:pt>
              <c:pt idx="7490">
                <c:v>7.35</c:v>
              </c:pt>
              <c:pt idx="7491">
                <c:v>7.3339999999999996</c:v>
              </c:pt>
              <c:pt idx="7492">
                <c:v>7.3220000000000001</c:v>
              </c:pt>
              <c:pt idx="7493">
                <c:v>7.3810000000000002</c:v>
              </c:pt>
              <c:pt idx="7494">
                <c:v>7.3629999999999995</c:v>
              </c:pt>
              <c:pt idx="7495">
                <c:v>7.3410000000000002</c:v>
              </c:pt>
              <c:pt idx="7496">
                <c:v>7.359</c:v>
              </c:pt>
              <c:pt idx="7497">
                <c:v>7.42</c:v>
              </c:pt>
              <c:pt idx="7498">
                <c:v>7.4870000000000001</c:v>
              </c:pt>
              <c:pt idx="7499">
                <c:v>7.4660000000000002</c:v>
              </c:pt>
              <c:pt idx="7500">
                <c:v>7.3540000000000001</c:v>
              </c:pt>
              <c:pt idx="7501">
                <c:v>7.3220000000000001</c:v>
              </c:pt>
              <c:pt idx="7502">
                <c:v>7.3289999999999997</c:v>
              </c:pt>
              <c:pt idx="7503">
                <c:v>7.3319999999999999</c:v>
              </c:pt>
              <c:pt idx="7504">
                <c:v>7.3150000000000004</c:v>
              </c:pt>
              <c:pt idx="7505">
                <c:v>7.2590000000000003</c:v>
              </c:pt>
              <c:pt idx="7506">
                <c:v>7.2930000000000001</c:v>
              </c:pt>
              <c:pt idx="7507">
                <c:v>7.2450000000000001</c:v>
              </c:pt>
              <c:pt idx="7508">
                <c:v>7.2549999999999999</c:v>
              </c:pt>
              <c:pt idx="7509">
                <c:v>7.2240000000000002</c:v>
              </c:pt>
              <c:pt idx="7510">
                <c:v>7.28</c:v>
              </c:pt>
              <c:pt idx="7511">
                <c:v>7.3570000000000002</c:v>
              </c:pt>
              <c:pt idx="7512">
                <c:v>7.3719999999999999</c:v>
              </c:pt>
              <c:pt idx="7513">
                <c:v>7.3760000000000003</c:v>
              </c:pt>
              <c:pt idx="7514">
                <c:v>7.4089999999999998</c:v>
              </c:pt>
              <c:pt idx="7515">
                <c:v>7.423</c:v>
              </c:pt>
              <c:pt idx="7516">
                <c:v>7.4080000000000004</c:v>
              </c:pt>
              <c:pt idx="7517">
                <c:v>7.4189999999999996</c:v>
              </c:pt>
              <c:pt idx="7518">
                <c:v>7.476</c:v>
              </c:pt>
              <c:pt idx="7519">
                <c:v>7.4459999999999997</c:v>
              </c:pt>
              <c:pt idx="7520">
                <c:v>7.35</c:v>
              </c:pt>
              <c:pt idx="7521">
                <c:v>7.3140000000000001</c:v>
              </c:pt>
              <c:pt idx="7522">
                <c:v>7.3150000000000004</c:v>
              </c:pt>
              <c:pt idx="7523">
                <c:v>7.3330000000000002</c:v>
              </c:pt>
              <c:pt idx="7524">
                <c:v>7.3559999999999999</c:v>
              </c:pt>
              <c:pt idx="7525">
                <c:v>7.3239999999999998</c:v>
              </c:pt>
              <c:pt idx="7526">
                <c:v>7.4169999999999998</c:v>
              </c:pt>
              <c:pt idx="7527">
                <c:v>7.327</c:v>
              </c:pt>
              <c:pt idx="7528">
                <c:v>7.3179999999999996</c:v>
              </c:pt>
              <c:pt idx="7529">
                <c:v>7.3639999999999999</c:v>
              </c:pt>
              <c:pt idx="7530">
                <c:v>7.3959999999999999</c:v>
              </c:pt>
              <c:pt idx="7531">
                <c:v>7.4589999999999996</c:v>
              </c:pt>
              <c:pt idx="7532">
                <c:v>7.4260000000000002</c:v>
              </c:pt>
              <c:pt idx="7533">
                <c:v>7.4260000000000002</c:v>
              </c:pt>
              <c:pt idx="7534">
                <c:v>7.452</c:v>
              </c:pt>
              <c:pt idx="7535">
                <c:v>7.4580000000000002</c:v>
              </c:pt>
              <c:pt idx="7536">
                <c:v>7.4390000000000001</c:v>
              </c:pt>
              <c:pt idx="7537">
                <c:v>7.4390000000000001</c:v>
              </c:pt>
              <c:pt idx="7538">
                <c:v>7.4329999999999998</c:v>
              </c:pt>
              <c:pt idx="7539">
                <c:v>7.5190000000000001</c:v>
              </c:pt>
              <c:pt idx="7540">
                <c:v>7.5720000000000001</c:v>
              </c:pt>
              <c:pt idx="7541">
                <c:v>7.5369999999999999</c:v>
              </c:pt>
              <c:pt idx="7542">
                <c:v>7.6159999999999997</c:v>
              </c:pt>
              <c:pt idx="7543">
                <c:v>7.66</c:v>
              </c:pt>
              <c:pt idx="7544">
                <c:v>7.6609999999999996</c:v>
              </c:pt>
              <c:pt idx="7545">
                <c:v>7.6779999999999999</c:v>
              </c:pt>
              <c:pt idx="7546">
                <c:v>7.61</c:v>
              </c:pt>
              <c:pt idx="7547">
                <c:v>7.6239999999999997</c:v>
              </c:pt>
              <c:pt idx="7548">
                <c:v>7.6840000000000002</c:v>
              </c:pt>
              <c:pt idx="7549">
                <c:v>7.6769999999999996</c:v>
              </c:pt>
              <c:pt idx="7550">
                <c:v>7.633</c:v>
              </c:pt>
              <c:pt idx="7551">
                <c:v>7.5960000000000001</c:v>
              </c:pt>
              <c:pt idx="7552">
                <c:v>7.6070000000000002</c:v>
              </c:pt>
              <c:pt idx="7553">
                <c:v>7.601</c:v>
              </c:pt>
              <c:pt idx="7554">
                <c:v>7.6230000000000002</c:v>
              </c:pt>
              <c:pt idx="7555">
                <c:v>7.6289999999999996</c:v>
              </c:pt>
              <c:pt idx="7556">
                <c:v>7.6280000000000001</c:v>
              </c:pt>
              <c:pt idx="7557">
                <c:v>7.742</c:v>
              </c:pt>
              <c:pt idx="7558">
                <c:v>7.78</c:v>
              </c:pt>
              <c:pt idx="7559">
                <c:v>7.766</c:v>
              </c:pt>
              <c:pt idx="7560">
                <c:v>7.782</c:v>
              </c:pt>
              <c:pt idx="7561">
                <c:v>7.7729999999999997</c:v>
              </c:pt>
              <c:pt idx="7562">
                <c:v>7.8250000000000002</c:v>
              </c:pt>
              <c:pt idx="7563">
                <c:v>7.8440000000000003</c:v>
              </c:pt>
              <c:pt idx="7564">
                <c:v>7.8380000000000001</c:v>
              </c:pt>
              <c:pt idx="7565">
                <c:v>7.83</c:v>
              </c:pt>
              <c:pt idx="7566">
                <c:v>7.8010000000000002</c:v>
              </c:pt>
              <c:pt idx="7567">
                <c:v>7.82</c:v>
              </c:pt>
              <c:pt idx="7568">
                <c:v>7.8319999999999999</c:v>
              </c:pt>
              <c:pt idx="7569">
                <c:v>7.851</c:v>
              </c:pt>
              <c:pt idx="7570">
                <c:v>7.8579999999999997</c:v>
              </c:pt>
              <c:pt idx="7571">
                <c:v>7.8760000000000003</c:v>
              </c:pt>
              <c:pt idx="7572">
                <c:v>7.899</c:v>
              </c:pt>
              <c:pt idx="7573">
                <c:v>7.8780000000000001</c:v>
              </c:pt>
              <c:pt idx="7574">
                <c:v>7.84</c:v>
              </c:pt>
              <c:pt idx="7575">
                <c:v>7.8469999999999995</c:v>
              </c:pt>
              <c:pt idx="7576">
                <c:v>7.8780000000000001</c:v>
              </c:pt>
              <c:pt idx="7577">
                <c:v>7.8719999999999999</c:v>
              </c:pt>
              <c:pt idx="7578">
                <c:v>7.86</c:v>
              </c:pt>
              <c:pt idx="7579">
                <c:v>7.8890000000000002</c:v>
              </c:pt>
              <c:pt idx="7580">
                <c:v>7.8369999999999997</c:v>
              </c:pt>
              <c:pt idx="7581">
                <c:v>7.859</c:v>
              </c:pt>
              <c:pt idx="7582">
                <c:v>7.9030000000000005</c:v>
              </c:pt>
              <c:pt idx="7583">
                <c:v>7.9139999999999997</c:v>
              </c:pt>
              <c:pt idx="7584">
                <c:v>7.8109999999999999</c:v>
              </c:pt>
              <c:pt idx="7585">
                <c:v>7.8220000000000001</c:v>
              </c:pt>
              <c:pt idx="7586">
                <c:v>7.8650000000000002</c:v>
              </c:pt>
              <c:pt idx="7587">
                <c:v>7.8109999999999999</c:v>
              </c:pt>
              <c:pt idx="7588">
                <c:v>7.7679999999999998</c:v>
              </c:pt>
              <c:pt idx="7589">
                <c:v>7.819</c:v>
              </c:pt>
              <c:pt idx="7590">
                <c:v>7.819</c:v>
              </c:pt>
              <c:pt idx="7591">
                <c:v>7.8680000000000003</c:v>
              </c:pt>
              <c:pt idx="7592">
                <c:v>7.8620000000000001</c:v>
              </c:pt>
              <c:pt idx="7593">
                <c:v>7.8879999999999999</c:v>
              </c:pt>
              <c:pt idx="7594">
                <c:v>7.8949999999999996</c:v>
              </c:pt>
              <c:pt idx="7595">
                <c:v>7.9729999999999999</c:v>
              </c:pt>
              <c:pt idx="7596">
                <c:v>7.9630000000000001</c:v>
              </c:pt>
              <c:pt idx="7597">
                <c:v>7.9989999999999997</c:v>
              </c:pt>
              <c:pt idx="7598">
                <c:v>8.0269999999999992</c:v>
              </c:pt>
              <c:pt idx="7599">
                <c:v>8.0129999999999999</c:v>
              </c:pt>
              <c:pt idx="7600">
                <c:v>8.0359999999999996</c:v>
              </c:pt>
              <c:pt idx="7601">
                <c:v>8.0630000000000006</c:v>
              </c:pt>
              <c:pt idx="7602">
                <c:v>8.0489999999999995</c:v>
              </c:pt>
              <c:pt idx="7603">
                <c:v>8.1050000000000004</c:v>
              </c:pt>
              <c:pt idx="7604">
                <c:v>8.0419999999999998</c:v>
              </c:pt>
              <c:pt idx="7605">
                <c:v>8.0530000000000008</c:v>
              </c:pt>
              <c:pt idx="7606">
                <c:v>8.0370000000000008</c:v>
              </c:pt>
              <c:pt idx="7607">
                <c:v>8.0220000000000002</c:v>
              </c:pt>
              <c:pt idx="7608">
                <c:v>8.0289999999999999</c:v>
              </c:pt>
              <c:pt idx="7609">
                <c:v>7.9379999999999997</c:v>
              </c:pt>
              <c:pt idx="7610">
                <c:v>7.9320000000000004</c:v>
              </c:pt>
              <c:pt idx="7611">
                <c:v>7.8719999999999999</c:v>
              </c:pt>
              <c:pt idx="7612">
                <c:v>7.8680000000000003</c:v>
              </c:pt>
              <c:pt idx="7613">
                <c:v>7.859</c:v>
              </c:pt>
              <c:pt idx="7614">
                <c:v>7.8860000000000001</c:v>
              </c:pt>
              <c:pt idx="7615">
                <c:v>7.8639999999999999</c:v>
              </c:pt>
              <c:pt idx="7616">
                <c:v>7.9139999999999997</c:v>
              </c:pt>
              <c:pt idx="7617">
                <c:v>7.8860000000000001</c:v>
              </c:pt>
              <c:pt idx="7618">
                <c:v>7.8949999999999996</c:v>
              </c:pt>
              <c:pt idx="7619">
                <c:v>7.8760000000000003</c:v>
              </c:pt>
              <c:pt idx="7620">
                <c:v>7.9030000000000005</c:v>
              </c:pt>
              <c:pt idx="7621">
                <c:v>7.8959999999999999</c:v>
              </c:pt>
              <c:pt idx="7622">
                <c:v>7.9580000000000002</c:v>
              </c:pt>
              <c:pt idx="7623">
                <c:v>7.9399999999999995</c:v>
              </c:pt>
              <c:pt idx="7624">
                <c:v>7.9399999999999995</c:v>
              </c:pt>
              <c:pt idx="7625">
                <c:v>7.9989999999999997</c:v>
              </c:pt>
              <c:pt idx="7626">
                <c:v>7.944</c:v>
              </c:pt>
              <c:pt idx="7627">
                <c:v>7.9450000000000003</c:v>
              </c:pt>
              <c:pt idx="7628">
                <c:v>8.0310000000000006</c:v>
              </c:pt>
              <c:pt idx="7629">
                <c:v>8.0459999999999994</c:v>
              </c:pt>
              <c:pt idx="7630">
                <c:v>7.9690000000000003</c:v>
              </c:pt>
              <c:pt idx="7631">
                <c:v>8.01</c:v>
              </c:pt>
              <c:pt idx="7632">
                <c:v>8.0069999999999997</c:v>
              </c:pt>
              <c:pt idx="7633">
                <c:v>8.0690000000000008</c:v>
              </c:pt>
              <c:pt idx="7634">
                <c:v>8.0660000000000007</c:v>
              </c:pt>
              <c:pt idx="7635">
                <c:v>8.0350000000000001</c:v>
              </c:pt>
              <c:pt idx="7636">
                <c:v>7.9589999999999996</c:v>
              </c:pt>
              <c:pt idx="7637">
                <c:v>7.9020000000000001</c:v>
              </c:pt>
              <c:pt idx="7638">
                <c:v>7.8719999999999999</c:v>
              </c:pt>
              <c:pt idx="7639">
                <c:v>7.9320000000000004</c:v>
              </c:pt>
              <c:pt idx="7640">
                <c:v>7.9630000000000001</c:v>
              </c:pt>
              <c:pt idx="7641">
                <c:v>7.9080000000000004</c:v>
              </c:pt>
              <c:pt idx="7642">
                <c:v>7.9190000000000005</c:v>
              </c:pt>
              <c:pt idx="7643">
                <c:v>7.8979999999999997</c:v>
              </c:pt>
              <c:pt idx="7644">
                <c:v>7.7889999999999997</c:v>
              </c:pt>
              <c:pt idx="7645">
                <c:v>7.8490000000000002</c:v>
              </c:pt>
              <c:pt idx="7646">
                <c:v>7.8460000000000001</c:v>
              </c:pt>
              <c:pt idx="7647">
                <c:v>7.9480000000000004</c:v>
              </c:pt>
              <c:pt idx="7648">
                <c:v>7.9669999999999996</c:v>
              </c:pt>
              <c:pt idx="7649">
                <c:v>7.9450000000000003</c:v>
              </c:pt>
              <c:pt idx="7650">
                <c:v>7.91</c:v>
              </c:pt>
              <c:pt idx="7651">
                <c:v>7.9119999999999999</c:v>
              </c:pt>
              <c:pt idx="7652">
                <c:v>7.98</c:v>
              </c:pt>
              <c:pt idx="7653">
                <c:v>7.9820000000000002</c:v>
              </c:pt>
              <c:pt idx="7654">
                <c:v>7.9059999999999997</c:v>
              </c:pt>
              <c:pt idx="7655">
                <c:v>7.9119999999999999</c:v>
              </c:pt>
              <c:pt idx="7656">
                <c:v>7.8129999999999997</c:v>
              </c:pt>
              <c:pt idx="7657">
                <c:v>7.7859999999999996</c:v>
              </c:pt>
              <c:pt idx="7658">
                <c:v>7.7869999999999999</c:v>
              </c:pt>
              <c:pt idx="7659">
                <c:v>7.76</c:v>
              </c:pt>
              <c:pt idx="7660">
                <c:v>7.7679999999999998</c:v>
              </c:pt>
              <c:pt idx="7661">
                <c:v>7.7309999999999999</c:v>
              </c:pt>
              <c:pt idx="7662">
                <c:v>7.7439999999999998</c:v>
              </c:pt>
              <c:pt idx="7663">
                <c:v>7.8179999999999996</c:v>
              </c:pt>
              <c:pt idx="7664">
                <c:v>7.758</c:v>
              </c:pt>
              <c:pt idx="7665">
                <c:v>7.7880000000000003</c:v>
              </c:pt>
              <c:pt idx="7666">
                <c:v>7.7519999999999998</c:v>
              </c:pt>
              <c:pt idx="7667">
                <c:v>7.6669999999999998</c:v>
              </c:pt>
              <c:pt idx="7668">
                <c:v>7.718</c:v>
              </c:pt>
              <c:pt idx="7669">
                <c:v>7.7080000000000002</c:v>
              </c:pt>
              <c:pt idx="7670">
                <c:v>7.7240000000000002</c:v>
              </c:pt>
              <c:pt idx="7671">
                <c:v>7.6269999999999998</c:v>
              </c:pt>
              <c:pt idx="7672">
                <c:v>7.5730000000000004</c:v>
              </c:pt>
              <c:pt idx="7673">
                <c:v>7.5919999999999996</c:v>
              </c:pt>
              <c:pt idx="7674">
                <c:v>7.6139999999999999</c:v>
              </c:pt>
              <c:pt idx="7675">
                <c:v>7.67</c:v>
              </c:pt>
              <c:pt idx="7676">
                <c:v>7.5759999999999996</c:v>
              </c:pt>
              <c:pt idx="7677">
                <c:v>7.54</c:v>
              </c:pt>
              <c:pt idx="7678">
                <c:v>7.5220000000000002</c:v>
              </c:pt>
              <c:pt idx="7679">
                <c:v>7.4619999999999997</c:v>
              </c:pt>
              <c:pt idx="7680">
                <c:v>7.4119999999999999</c:v>
              </c:pt>
              <c:pt idx="7681">
                <c:v>7.3879999999999999</c:v>
              </c:pt>
              <c:pt idx="7682">
                <c:v>7.3970000000000002</c:v>
              </c:pt>
              <c:pt idx="7683">
                <c:v>7.4340000000000002</c:v>
              </c:pt>
              <c:pt idx="7684">
                <c:v>7.48</c:v>
              </c:pt>
              <c:pt idx="7685">
                <c:v>7.4649999999999999</c:v>
              </c:pt>
              <c:pt idx="7686">
                <c:v>7.4009999999999998</c:v>
              </c:pt>
              <c:pt idx="7687">
                <c:v>7.44</c:v>
              </c:pt>
              <c:pt idx="7688">
                <c:v>7.5129999999999999</c:v>
              </c:pt>
              <c:pt idx="7689">
                <c:v>7.508</c:v>
              </c:pt>
              <c:pt idx="7690">
                <c:v>7.524</c:v>
              </c:pt>
              <c:pt idx="7691">
                <c:v>7.5229999999999997</c:v>
              </c:pt>
              <c:pt idx="7692">
                <c:v>7.5270000000000001</c:v>
              </c:pt>
              <c:pt idx="7693">
                <c:v>7.5890000000000004</c:v>
              </c:pt>
              <c:pt idx="7694">
                <c:v>7.6550000000000002</c:v>
              </c:pt>
              <c:pt idx="7695">
                <c:v>7.758</c:v>
              </c:pt>
              <c:pt idx="7696">
                <c:v>7.7530000000000001</c:v>
              </c:pt>
              <c:pt idx="7697">
                <c:v>7.7530000000000001</c:v>
              </c:pt>
              <c:pt idx="7698">
                <c:v>7.774</c:v>
              </c:pt>
              <c:pt idx="7699">
                <c:v>7.7530000000000001</c:v>
              </c:pt>
              <c:pt idx="7700">
                <c:v>7.8070000000000004</c:v>
              </c:pt>
              <c:pt idx="7701">
                <c:v>7.7869999999999999</c:v>
              </c:pt>
              <c:pt idx="7702">
                <c:v>7.7889999999999997</c:v>
              </c:pt>
              <c:pt idx="7703">
                <c:v>7.806</c:v>
              </c:pt>
              <c:pt idx="7704">
                <c:v>7.8410000000000002</c:v>
              </c:pt>
              <c:pt idx="7705">
                <c:v>7.8490000000000002</c:v>
              </c:pt>
              <c:pt idx="7706">
                <c:v>7.9009999999999998</c:v>
              </c:pt>
              <c:pt idx="7707">
                <c:v>7.9059999999999997</c:v>
              </c:pt>
              <c:pt idx="7708">
                <c:v>7.9420000000000002</c:v>
              </c:pt>
              <c:pt idx="7709">
                <c:v>7.968</c:v>
              </c:pt>
              <c:pt idx="7710">
                <c:v>7.9660000000000002</c:v>
              </c:pt>
              <c:pt idx="7711">
                <c:v>7.9480000000000004</c:v>
              </c:pt>
              <c:pt idx="7712">
                <c:v>7.9859999999999998</c:v>
              </c:pt>
              <c:pt idx="7713">
                <c:v>7.9809999999999999</c:v>
              </c:pt>
              <c:pt idx="7714">
                <c:v>7.976</c:v>
              </c:pt>
              <c:pt idx="7715">
                <c:v>7.9020000000000001</c:v>
              </c:pt>
              <c:pt idx="7716">
                <c:v>7.9219999999999997</c:v>
              </c:pt>
              <c:pt idx="7717">
                <c:v>7.8479999999999999</c:v>
              </c:pt>
              <c:pt idx="7718">
                <c:v>7.8209999999999997</c:v>
              </c:pt>
              <c:pt idx="7719">
                <c:v>7.8170000000000002</c:v>
              </c:pt>
              <c:pt idx="7720">
                <c:v>7.8620000000000001</c:v>
              </c:pt>
              <c:pt idx="7721">
                <c:v>7.7880000000000003</c:v>
              </c:pt>
              <c:pt idx="7722">
                <c:v>7.8659999999999997</c:v>
              </c:pt>
              <c:pt idx="7723">
                <c:v>7.8719999999999999</c:v>
              </c:pt>
              <c:pt idx="7724">
                <c:v>7.9219999999999997</c:v>
              </c:pt>
              <c:pt idx="7725">
                <c:v>7.9980000000000002</c:v>
              </c:pt>
              <c:pt idx="7726">
                <c:v>8.0250000000000004</c:v>
              </c:pt>
              <c:pt idx="7727">
                <c:v>7.952</c:v>
              </c:pt>
              <c:pt idx="7728">
                <c:v>7.93</c:v>
              </c:pt>
              <c:pt idx="7729">
                <c:v>7.9139999999999997</c:v>
              </c:pt>
              <c:pt idx="7730">
                <c:v>7.9009999999999998</c:v>
              </c:pt>
              <c:pt idx="7731">
                <c:v>7.8940000000000001</c:v>
              </c:pt>
              <c:pt idx="7732">
                <c:v>8.0280000000000005</c:v>
              </c:pt>
              <c:pt idx="7733">
                <c:v>8.0459999999999994</c:v>
              </c:pt>
              <c:pt idx="7734">
                <c:v>8.032</c:v>
              </c:pt>
              <c:pt idx="7735">
                <c:v>8.0749999999999993</c:v>
              </c:pt>
              <c:pt idx="7736">
                <c:v>8.1</c:v>
              </c:pt>
              <c:pt idx="7737">
                <c:v>8.0709999999999997</c:v>
              </c:pt>
              <c:pt idx="7738">
                <c:v>7.9550000000000001</c:v>
              </c:pt>
              <c:pt idx="7739">
                <c:v>8.0229999999999997</c:v>
              </c:pt>
              <c:pt idx="7740">
                <c:v>7.8810000000000002</c:v>
              </c:pt>
              <c:pt idx="7741">
                <c:v>7.8570000000000002</c:v>
              </c:pt>
              <c:pt idx="7742">
                <c:v>7.8730000000000002</c:v>
              </c:pt>
              <c:pt idx="7743">
                <c:v>7.867</c:v>
              </c:pt>
              <c:pt idx="7744">
                <c:v>7.9640000000000004</c:v>
              </c:pt>
              <c:pt idx="7745">
                <c:v>7.9119999999999999</c:v>
              </c:pt>
              <c:pt idx="7746">
                <c:v>7.8239999999999998</c:v>
              </c:pt>
              <c:pt idx="7747">
                <c:v>7.7910000000000004</c:v>
              </c:pt>
              <c:pt idx="7748">
                <c:v>7.7830000000000004</c:v>
              </c:pt>
              <c:pt idx="7749">
                <c:v>7.8410000000000002</c:v>
              </c:pt>
              <c:pt idx="7750">
                <c:v>7.8280000000000003</c:v>
              </c:pt>
              <c:pt idx="7751">
                <c:v>7.7990000000000004</c:v>
              </c:pt>
              <c:pt idx="7752">
                <c:v>7.8090000000000002</c:v>
              </c:pt>
              <c:pt idx="7753">
                <c:v>7.8209999999999997</c:v>
              </c:pt>
              <c:pt idx="7754">
                <c:v>7.88</c:v>
              </c:pt>
              <c:pt idx="7755">
                <c:v>7.9030000000000005</c:v>
              </c:pt>
              <c:pt idx="7756">
                <c:v>7.8819999999999997</c:v>
              </c:pt>
              <c:pt idx="7757">
                <c:v>7.8730000000000002</c:v>
              </c:pt>
              <c:pt idx="7758">
                <c:v>7.8920000000000003</c:v>
              </c:pt>
              <c:pt idx="7759">
                <c:v>7.9130000000000003</c:v>
              </c:pt>
              <c:pt idx="7760">
                <c:v>7.9190000000000005</c:v>
              </c:pt>
              <c:pt idx="7761">
                <c:v>7.9109999999999996</c:v>
              </c:pt>
              <c:pt idx="7762">
                <c:v>7.93</c:v>
              </c:pt>
              <c:pt idx="7763">
                <c:v>7.9399999999999995</c:v>
              </c:pt>
              <c:pt idx="7764">
                <c:v>7.923</c:v>
              </c:pt>
              <c:pt idx="7765">
                <c:v>8.0169999999999995</c:v>
              </c:pt>
              <c:pt idx="7766">
                <c:v>8.0060000000000002</c:v>
              </c:pt>
              <c:pt idx="7767">
                <c:v>7.9939999999999998</c:v>
              </c:pt>
              <c:pt idx="7768">
                <c:v>8.0150000000000006</c:v>
              </c:pt>
              <c:pt idx="7769">
                <c:v>8.0939999999999994</c:v>
              </c:pt>
              <c:pt idx="7770">
                <c:v>8.06</c:v>
              </c:pt>
              <c:pt idx="7771">
                <c:v>8.0419999999999998</c:v>
              </c:pt>
              <c:pt idx="7772">
                <c:v>8.0510000000000002</c:v>
              </c:pt>
              <c:pt idx="7773">
                <c:v>8.06</c:v>
              </c:pt>
              <c:pt idx="7774">
                <c:v>8.0050000000000008</c:v>
              </c:pt>
              <c:pt idx="7775">
                <c:v>8.0609999999999999</c:v>
              </c:pt>
              <c:pt idx="7776">
                <c:v>8.1519999999999992</c:v>
              </c:pt>
              <c:pt idx="7777">
                <c:v>8.1519999999999992</c:v>
              </c:pt>
              <c:pt idx="7778">
                <c:v>8.125</c:v>
              </c:pt>
              <c:pt idx="7779">
                <c:v>8.0489999999999995</c:v>
              </c:pt>
              <c:pt idx="7780">
                <c:v>8.0609999999999999</c:v>
              </c:pt>
              <c:pt idx="7781">
                <c:v>8.0879999999999992</c:v>
              </c:pt>
              <c:pt idx="7782">
                <c:v>8.1110000000000007</c:v>
              </c:pt>
              <c:pt idx="7783">
                <c:v>8.0879999999999992</c:v>
              </c:pt>
              <c:pt idx="7784">
                <c:v>8.0879999999999992</c:v>
              </c:pt>
              <c:pt idx="7785">
                <c:v>8.0619999999999994</c:v>
              </c:pt>
              <c:pt idx="7786">
                <c:v>8.1690000000000005</c:v>
              </c:pt>
              <c:pt idx="7787">
                <c:v>8.2119999999999997</c:v>
              </c:pt>
              <c:pt idx="7788">
                <c:v>8.2200000000000006</c:v>
              </c:pt>
              <c:pt idx="7789">
                <c:v>8.2270000000000003</c:v>
              </c:pt>
              <c:pt idx="7790">
                <c:v>8.18</c:v>
              </c:pt>
              <c:pt idx="7791">
                <c:v>8.1760000000000002</c:v>
              </c:pt>
              <c:pt idx="7792">
                <c:v>8.2260000000000009</c:v>
              </c:pt>
              <c:pt idx="7793">
                <c:v>8.2439999999999998</c:v>
              </c:pt>
              <c:pt idx="7794">
                <c:v>8.3580000000000005</c:v>
              </c:pt>
              <c:pt idx="7795">
                <c:v>8.3409999999999993</c:v>
              </c:pt>
              <c:pt idx="7796">
                <c:v>8.3789999999999996</c:v>
              </c:pt>
              <c:pt idx="7797">
                <c:v>8.3949999999999996</c:v>
              </c:pt>
              <c:pt idx="7798">
                <c:v>8.3879999999999999</c:v>
              </c:pt>
              <c:pt idx="7799">
                <c:v>8.3789999999999996</c:v>
              </c:pt>
              <c:pt idx="7800">
                <c:v>8.4160000000000004</c:v>
              </c:pt>
              <c:pt idx="7801">
                <c:v>8.4909999999999997</c:v>
              </c:pt>
              <c:pt idx="7802">
                <c:v>8.4689999999999994</c:v>
              </c:pt>
              <c:pt idx="7803">
                <c:v>8.4740000000000002</c:v>
              </c:pt>
              <c:pt idx="7804">
                <c:v>8.4740000000000002</c:v>
              </c:pt>
              <c:pt idx="7805">
                <c:v>8.5009999999999994</c:v>
              </c:pt>
              <c:pt idx="7806">
                <c:v>8.4529999999999994</c:v>
              </c:pt>
              <c:pt idx="7807">
                <c:v>8.4570000000000007</c:v>
              </c:pt>
              <c:pt idx="7808">
                <c:v>8.4420000000000002</c:v>
              </c:pt>
              <c:pt idx="7809">
                <c:v>8.4659999999999993</c:v>
              </c:pt>
              <c:pt idx="7810">
                <c:v>8.5129999999999999</c:v>
              </c:pt>
              <c:pt idx="7811">
                <c:v>8.5310000000000006</c:v>
              </c:pt>
              <c:pt idx="7812">
                <c:v>8.4990000000000006</c:v>
              </c:pt>
              <c:pt idx="7813">
                <c:v>8.4949999999999992</c:v>
              </c:pt>
              <c:pt idx="7814">
                <c:v>8.4250000000000007</c:v>
              </c:pt>
              <c:pt idx="7815">
                <c:v>8.4139999999999997</c:v>
              </c:pt>
              <c:pt idx="7816">
                <c:v>8.4369999999999994</c:v>
              </c:pt>
              <c:pt idx="7817">
                <c:v>8.4339999999999993</c:v>
              </c:pt>
              <c:pt idx="7818">
                <c:v>8.4060000000000006</c:v>
              </c:pt>
              <c:pt idx="7819">
                <c:v>8.484</c:v>
              </c:pt>
              <c:pt idx="7820">
                <c:v>8.5139999999999993</c:v>
              </c:pt>
              <c:pt idx="7821">
                <c:v>8.5109999999999992</c:v>
              </c:pt>
              <c:pt idx="7822">
                <c:v>8.5079999999999991</c:v>
              </c:pt>
              <c:pt idx="7823">
                <c:v>8.51</c:v>
              </c:pt>
              <c:pt idx="7824">
                <c:v>8.4649999999999999</c:v>
              </c:pt>
              <c:pt idx="7825">
                <c:v>8.5069999999999997</c:v>
              </c:pt>
              <c:pt idx="7826">
                <c:v>8.5169999999999995</c:v>
              </c:pt>
              <c:pt idx="7827">
                <c:v>8.4979999999999993</c:v>
              </c:pt>
              <c:pt idx="7828">
                <c:v>8.4700000000000006</c:v>
              </c:pt>
              <c:pt idx="7829">
                <c:v>8.5139999999999993</c:v>
              </c:pt>
              <c:pt idx="7830">
                <c:v>8.548</c:v>
              </c:pt>
              <c:pt idx="7831">
                <c:v>8.4759999999999991</c:v>
              </c:pt>
              <c:pt idx="7832">
                <c:v>8.4770000000000003</c:v>
              </c:pt>
              <c:pt idx="7833">
                <c:v>8.4759999999999991</c:v>
              </c:pt>
              <c:pt idx="7834">
                <c:v>8.3930000000000007</c:v>
              </c:pt>
              <c:pt idx="7835">
                <c:v>8.3930000000000007</c:v>
              </c:pt>
              <c:pt idx="7836">
                <c:v>8.3390000000000004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2255-4B7F-8D91-B627A4970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2882664"/>
        <c:axId val="562883056"/>
      </c:scatterChart>
      <c:valAx>
        <c:axId val="562882664"/>
        <c:scaling>
          <c:orientation val="minMax"/>
          <c:max val="8.0000000000000016E-2"/>
          <c:min val="1.0000000000000002E-2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U.S. Government 30-year Treasury Yield</a:t>
                </a:r>
              </a:p>
            </c:rich>
          </c:tx>
          <c:overlay val="0"/>
        </c:title>
        <c:numFmt formatCode="0.00%" sourceLinked="1"/>
        <c:majorTickMark val="out"/>
        <c:minorTickMark val="none"/>
        <c:tickLblPos val="nextTo"/>
        <c:crossAx val="562883056"/>
        <c:crosses val="autoZero"/>
        <c:crossBetween val="midCat"/>
      </c:valAx>
      <c:valAx>
        <c:axId val="562883056"/>
        <c:scaling>
          <c:orientation val="minMax"/>
          <c:max val="9.0000000000000024E-2"/>
          <c:min val="2.0000000000000011E-2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Risk Premium</a:t>
                </a:r>
              </a:p>
            </c:rich>
          </c:tx>
          <c:layout>
            <c:manualLayout>
              <c:xMode val="edge"/>
              <c:yMode val="edge"/>
              <c:x val="1.6867310930061753E-2"/>
              <c:y val="0.37302878268338169"/>
            </c:manualLayout>
          </c:layout>
          <c:overlay val="0"/>
        </c:title>
        <c:numFmt formatCode="0.00%" sourceLinked="1"/>
        <c:majorTickMark val="out"/>
        <c:minorTickMark val="none"/>
        <c:tickLblPos val="nextTo"/>
        <c:crossAx val="562882664"/>
        <c:crosses val="autoZero"/>
        <c:crossBetween val="midCat"/>
      </c:valAx>
    </c:plotArea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 sz="800" baseline="0">
          <a:latin typeface="Arial" pitchFamily="34" charset="0"/>
        </a:defRPr>
      </a:pPr>
      <a:endParaRPr lang="en-US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7022112410076"/>
          <c:y val="6.2769226713879966E-2"/>
          <c:w val="0.85642007779622897"/>
          <c:h val="0.82753564611116359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3.9511190133491381E-3"/>
                  <c:y val="-0.32806845572875065"/>
                </c:manualLayout>
              </c:layout>
              <c:numFmt formatCode="General" sourceLinked="0"/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b="0">
                      <a:solidFill>
                        <a:sysClr val="windowText" lastClr="000000"/>
                      </a:solidFill>
                    </a:defRPr>
                  </a:pPr>
                  <a:endParaRPr lang="en-US"/>
                </a:p>
              </c:txPr>
            </c:trendlineLbl>
          </c:trendline>
          <c:xVal>
            <c:numRef>
              <c:f>'CGP-AEB-TAS-7 RiskPremGas'!$D$6:$D$123</c:f>
              <c:numCache>
                <c:formatCode>0.00%</c:formatCode>
                <c:ptCount val="118"/>
                <c:pt idx="0">
                  <c:v>7.8050793650793662E-2</c:v>
                </c:pt>
                <c:pt idx="1">
                  <c:v>7.8976190476190478E-2</c:v>
                </c:pt>
                <c:pt idx="2">
                  <c:v>7.4456250000000002E-2</c:v>
                </c:pt>
                <c:pt idx="3">
                  <c:v>7.5235937499999989E-2</c:v>
                </c:pt>
                <c:pt idx="4">
                  <c:v>7.0716129032258074E-2</c:v>
                </c:pt>
                <c:pt idx="5">
                  <c:v>6.8584126984127011E-2</c:v>
                </c:pt>
                <c:pt idx="6">
                  <c:v>6.3154687500000015E-2</c:v>
                </c:pt>
                <c:pt idx="7">
                  <c:v>6.1351562500000012E-2</c:v>
                </c:pt>
                <c:pt idx="8">
                  <c:v>6.5758730158730155E-2</c:v>
                </c:pt>
                <c:pt idx="9">
                  <c:v>7.3622580645161306E-2</c:v>
                </c:pt>
                <c:pt idx="10">
                  <c:v>7.5893750000000024E-2</c:v>
                </c:pt>
                <c:pt idx="11">
                  <c:v>7.9633333333333334E-2</c:v>
                </c:pt>
                <c:pt idx="12">
                  <c:v>6.9422222222222191E-2</c:v>
                </c:pt>
                <c:pt idx="13">
                  <c:v>6.7173015873015857E-2</c:v>
                </c:pt>
                <c:pt idx="14">
                  <c:v>6.2390476190476205E-2</c:v>
                </c:pt>
                <c:pt idx="15">
                  <c:v>6.2916923076923065E-2</c:v>
                </c:pt>
                <c:pt idx="16">
                  <c:v>6.9215384615384609E-2</c:v>
                </c:pt>
                <c:pt idx="17">
                  <c:v>6.9672727272727275E-2</c:v>
                </c:pt>
                <c:pt idx="18">
                  <c:v>6.6199999999999995E-2</c:v>
                </c:pt>
                <c:pt idx="19">
                  <c:v>6.8153124999999995E-2</c:v>
                </c:pt>
                <c:pt idx="20">
                  <c:v>6.9369230769230752E-2</c:v>
                </c:pt>
                <c:pt idx="21">
                  <c:v>6.5304545454545448E-2</c:v>
                </c:pt>
                <c:pt idx="22">
                  <c:v>6.1478125000000015E-2</c:v>
                </c:pt>
                <c:pt idx="23">
                  <c:v>5.8490769230769207E-2</c:v>
                </c:pt>
                <c:pt idx="24">
                  <c:v>5.4762121212121241E-2</c:v>
                </c:pt>
                <c:pt idx="25">
                  <c:v>5.1071212121212115E-2</c:v>
                </c:pt>
                <c:pt idx="26">
                  <c:v>5.3734374999999994E-2</c:v>
                </c:pt>
                <c:pt idx="27">
                  <c:v>5.7987692307692289E-2</c:v>
                </c:pt>
                <c:pt idx="28">
                  <c:v>6.2559090909090911E-2</c:v>
                </c:pt>
                <c:pt idx="29">
                  <c:v>6.2958461538461505E-2</c:v>
                </c:pt>
                <c:pt idx="30">
                  <c:v>5.9787692307692299E-2</c:v>
                </c:pt>
                <c:pt idx="31">
                  <c:v>5.7932307692307693E-2</c:v>
                </c:pt>
                <c:pt idx="32">
                  <c:v>5.6907692307692305E-2</c:v>
                </c:pt>
                <c:pt idx="33">
                  <c:v>5.4464615384615396E-2</c:v>
                </c:pt>
                <c:pt idx="34">
                  <c:v>5.7016923076923069E-2</c:v>
                </c:pt>
                <c:pt idx="35">
                  <c:v>5.3019696969696967E-2</c:v>
                </c:pt>
                <c:pt idx="36">
                  <c:v>5.51578125E-2</c:v>
                </c:pt>
                <c:pt idx="37">
                  <c:v>5.6164615384615389E-2</c:v>
                </c:pt>
                <c:pt idx="38">
                  <c:v>5.0868181818181826E-2</c:v>
                </c:pt>
                <c:pt idx="39">
                  <c:v>4.9322727272727268E-2</c:v>
                </c:pt>
                <c:pt idx="40">
                  <c:v>4.8518749999999999E-2</c:v>
                </c:pt>
                <c:pt idx="41">
                  <c:v>4.6032307692307678E-2</c:v>
                </c:pt>
                <c:pt idx="42">
                  <c:v>5.113939393939395E-2</c:v>
                </c:pt>
                <c:pt idx="43">
                  <c:v>5.1146969696969691E-2</c:v>
                </c:pt>
                <c:pt idx="44">
                  <c:v>4.8776923076923072E-2</c:v>
                </c:pt>
                <c:pt idx="45">
                  <c:v>5.3353846153846154E-2</c:v>
                </c:pt>
                <c:pt idx="46">
                  <c:v>5.1074242424242439E-2</c:v>
                </c:pt>
                <c:pt idx="47">
                  <c:v>4.9322727272727296E-2</c:v>
                </c:pt>
                <c:pt idx="48">
                  <c:v>4.7070312500000003E-2</c:v>
                </c:pt>
                <c:pt idx="49">
                  <c:v>4.4709230769230765E-2</c:v>
                </c:pt>
                <c:pt idx="50">
                  <c:v>4.4228787878787867E-2</c:v>
                </c:pt>
                <c:pt idx="51">
                  <c:v>4.6523076923076924E-2</c:v>
                </c:pt>
                <c:pt idx="52">
                  <c:v>4.6270769230769213E-2</c:v>
                </c:pt>
                <c:pt idx="53">
                  <c:v>5.1427692307692299E-2</c:v>
                </c:pt>
                <c:pt idx="54">
                  <c:v>4.9955384615384631E-2</c:v>
                </c:pt>
                <c:pt idx="55">
                  <c:v>4.7423076923076908E-2</c:v>
                </c:pt>
                <c:pt idx="56">
                  <c:v>4.7975384615384635E-2</c:v>
                </c:pt>
                <c:pt idx="57">
                  <c:v>4.9892307692307715E-2</c:v>
                </c:pt>
                <c:pt idx="58">
                  <c:v>4.9499999999999982E-2</c:v>
                </c:pt>
                <c:pt idx="59">
                  <c:v>4.6140000000000014E-2</c:v>
                </c:pt>
                <c:pt idx="60">
                  <c:v>4.409538461538462E-2</c:v>
                </c:pt>
                <c:pt idx="61">
                  <c:v>4.5739999999999996E-2</c:v>
                </c:pt>
                <c:pt idx="62">
                  <c:v>4.4501515151515146E-2</c:v>
                </c:pt>
                <c:pt idx="63">
                  <c:v>3.6437500000000005E-2</c:v>
                </c:pt>
                <c:pt idx="64">
                  <c:v>3.4393749999999994E-2</c:v>
                </c:pt>
                <c:pt idx="65">
                  <c:v>4.1692307692307695E-2</c:v>
                </c:pt>
                <c:pt idx="66">
                  <c:v>4.321666666666666E-2</c:v>
                </c:pt>
                <c:pt idx="67">
                  <c:v>4.3392187499999998E-2</c:v>
                </c:pt>
                <c:pt idx="68">
                  <c:v>4.6243749999999986E-2</c:v>
                </c:pt>
                <c:pt idx="69">
                  <c:v>4.3692307692307676E-2</c:v>
                </c:pt>
                <c:pt idx="70">
                  <c:v>3.8563636363636355E-2</c:v>
                </c:pt>
                <c:pt idx="71">
                  <c:v>4.1749230769230768E-2</c:v>
                </c:pt>
                <c:pt idx="72">
                  <c:v>4.5609374999999994E-2</c:v>
                </c:pt>
                <c:pt idx="73">
                  <c:v>4.3387692307692308E-2</c:v>
                </c:pt>
                <c:pt idx="74">
                  <c:v>3.6960606060606048E-2</c:v>
                </c:pt>
                <c:pt idx="75">
                  <c:v>3.0376190476190473E-2</c:v>
                </c:pt>
                <c:pt idx="76">
                  <c:v>3.1361538461538462E-2</c:v>
                </c:pt>
                <c:pt idx="77">
                  <c:v>2.9363076923076922E-2</c:v>
                </c:pt>
                <c:pt idx="78">
                  <c:v>2.7429230769230779E-2</c:v>
                </c:pt>
                <c:pt idx="79">
                  <c:v>2.8639062499999993E-2</c:v>
                </c:pt>
                <c:pt idx="80">
                  <c:v>3.1303125000000008E-2</c:v>
                </c:pt>
                <c:pt idx="81">
                  <c:v>3.1412307692307684E-2</c:v>
                </c:pt>
                <c:pt idx="82">
                  <c:v>3.7107575757575756E-2</c:v>
                </c:pt>
                <c:pt idx="83">
                  <c:v>3.7882812500000008E-2</c:v>
                </c:pt>
                <c:pt idx="84">
                  <c:v>3.6903125000000009E-2</c:v>
                </c:pt>
                <c:pt idx="85">
                  <c:v>3.4430769230769237E-2</c:v>
                </c:pt>
                <c:pt idx="86">
                  <c:v>3.2657575757575753E-2</c:v>
                </c:pt>
                <c:pt idx="87">
                  <c:v>2.9637499999999997E-2</c:v>
                </c:pt>
                <c:pt idx="88">
                  <c:v>2.5540625000000004E-2</c:v>
                </c:pt>
                <c:pt idx="89">
                  <c:v>2.8836923076923083E-2</c:v>
                </c:pt>
                <c:pt idx="90">
                  <c:v>2.9624242424242438E-2</c:v>
                </c:pt>
                <c:pt idx="91">
                  <c:v>2.9630303030303028E-2</c:v>
                </c:pt>
                <c:pt idx="92">
                  <c:v>2.7218461538461539E-2</c:v>
                </c:pt>
                <c:pt idx="93">
                  <c:v>2.5672307692307696E-2</c:v>
                </c:pt>
                <c:pt idx="94">
                  <c:v>2.2793939393939398E-2</c:v>
                </c:pt>
                <c:pt idx="95">
                  <c:v>2.8333846153846154E-2</c:v>
                </c:pt>
                <c:pt idx="96">
                  <c:v>3.0452307692307709E-2</c:v>
                </c:pt>
                <c:pt idx="97">
                  <c:v>2.8972307692307693E-2</c:v>
                </c:pt>
                <c:pt idx="98">
                  <c:v>2.8173846153846157E-2</c:v>
                </c:pt>
                <c:pt idx="99">
                  <c:v>2.817384615384615E-2</c:v>
                </c:pt>
                <c:pt idx="100">
                  <c:v>3.0235384615384615E-2</c:v>
                </c:pt>
                <c:pt idx="101">
                  <c:v>3.0853846153846162E-2</c:v>
                </c:pt>
                <c:pt idx="102">
                  <c:v>3.0607692307692315E-2</c:v>
                </c:pt>
                <c:pt idx="103">
                  <c:v>3.26939393939394E-2</c:v>
                </c:pt>
                <c:pt idx="104">
                  <c:v>3.0129687499999998E-2</c:v>
                </c:pt>
                <c:pt idx="105">
                  <c:v>2.7836923076923075E-2</c:v>
                </c:pt>
                <c:pt idx="106">
                  <c:v>2.2849999999999995E-2</c:v>
                </c:pt>
                <c:pt idx="107">
                  <c:v>2.2566666666666676E-2</c:v>
                </c:pt>
                <c:pt idx="108">
                  <c:v>1.8878461538461538E-2</c:v>
                </c:pt>
                <c:pt idx="109">
                  <c:v>1.3801538461538454E-2</c:v>
                </c:pt>
                <c:pt idx="110">
                  <c:v>1.3654545454545457E-2</c:v>
                </c:pt>
                <c:pt idx="111">
                  <c:v>1.6210606060606054E-2</c:v>
                </c:pt>
                <c:pt idx="112">
                  <c:v>2.0748437499999998E-2</c:v>
                </c:pt>
                <c:pt idx="113">
                  <c:v>2.2579999999999996E-2</c:v>
                </c:pt>
                <c:pt idx="114">
                  <c:v>1.9333333333333327E-2</c:v>
                </c:pt>
                <c:pt idx="115">
                  <c:v>1.9479687499999995E-2</c:v>
                </c:pt>
                <c:pt idx="116">
                  <c:v>2.2546031746031748E-2</c:v>
                </c:pt>
                <c:pt idx="117">
                  <c:v>3.0455384615384599E-2</c:v>
                </c:pt>
              </c:numCache>
            </c:numRef>
          </c:xVal>
          <c:yVal>
            <c:numRef>
              <c:f>'CGP-AEB-TAS-7 RiskPremGas'!$E$6:$E$123</c:f>
              <c:numCache>
                <c:formatCode>0.00%</c:formatCode>
                <c:ptCount val="118"/>
                <c:pt idx="0">
                  <c:v>4.6129206349206336E-2</c:v>
                </c:pt>
                <c:pt idx="1">
                  <c:v>4.0857142857142856E-2</c:v>
                </c:pt>
                <c:pt idx="2">
                  <c:v>4.4203749999999986E-2</c:v>
                </c:pt>
                <c:pt idx="3">
                  <c:v>4.4164062500000004E-2</c:v>
                </c:pt>
                <c:pt idx="4">
                  <c:v>4.678387096774192E-2</c:v>
                </c:pt>
                <c:pt idx="5">
                  <c:v>4.849920634920632E-2</c:v>
                </c:pt>
                <c:pt idx="6">
                  <c:v>5.0720312499999975E-2</c:v>
                </c:pt>
                <c:pt idx="7">
                  <c:v>5.0203993055555562E-2</c:v>
                </c:pt>
                <c:pt idx="8">
                  <c:v>4.5441269841269852E-2</c:v>
                </c:pt>
                <c:pt idx="9">
                  <c:v>3.4727419354838682E-2</c:v>
                </c:pt>
                <c:pt idx="10">
                  <c:v>3.2772916666666652E-2</c:v>
                </c:pt>
                <c:pt idx="11">
                  <c:v>3.5625000000000004E-2</c:v>
                </c:pt>
                <c:pt idx="12">
                  <c:v>4.057777777777781E-2</c:v>
                </c:pt>
                <c:pt idx="13">
                  <c:v>4.349365079365082E-2</c:v>
                </c:pt>
                <c:pt idx="14">
                  <c:v>5.3676190476190461E-2</c:v>
                </c:pt>
                <c:pt idx="15">
                  <c:v>5.1583076923076926E-2</c:v>
                </c:pt>
                <c:pt idx="16">
                  <c:v>3.953461538461539E-2</c:v>
                </c:pt>
                <c:pt idx="17">
                  <c:v>4.2827272727272728E-2</c:v>
                </c:pt>
                <c:pt idx="18">
                  <c:v>4.5742857142857155E-2</c:v>
                </c:pt>
                <c:pt idx="19">
                  <c:v>4.4918303571428578E-2</c:v>
                </c:pt>
                <c:pt idx="20">
                  <c:v>4.763076923076924E-2</c:v>
                </c:pt>
                <c:pt idx="21">
                  <c:v>5.4695454545454547E-2</c:v>
                </c:pt>
                <c:pt idx="22">
                  <c:v>4.768854166666666E-2</c:v>
                </c:pt>
                <c:pt idx="23">
                  <c:v>5.5175897435897445E-2</c:v>
                </c:pt>
                <c:pt idx="24">
                  <c:v>5.9337878787878752E-2</c:v>
                </c:pt>
                <c:pt idx="25">
                  <c:v>6.5828787878787889E-2</c:v>
                </c:pt>
                <c:pt idx="26">
                  <c:v>5.4432291666666681E-2</c:v>
                </c:pt>
                <c:pt idx="27">
                  <c:v>5.4512307692307714E-2</c:v>
                </c:pt>
                <c:pt idx="28">
                  <c:v>4.1190909090909084E-2</c:v>
                </c:pt>
                <c:pt idx="29">
                  <c:v>4.3591538461538501E-2</c:v>
                </c:pt>
                <c:pt idx="30">
                  <c:v>5.054564102564104E-2</c:v>
                </c:pt>
                <c:pt idx="31">
                  <c:v>5.5407692307692304E-2</c:v>
                </c:pt>
                <c:pt idx="32">
                  <c:v>6.4092307692307698E-2</c:v>
                </c:pt>
                <c:pt idx="33">
                  <c:v>5.9285384615384608E-2</c:v>
                </c:pt>
                <c:pt idx="34">
                  <c:v>5.0483076923076929E-2</c:v>
                </c:pt>
                <c:pt idx="35">
                  <c:v>5.3480303030303045E-2</c:v>
                </c:pt>
                <c:pt idx="36">
                  <c:v>5.1508854166666673E-2</c:v>
                </c:pt>
                <c:pt idx="37">
                  <c:v>6.0260384615384611E-2</c:v>
                </c:pt>
                <c:pt idx="38">
                  <c:v>6.4131818181818165E-2</c:v>
                </c:pt>
                <c:pt idx="39">
                  <c:v>6.0788383838383836E-2</c:v>
                </c:pt>
                <c:pt idx="40">
                  <c:v>6.5301249999999991E-2</c:v>
                </c:pt>
                <c:pt idx="41">
                  <c:v>6.7592692307692326E-2</c:v>
                </c:pt>
                <c:pt idx="42">
                  <c:v>5.498060606060607E-2</c:v>
                </c:pt>
                <c:pt idx="43">
                  <c:v>5.7271212121212139E-2</c:v>
                </c:pt>
                <c:pt idx="44">
                  <c:v>6.1823076923076918E-2</c:v>
                </c:pt>
                <c:pt idx="45">
                  <c:v>5.2379487179487191E-2</c:v>
                </c:pt>
                <c:pt idx="46">
                  <c:v>5.2613257575757549E-2</c:v>
                </c:pt>
                <c:pt idx="47">
                  <c:v>5.7260606060606026E-2</c:v>
                </c:pt>
                <c:pt idx="48">
                  <c:v>5.9429687500000009E-2</c:v>
                </c:pt>
                <c:pt idx="49">
                  <c:v>6.0650769230769244E-2</c:v>
                </c:pt>
                <c:pt idx="50">
                  <c:v>6.0491212121212126E-2</c:v>
                </c:pt>
                <c:pt idx="51">
                  <c:v>5.6641208791208798E-2</c:v>
                </c:pt>
                <c:pt idx="52">
                  <c:v>6.0529230769230793E-2</c:v>
                </c:pt>
                <c:pt idx="53">
                  <c:v>5.4572307692307698E-2</c:v>
                </c:pt>
                <c:pt idx="54">
                  <c:v>5.3419615384615364E-2</c:v>
                </c:pt>
                <c:pt idx="55">
                  <c:v>5.3996923076923088E-2</c:v>
                </c:pt>
                <c:pt idx="56">
                  <c:v>5.7206433566433533E-2</c:v>
                </c:pt>
                <c:pt idx="57">
                  <c:v>5.1374358974358943E-2</c:v>
                </c:pt>
                <c:pt idx="58">
                  <c:v>5.0762500000000009E-2</c:v>
                </c:pt>
                <c:pt idx="59">
                  <c:v>5.5036923076923053E-2</c:v>
                </c:pt>
                <c:pt idx="60">
                  <c:v>5.9661758241758248E-2</c:v>
                </c:pt>
                <c:pt idx="61">
                  <c:v>5.5926666666666687E-2</c:v>
                </c:pt>
                <c:pt idx="62">
                  <c:v>6.1009595959595965E-2</c:v>
                </c:pt>
                <c:pt idx="63">
                  <c:v>6.6947115384615369E-2</c:v>
                </c:pt>
                <c:pt idx="64">
                  <c:v>6.8031249999999988E-2</c:v>
                </c:pt>
                <c:pt idx="65">
                  <c:v>5.9382692307692303E-2</c:v>
                </c:pt>
                <c:pt idx="66">
                  <c:v>5.5583333333333339E-2</c:v>
                </c:pt>
                <c:pt idx="67">
                  <c:v>5.9657812500000032E-2</c:v>
                </c:pt>
                <c:pt idx="68">
                  <c:v>5.6122916666666675E-2</c:v>
                </c:pt>
                <c:pt idx="69">
                  <c:v>5.6162237762237784E-2</c:v>
                </c:pt>
                <c:pt idx="70">
                  <c:v>6.568636363636364E-2</c:v>
                </c:pt>
                <c:pt idx="71">
                  <c:v>5.9173846153846153E-2</c:v>
                </c:pt>
                <c:pt idx="72">
                  <c:v>5.5390625000000013E-2</c:v>
                </c:pt>
                <c:pt idx="73">
                  <c:v>5.5062307692307702E-2</c:v>
                </c:pt>
                <c:pt idx="74">
                  <c:v>5.9539393939393954E-2</c:v>
                </c:pt>
                <c:pt idx="75">
                  <c:v>6.8373809523809531E-2</c:v>
                </c:pt>
                <c:pt idx="76">
                  <c:v>6.495846153846152E-2</c:v>
                </c:pt>
                <c:pt idx="77">
                  <c:v>6.8949423076923061E-2</c:v>
                </c:pt>
                <c:pt idx="78">
                  <c:v>7.0070769230769228E-2</c:v>
                </c:pt>
                <c:pt idx="79">
                  <c:v>7.1910937500000008E-2</c:v>
                </c:pt>
                <c:pt idx="80">
                  <c:v>6.4363541666666663E-2</c:v>
                </c:pt>
                <c:pt idx="81">
                  <c:v>6.3271025641025644E-2</c:v>
                </c:pt>
                <c:pt idx="82">
                  <c:v>5.8892424242424246E-2</c:v>
                </c:pt>
                <c:pt idx="83">
                  <c:v>6.0408096590909073E-2</c:v>
                </c:pt>
                <c:pt idx="84">
                  <c:v>5.8513541666666655E-2</c:v>
                </c:pt>
                <c:pt idx="85">
                  <c:v>6.3931730769230755E-2</c:v>
                </c:pt>
                <c:pt idx="86">
                  <c:v>6.1842424242424261E-2</c:v>
                </c:pt>
                <c:pt idx="87">
                  <c:v>7.3195833333333335E-2</c:v>
                </c:pt>
                <c:pt idx="88">
                  <c:v>6.9126041666666665E-2</c:v>
                </c:pt>
                <c:pt idx="89">
                  <c:v>6.5496410256410259E-2</c:v>
                </c:pt>
                <c:pt idx="90">
                  <c:v>6.7875757575757562E-2</c:v>
                </c:pt>
                <c:pt idx="91">
                  <c:v>6.7147474747474734E-2</c:v>
                </c:pt>
                <c:pt idx="92">
                  <c:v>6.7614871794871786E-2</c:v>
                </c:pt>
                <c:pt idx="93">
                  <c:v>6.8477692307692295E-2</c:v>
                </c:pt>
                <c:pt idx="94">
                  <c:v>7.185606060606059E-2</c:v>
                </c:pt>
                <c:pt idx="95">
                  <c:v>6.8388376068376056E-2</c:v>
                </c:pt>
                <c:pt idx="96">
                  <c:v>6.5547692307692307E-2</c:v>
                </c:pt>
                <c:pt idx="97">
                  <c:v>6.5741978021978009E-2</c:v>
                </c:pt>
                <c:pt idx="98">
                  <c:v>7.3209487179487165E-2</c:v>
                </c:pt>
                <c:pt idx="99">
                  <c:v>6.8826153846153842E-2</c:v>
                </c:pt>
                <c:pt idx="100">
                  <c:v>6.6581282051282054E-2</c:v>
                </c:pt>
                <c:pt idx="101">
                  <c:v>6.343186813186813E-2</c:v>
                </c:pt>
                <c:pt idx="102">
                  <c:v>6.6500641025641016E-2</c:v>
                </c:pt>
                <c:pt idx="103">
                  <c:v>6.2613203463203454E-2</c:v>
                </c:pt>
                <c:pt idx="104">
                  <c:v>6.53703125E-2</c:v>
                </c:pt>
                <c:pt idx="105">
                  <c:v>6.9429743589743589E-2</c:v>
                </c:pt>
                <c:pt idx="106">
                  <c:v>7.665000000000001E-2</c:v>
                </c:pt>
                <c:pt idx="107">
                  <c:v>7.481969696969698E-2</c:v>
                </c:pt>
                <c:pt idx="108">
                  <c:v>7.464376068376069E-2</c:v>
                </c:pt>
                <c:pt idx="109">
                  <c:v>8.1698461538461539E-2</c:v>
                </c:pt>
                <c:pt idx="110">
                  <c:v>8.1532954545454547E-2</c:v>
                </c:pt>
                <c:pt idx="111">
                  <c:v>7.8742727272727311E-2</c:v>
                </c:pt>
                <c:pt idx="112">
                  <c:v>7.6331562500000005E-2</c:v>
                </c:pt>
                <c:pt idx="113">
                  <c:v>7.2203333333333342E-2</c:v>
                </c:pt>
                <c:pt idx="114">
                  <c:v>7.4993939393939391E-2</c:v>
                </c:pt>
                <c:pt idx="115">
                  <c:v>7.6457812500000027E-2</c:v>
                </c:pt>
                <c:pt idx="116">
                  <c:v>7.1203968253968242E-2</c:v>
                </c:pt>
                <c:pt idx="117">
                  <c:v>6.1811282051282078E-2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C03-4F72-82B0-42AEAA81C753}"/>
            </c:ext>
          </c:extLst>
        </c:ser>
        <c:ser>
          <c:idx val="1"/>
          <c:order val="1"/>
          <c:tx>
            <c:v>USGG30YR Index Date</c:v>
          </c:tx>
          <c:spPr>
            <a:ln w="28575">
              <a:noFill/>
            </a:ln>
          </c:spPr>
          <c:xVal>
            <c:numRef>
              <c:f>'CGP-AEB-TAS-7 RiskPremGas'!$D$6:$D$123</c:f>
              <c:numCache>
                <c:formatCode>0.00%</c:formatCode>
                <c:ptCount val="118"/>
                <c:pt idx="0">
                  <c:v>7.8050793650793662E-2</c:v>
                </c:pt>
                <c:pt idx="1">
                  <c:v>7.8976190476190478E-2</c:v>
                </c:pt>
                <c:pt idx="2">
                  <c:v>7.4456250000000002E-2</c:v>
                </c:pt>
                <c:pt idx="3">
                  <c:v>7.5235937499999989E-2</c:v>
                </c:pt>
                <c:pt idx="4">
                  <c:v>7.0716129032258074E-2</c:v>
                </c:pt>
                <c:pt idx="5">
                  <c:v>6.8584126984127011E-2</c:v>
                </c:pt>
                <c:pt idx="6">
                  <c:v>6.3154687500000015E-2</c:v>
                </c:pt>
                <c:pt idx="7">
                  <c:v>6.1351562500000012E-2</c:v>
                </c:pt>
                <c:pt idx="8">
                  <c:v>6.5758730158730155E-2</c:v>
                </c:pt>
                <c:pt idx="9">
                  <c:v>7.3622580645161306E-2</c:v>
                </c:pt>
                <c:pt idx="10">
                  <c:v>7.5893750000000024E-2</c:v>
                </c:pt>
                <c:pt idx="11">
                  <c:v>7.9633333333333334E-2</c:v>
                </c:pt>
                <c:pt idx="12">
                  <c:v>6.9422222222222191E-2</c:v>
                </c:pt>
                <c:pt idx="13">
                  <c:v>6.7173015873015857E-2</c:v>
                </c:pt>
                <c:pt idx="14">
                  <c:v>6.2390476190476205E-2</c:v>
                </c:pt>
                <c:pt idx="15">
                  <c:v>6.2916923076923065E-2</c:v>
                </c:pt>
                <c:pt idx="16">
                  <c:v>6.9215384615384609E-2</c:v>
                </c:pt>
                <c:pt idx="17">
                  <c:v>6.9672727272727275E-2</c:v>
                </c:pt>
                <c:pt idx="18">
                  <c:v>6.6199999999999995E-2</c:v>
                </c:pt>
                <c:pt idx="19">
                  <c:v>6.8153124999999995E-2</c:v>
                </c:pt>
                <c:pt idx="20">
                  <c:v>6.9369230769230752E-2</c:v>
                </c:pt>
                <c:pt idx="21">
                  <c:v>6.5304545454545448E-2</c:v>
                </c:pt>
                <c:pt idx="22">
                  <c:v>6.1478125000000015E-2</c:v>
                </c:pt>
                <c:pt idx="23">
                  <c:v>5.8490769230769207E-2</c:v>
                </c:pt>
                <c:pt idx="24">
                  <c:v>5.4762121212121241E-2</c:v>
                </c:pt>
                <c:pt idx="25">
                  <c:v>5.1071212121212115E-2</c:v>
                </c:pt>
                <c:pt idx="26">
                  <c:v>5.3734374999999994E-2</c:v>
                </c:pt>
                <c:pt idx="27">
                  <c:v>5.7987692307692289E-2</c:v>
                </c:pt>
                <c:pt idx="28">
                  <c:v>6.2559090909090911E-2</c:v>
                </c:pt>
                <c:pt idx="29">
                  <c:v>6.2958461538461505E-2</c:v>
                </c:pt>
                <c:pt idx="30">
                  <c:v>5.9787692307692299E-2</c:v>
                </c:pt>
                <c:pt idx="31">
                  <c:v>5.7932307692307693E-2</c:v>
                </c:pt>
                <c:pt idx="32">
                  <c:v>5.6907692307692305E-2</c:v>
                </c:pt>
                <c:pt idx="33">
                  <c:v>5.4464615384615396E-2</c:v>
                </c:pt>
                <c:pt idx="34">
                  <c:v>5.7016923076923069E-2</c:v>
                </c:pt>
                <c:pt idx="35">
                  <c:v>5.3019696969696967E-2</c:v>
                </c:pt>
                <c:pt idx="36">
                  <c:v>5.51578125E-2</c:v>
                </c:pt>
                <c:pt idx="37">
                  <c:v>5.6164615384615389E-2</c:v>
                </c:pt>
                <c:pt idx="38">
                  <c:v>5.0868181818181826E-2</c:v>
                </c:pt>
                <c:pt idx="39">
                  <c:v>4.9322727272727268E-2</c:v>
                </c:pt>
                <c:pt idx="40">
                  <c:v>4.8518749999999999E-2</c:v>
                </c:pt>
                <c:pt idx="41">
                  <c:v>4.6032307692307678E-2</c:v>
                </c:pt>
                <c:pt idx="42">
                  <c:v>5.113939393939395E-2</c:v>
                </c:pt>
                <c:pt idx="43">
                  <c:v>5.1146969696969691E-2</c:v>
                </c:pt>
                <c:pt idx="44">
                  <c:v>4.8776923076923072E-2</c:v>
                </c:pt>
                <c:pt idx="45">
                  <c:v>5.3353846153846154E-2</c:v>
                </c:pt>
                <c:pt idx="46">
                  <c:v>5.1074242424242439E-2</c:v>
                </c:pt>
                <c:pt idx="47">
                  <c:v>4.9322727272727296E-2</c:v>
                </c:pt>
                <c:pt idx="48">
                  <c:v>4.7070312500000003E-2</c:v>
                </c:pt>
                <c:pt idx="49">
                  <c:v>4.4709230769230765E-2</c:v>
                </c:pt>
                <c:pt idx="50">
                  <c:v>4.4228787878787867E-2</c:v>
                </c:pt>
                <c:pt idx="51">
                  <c:v>4.6523076923076924E-2</c:v>
                </c:pt>
                <c:pt idx="52">
                  <c:v>4.6270769230769213E-2</c:v>
                </c:pt>
                <c:pt idx="53">
                  <c:v>5.1427692307692299E-2</c:v>
                </c:pt>
                <c:pt idx="54">
                  <c:v>4.9955384615384631E-2</c:v>
                </c:pt>
                <c:pt idx="55">
                  <c:v>4.7423076923076908E-2</c:v>
                </c:pt>
                <c:pt idx="56">
                  <c:v>4.7975384615384635E-2</c:v>
                </c:pt>
                <c:pt idx="57">
                  <c:v>4.9892307692307715E-2</c:v>
                </c:pt>
                <c:pt idx="58">
                  <c:v>4.9499999999999982E-2</c:v>
                </c:pt>
                <c:pt idx="59">
                  <c:v>4.6140000000000014E-2</c:v>
                </c:pt>
                <c:pt idx="60">
                  <c:v>4.409538461538462E-2</c:v>
                </c:pt>
                <c:pt idx="61">
                  <c:v>4.5739999999999996E-2</c:v>
                </c:pt>
                <c:pt idx="62">
                  <c:v>4.4501515151515146E-2</c:v>
                </c:pt>
                <c:pt idx="63">
                  <c:v>3.6437500000000005E-2</c:v>
                </c:pt>
                <c:pt idx="64">
                  <c:v>3.4393749999999994E-2</c:v>
                </c:pt>
                <c:pt idx="65">
                  <c:v>4.1692307692307695E-2</c:v>
                </c:pt>
                <c:pt idx="66">
                  <c:v>4.321666666666666E-2</c:v>
                </c:pt>
                <c:pt idx="67">
                  <c:v>4.3392187499999998E-2</c:v>
                </c:pt>
                <c:pt idx="68">
                  <c:v>4.6243749999999986E-2</c:v>
                </c:pt>
                <c:pt idx="69">
                  <c:v>4.3692307692307676E-2</c:v>
                </c:pt>
                <c:pt idx="70">
                  <c:v>3.8563636363636355E-2</c:v>
                </c:pt>
                <c:pt idx="71">
                  <c:v>4.1749230769230768E-2</c:v>
                </c:pt>
                <c:pt idx="72">
                  <c:v>4.5609374999999994E-2</c:v>
                </c:pt>
                <c:pt idx="73">
                  <c:v>4.3387692307692308E-2</c:v>
                </c:pt>
                <c:pt idx="74">
                  <c:v>3.6960606060606048E-2</c:v>
                </c:pt>
                <c:pt idx="75">
                  <c:v>3.0376190476190473E-2</c:v>
                </c:pt>
                <c:pt idx="76">
                  <c:v>3.1361538461538462E-2</c:v>
                </c:pt>
                <c:pt idx="77">
                  <c:v>2.9363076923076922E-2</c:v>
                </c:pt>
                <c:pt idx="78">
                  <c:v>2.7429230769230779E-2</c:v>
                </c:pt>
                <c:pt idx="79">
                  <c:v>2.8639062499999993E-2</c:v>
                </c:pt>
                <c:pt idx="80">
                  <c:v>3.1303125000000008E-2</c:v>
                </c:pt>
                <c:pt idx="81">
                  <c:v>3.1412307692307684E-2</c:v>
                </c:pt>
                <c:pt idx="82">
                  <c:v>3.7107575757575756E-2</c:v>
                </c:pt>
                <c:pt idx="83">
                  <c:v>3.7882812500000008E-2</c:v>
                </c:pt>
                <c:pt idx="84">
                  <c:v>3.6903125000000009E-2</c:v>
                </c:pt>
                <c:pt idx="85">
                  <c:v>3.4430769230769237E-2</c:v>
                </c:pt>
                <c:pt idx="86">
                  <c:v>3.2657575757575753E-2</c:v>
                </c:pt>
                <c:pt idx="87">
                  <c:v>2.9637499999999997E-2</c:v>
                </c:pt>
                <c:pt idx="88">
                  <c:v>2.5540625000000004E-2</c:v>
                </c:pt>
                <c:pt idx="89">
                  <c:v>2.8836923076923083E-2</c:v>
                </c:pt>
                <c:pt idx="90">
                  <c:v>2.9624242424242438E-2</c:v>
                </c:pt>
                <c:pt idx="91">
                  <c:v>2.9630303030303028E-2</c:v>
                </c:pt>
                <c:pt idx="92">
                  <c:v>2.7218461538461539E-2</c:v>
                </c:pt>
                <c:pt idx="93">
                  <c:v>2.5672307692307696E-2</c:v>
                </c:pt>
                <c:pt idx="94">
                  <c:v>2.2793939393939398E-2</c:v>
                </c:pt>
                <c:pt idx="95">
                  <c:v>2.8333846153846154E-2</c:v>
                </c:pt>
                <c:pt idx="96">
                  <c:v>3.0452307692307709E-2</c:v>
                </c:pt>
                <c:pt idx="97">
                  <c:v>2.8972307692307693E-2</c:v>
                </c:pt>
                <c:pt idx="98">
                  <c:v>2.8173846153846157E-2</c:v>
                </c:pt>
                <c:pt idx="99">
                  <c:v>2.817384615384615E-2</c:v>
                </c:pt>
                <c:pt idx="100">
                  <c:v>3.0235384615384615E-2</c:v>
                </c:pt>
                <c:pt idx="101">
                  <c:v>3.0853846153846162E-2</c:v>
                </c:pt>
                <c:pt idx="102">
                  <c:v>3.0607692307692315E-2</c:v>
                </c:pt>
                <c:pt idx="103">
                  <c:v>3.26939393939394E-2</c:v>
                </c:pt>
                <c:pt idx="104">
                  <c:v>3.0129687499999998E-2</c:v>
                </c:pt>
                <c:pt idx="105">
                  <c:v>2.7836923076923075E-2</c:v>
                </c:pt>
                <c:pt idx="106">
                  <c:v>2.2849999999999995E-2</c:v>
                </c:pt>
                <c:pt idx="107">
                  <c:v>2.2566666666666676E-2</c:v>
                </c:pt>
                <c:pt idx="108">
                  <c:v>1.8878461538461538E-2</c:v>
                </c:pt>
                <c:pt idx="109">
                  <c:v>1.3801538461538454E-2</c:v>
                </c:pt>
                <c:pt idx="110">
                  <c:v>1.3654545454545457E-2</c:v>
                </c:pt>
                <c:pt idx="111">
                  <c:v>1.6210606060606054E-2</c:v>
                </c:pt>
                <c:pt idx="112">
                  <c:v>2.0748437499999998E-2</c:v>
                </c:pt>
                <c:pt idx="113">
                  <c:v>2.2579999999999996E-2</c:v>
                </c:pt>
                <c:pt idx="114">
                  <c:v>1.9333333333333327E-2</c:v>
                </c:pt>
                <c:pt idx="115">
                  <c:v>1.9479687499999995E-2</c:v>
                </c:pt>
                <c:pt idx="116">
                  <c:v>2.2546031746031748E-2</c:v>
                </c:pt>
                <c:pt idx="117">
                  <c:v>3.0455384615384599E-2</c:v>
                </c:pt>
              </c:numCache>
            </c:numRef>
          </c:xVal>
          <c:yVal>
            <c:numLit>
              <c:formatCode>General</c:formatCode>
              <c:ptCount val="7837"/>
              <c:pt idx="0">
                <c:v>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5C03-4F72-82B0-42AEAA81C753}"/>
            </c:ext>
          </c:extLst>
        </c:ser>
        <c:ser>
          <c:idx val="2"/>
          <c:order val="2"/>
          <c:tx>
            <c:v>USGG30YR Index PX_LAST</c:v>
          </c:tx>
          <c:spPr>
            <a:ln w="28575">
              <a:noFill/>
            </a:ln>
          </c:spPr>
          <c:xVal>
            <c:numRef>
              <c:f>'CGP-AEB-TAS-7 RiskPremGas'!$D$6:$D$123</c:f>
              <c:numCache>
                <c:formatCode>0.00%</c:formatCode>
                <c:ptCount val="118"/>
                <c:pt idx="0">
                  <c:v>7.8050793650793662E-2</c:v>
                </c:pt>
                <c:pt idx="1">
                  <c:v>7.8976190476190478E-2</c:v>
                </c:pt>
                <c:pt idx="2">
                  <c:v>7.4456250000000002E-2</c:v>
                </c:pt>
                <c:pt idx="3">
                  <c:v>7.5235937499999989E-2</c:v>
                </c:pt>
                <c:pt idx="4">
                  <c:v>7.0716129032258074E-2</c:v>
                </c:pt>
                <c:pt idx="5">
                  <c:v>6.8584126984127011E-2</c:v>
                </c:pt>
                <c:pt idx="6">
                  <c:v>6.3154687500000015E-2</c:v>
                </c:pt>
                <c:pt idx="7">
                  <c:v>6.1351562500000012E-2</c:v>
                </c:pt>
                <c:pt idx="8">
                  <c:v>6.5758730158730155E-2</c:v>
                </c:pt>
                <c:pt idx="9">
                  <c:v>7.3622580645161306E-2</c:v>
                </c:pt>
                <c:pt idx="10">
                  <c:v>7.5893750000000024E-2</c:v>
                </c:pt>
                <c:pt idx="11">
                  <c:v>7.9633333333333334E-2</c:v>
                </c:pt>
                <c:pt idx="12">
                  <c:v>6.9422222222222191E-2</c:v>
                </c:pt>
                <c:pt idx="13">
                  <c:v>6.7173015873015857E-2</c:v>
                </c:pt>
                <c:pt idx="14">
                  <c:v>6.2390476190476205E-2</c:v>
                </c:pt>
                <c:pt idx="15">
                  <c:v>6.2916923076923065E-2</c:v>
                </c:pt>
                <c:pt idx="16">
                  <c:v>6.9215384615384609E-2</c:v>
                </c:pt>
                <c:pt idx="17">
                  <c:v>6.9672727272727275E-2</c:v>
                </c:pt>
                <c:pt idx="18">
                  <c:v>6.6199999999999995E-2</c:v>
                </c:pt>
                <c:pt idx="19">
                  <c:v>6.8153124999999995E-2</c:v>
                </c:pt>
                <c:pt idx="20">
                  <c:v>6.9369230769230752E-2</c:v>
                </c:pt>
                <c:pt idx="21">
                  <c:v>6.5304545454545448E-2</c:v>
                </c:pt>
                <c:pt idx="22">
                  <c:v>6.1478125000000015E-2</c:v>
                </c:pt>
                <c:pt idx="23">
                  <c:v>5.8490769230769207E-2</c:v>
                </c:pt>
                <c:pt idx="24">
                  <c:v>5.4762121212121241E-2</c:v>
                </c:pt>
                <c:pt idx="25">
                  <c:v>5.1071212121212115E-2</c:v>
                </c:pt>
                <c:pt idx="26">
                  <c:v>5.3734374999999994E-2</c:v>
                </c:pt>
                <c:pt idx="27">
                  <c:v>5.7987692307692289E-2</c:v>
                </c:pt>
                <c:pt idx="28">
                  <c:v>6.2559090909090911E-2</c:v>
                </c:pt>
                <c:pt idx="29">
                  <c:v>6.2958461538461505E-2</c:v>
                </c:pt>
                <c:pt idx="30">
                  <c:v>5.9787692307692299E-2</c:v>
                </c:pt>
                <c:pt idx="31">
                  <c:v>5.7932307692307693E-2</c:v>
                </c:pt>
                <c:pt idx="32">
                  <c:v>5.6907692307692305E-2</c:v>
                </c:pt>
                <c:pt idx="33">
                  <c:v>5.4464615384615396E-2</c:v>
                </c:pt>
                <c:pt idx="34">
                  <c:v>5.7016923076923069E-2</c:v>
                </c:pt>
                <c:pt idx="35">
                  <c:v>5.3019696969696967E-2</c:v>
                </c:pt>
                <c:pt idx="36">
                  <c:v>5.51578125E-2</c:v>
                </c:pt>
                <c:pt idx="37">
                  <c:v>5.6164615384615389E-2</c:v>
                </c:pt>
                <c:pt idx="38">
                  <c:v>5.0868181818181826E-2</c:v>
                </c:pt>
                <c:pt idx="39">
                  <c:v>4.9322727272727268E-2</c:v>
                </c:pt>
                <c:pt idx="40">
                  <c:v>4.8518749999999999E-2</c:v>
                </c:pt>
                <c:pt idx="41">
                  <c:v>4.6032307692307678E-2</c:v>
                </c:pt>
                <c:pt idx="42">
                  <c:v>5.113939393939395E-2</c:v>
                </c:pt>
                <c:pt idx="43">
                  <c:v>5.1146969696969691E-2</c:v>
                </c:pt>
                <c:pt idx="44">
                  <c:v>4.8776923076923072E-2</c:v>
                </c:pt>
                <c:pt idx="45">
                  <c:v>5.3353846153846154E-2</c:v>
                </c:pt>
                <c:pt idx="46">
                  <c:v>5.1074242424242439E-2</c:v>
                </c:pt>
                <c:pt idx="47">
                  <c:v>4.9322727272727296E-2</c:v>
                </c:pt>
                <c:pt idx="48">
                  <c:v>4.7070312500000003E-2</c:v>
                </c:pt>
                <c:pt idx="49">
                  <c:v>4.4709230769230765E-2</c:v>
                </c:pt>
                <c:pt idx="50">
                  <c:v>4.4228787878787867E-2</c:v>
                </c:pt>
                <c:pt idx="51">
                  <c:v>4.6523076923076924E-2</c:v>
                </c:pt>
                <c:pt idx="52">
                  <c:v>4.6270769230769213E-2</c:v>
                </c:pt>
                <c:pt idx="53">
                  <c:v>5.1427692307692299E-2</c:v>
                </c:pt>
                <c:pt idx="54">
                  <c:v>4.9955384615384631E-2</c:v>
                </c:pt>
                <c:pt idx="55">
                  <c:v>4.7423076923076908E-2</c:v>
                </c:pt>
                <c:pt idx="56">
                  <c:v>4.7975384615384635E-2</c:v>
                </c:pt>
                <c:pt idx="57">
                  <c:v>4.9892307692307715E-2</c:v>
                </c:pt>
                <c:pt idx="58">
                  <c:v>4.9499999999999982E-2</c:v>
                </c:pt>
                <c:pt idx="59">
                  <c:v>4.6140000000000014E-2</c:v>
                </c:pt>
                <c:pt idx="60">
                  <c:v>4.409538461538462E-2</c:v>
                </c:pt>
                <c:pt idx="61">
                  <c:v>4.5739999999999996E-2</c:v>
                </c:pt>
                <c:pt idx="62">
                  <c:v>4.4501515151515146E-2</c:v>
                </c:pt>
                <c:pt idx="63">
                  <c:v>3.6437500000000005E-2</c:v>
                </c:pt>
                <c:pt idx="64">
                  <c:v>3.4393749999999994E-2</c:v>
                </c:pt>
                <c:pt idx="65">
                  <c:v>4.1692307692307695E-2</c:v>
                </c:pt>
                <c:pt idx="66">
                  <c:v>4.321666666666666E-2</c:v>
                </c:pt>
                <c:pt idx="67">
                  <c:v>4.3392187499999998E-2</c:v>
                </c:pt>
                <c:pt idx="68">
                  <c:v>4.6243749999999986E-2</c:v>
                </c:pt>
                <c:pt idx="69">
                  <c:v>4.3692307692307676E-2</c:v>
                </c:pt>
                <c:pt idx="70">
                  <c:v>3.8563636363636355E-2</c:v>
                </c:pt>
                <c:pt idx="71">
                  <c:v>4.1749230769230768E-2</c:v>
                </c:pt>
                <c:pt idx="72">
                  <c:v>4.5609374999999994E-2</c:v>
                </c:pt>
                <c:pt idx="73">
                  <c:v>4.3387692307692308E-2</c:v>
                </c:pt>
                <c:pt idx="74">
                  <c:v>3.6960606060606048E-2</c:v>
                </c:pt>
                <c:pt idx="75">
                  <c:v>3.0376190476190473E-2</c:v>
                </c:pt>
                <c:pt idx="76">
                  <c:v>3.1361538461538462E-2</c:v>
                </c:pt>
                <c:pt idx="77">
                  <c:v>2.9363076923076922E-2</c:v>
                </c:pt>
                <c:pt idx="78">
                  <c:v>2.7429230769230779E-2</c:v>
                </c:pt>
                <c:pt idx="79">
                  <c:v>2.8639062499999993E-2</c:v>
                </c:pt>
                <c:pt idx="80">
                  <c:v>3.1303125000000008E-2</c:v>
                </c:pt>
                <c:pt idx="81">
                  <c:v>3.1412307692307684E-2</c:v>
                </c:pt>
                <c:pt idx="82">
                  <c:v>3.7107575757575756E-2</c:v>
                </c:pt>
                <c:pt idx="83">
                  <c:v>3.7882812500000008E-2</c:v>
                </c:pt>
                <c:pt idx="84">
                  <c:v>3.6903125000000009E-2</c:v>
                </c:pt>
                <c:pt idx="85">
                  <c:v>3.4430769230769237E-2</c:v>
                </c:pt>
                <c:pt idx="86">
                  <c:v>3.2657575757575753E-2</c:v>
                </c:pt>
                <c:pt idx="87">
                  <c:v>2.9637499999999997E-2</c:v>
                </c:pt>
                <c:pt idx="88">
                  <c:v>2.5540625000000004E-2</c:v>
                </c:pt>
                <c:pt idx="89">
                  <c:v>2.8836923076923083E-2</c:v>
                </c:pt>
                <c:pt idx="90">
                  <c:v>2.9624242424242438E-2</c:v>
                </c:pt>
                <c:pt idx="91">
                  <c:v>2.9630303030303028E-2</c:v>
                </c:pt>
                <c:pt idx="92">
                  <c:v>2.7218461538461539E-2</c:v>
                </c:pt>
                <c:pt idx="93">
                  <c:v>2.5672307692307696E-2</c:v>
                </c:pt>
                <c:pt idx="94">
                  <c:v>2.2793939393939398E-2</c:v>
                </c:pt>
                <c:pt idx="95">
                  <c:v>2.8333846153846154E-2</c:v>
                </c:pt>
                <c:pt idx="96">
                  <c:v>3.0452307692307709E-2</c:v>
                </c:pt>
                <c:pt idx="97">
                  <c:v>2.8972307692307693E-2</c:v>
                </c:pt>
                <c:pt idx="98">
                  <c:v>2.8173846153846157E-2</c:v>
                </c:pt>
                <c:pt idx="99">
                  <c:v>2.817384615384615E-2</c:v>
                </c:pt>
                <c:pt idx="100">
                  <c:v>3.0235384615384615E-2</c:v>
                </c:pt>
                <c:pt idx="101">
                  <c:v>3.0853846153846162E-2</c:v>
                </c:pt>
                <c:pt idx="102">
                  <c:v>3.0607692307692315E-2</c:v>
                </c:pt>
                <c:pt idx="103">
                  <c:v>3.26939393939394E-2</c:v>
                </c:pt>
                <c:pt idx="104">
                  <c:v>3.0129687499999998E-2</c:v>
                </c:pt>
                <c:pt idx="105">
                  <c:v>2.7836923076923075E-2</c:v>
                </c:pt>
                <c:pt idx="106">
                  <c:v>2.2849999999999995E-2</c:v>
                </c:pt>
                <c:pt idx="107">
                  <c:v>2.2566666666666676E-2</c:v>
                </c:pt>
                <c:pt idx="108">
                  <c:v>1.8878461538461538E-2</c:v>
                </c:pt>
                <c:pt idx="109">
                  <c:v>1.3801538461538454E-2</c:v>
                </c:pt>
                <c:pt idx="110">
                  <c:v>1.3654545454545457E-2</c:v>
                </c:pt>
                <c:pt idx="111">
                  <c:v>1.6210606060606054E-2</c:v>
                </c:pt>
                <c:pt idx="112">
                  <c:v>2.0748437499999998E-2</c:v>
                </c:pt>
                <c:pt idx="113">
                  <c:v>2.2579999999999996E-2</c:v>
                </c:pt>
                <c:pt idx="114">
                  <c:v>1.9333333333333327E-2</c:v>
                </c:pt>
                <c:pt idx="115">
                  <c:v>1.9479687499999995E-2</c:v>
                </c:pt>
                <c:pt idx="116">
                  <c:v>2.2546031746031748E-2</c:v>
                </c:pt>
                <c:pt idx="117">
                  <c:v>3.0455384615384599E-2</c:v>
                </c:pt>
              </c:numCache>
            </c:numRef>
          </c:xVal>
          <c:yVal>
            <c:numLit>
              <c:formatCode>General</c:formatCode>
              <c:ptCount val="7837"/>
            </c:numLit>
          </c:yVal>
          <c:smooth val="0"/>
          <c:extLst>
            <c:ext xmlns:c16="http://schemas.microsoft.com/office/drawing/2014/chart" uri="{C3380CC4-5D6E-409C-BE32-E72D297353CC}">
              <c16:uniqueId val="{00000002-5C03-4F72-82B0-42AEAA81C7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2882664"/>
        <c:axId val="562883056"/>
      </c:scatterChart>
      <c:valAx>
        <c:axId val="562882664"/>
        <c:scaling>
          <c:orientation val="minMax"/>
          <c:max val="8.0000000000000016E-2"/>
          <c:min val="1.0000000000000002E-2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U.S. Government 30-year Treasury Yield</a:t>
                </a:r>
              </a:p>
            </c:rich>
          </c:tx>
          <c:overlay val="0"/>
        </c:title>
        <c:numFmt formatCode="0.00%" sourceLinked="1"/>
        <c:majorTickMark val="out"/>
        <c:minorTickMark val="none"/>
        <c:tickLblPos val="nextTo"/>
        <c:crossAx val="562883056"/>
        <c:crosses val="autoZero"/>
        <c:crossBetween val="midCat"/>
      </c:valAx>
      <c:valAx>
        <c:axId val="562883056"/>
        <c:scaling>
          <c:orientation val="minMax"/>
          <c:max val="9.0000000000000024E-2"/>
          <c:min val="2.0000000000000004E-2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Risk Premium</a:t>
                </a:r>
              </a:p>
            </c:rich>
          </c:tx>
          <c:layout>
            <c:manualLayout>
              <c:xMode val="edge"/>
              <c:yMode val="edge"/>
              <c:x val="1.6867310930061753E-2"/>
              <c:y val="0.37302878268338169"/>
            </c:manualLayout>
          </c:layout>
          <c:overlay val="0"/>
        </c:title>
        <c:numFmt formatCode="0.00%" sourceLinked="1"/>
        <c:majorTickMark val="out"/>
        <c:minorTickMark val="none"/>
        <c:tickLblPos val="nextTo"/>
        <c:crossAx val="562882664"/>
        <c:crosses val="autoZero"/>
        <c:crossBetween val="midCat"/>
      </c:valAx>
    </c:plotArea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 sz="800" baseline="0">
          <a:latin typeface="Arial" pitchFamily="34" charset="0"/>
        </a:defRPr>
      </a:pPr>
      <a:endParaRPr lang="en-US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33617</xdr:colOff>
      <xdr:row>3</xdr:row>
      <xdr:rowOff>68356</xdr:rowOff>
    </xdr:from>
    <xdr:to>
      <xdr:col>11</xdr:col>
      <xdr:colOff>691627</xdr:colOff>
      <xdr:row>22</xdr:row>
      <xdr:rowOff>68356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F10ECF0-EFAF-49BB-8558-DA9E067FE2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33617</xdr:colOff>
      <xdr:row>3</xdr:row>
      <xdr:rowOff>68356</xdr:rowOff>
    </xdr:from>
    <xdr:to>
      <xdr:col>12</xdr:col>
      <xdr:colOff>691627</xdr:colOff>
      <xdr:row>22</xdr:row>
      <xdr:rowOff>68356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5BB1312-E184-4F50-9651-3CB61AAEE1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I278"/>
  <sheetViews>
    <sheetView tabSelected="1" zoomScale="55" zoomScaleNormal="55" zoomScaleSheetLayoutView="100" zoomScalePageLayoutView="90" workbookViewId="0">
      <selection activeCell="M41" sqref="M41"/>
    </sheetView>
  </sheetViews>
  <sheetFormatPr defaultRowHeight="13.2" x14ac:dyDescent="0.25"/>
  <cols>
    <col min="1" max="1" width="5.77734375" customWidth="1"/>
    <col min="2" max="2" width="36" customWidth="1"/>
    <col min="4" max="4" width="20.44140625" customWidth="1"/>
    <col min="5" max="5" width="9.21875" bestFit="1" customWidth="1"/>
    <col min="7" max="7" width="9.44140625" customWidth="1"/>
    <col min="12" max="12" width="15.77734375" customWidth="1"/>
  </cols>
  <sheetData>
    <row r="2" spans="2:9" ht="13.2" customHeight="1" x14ac:dyDescent="0.25">
      <c r="B2" s="213" t="s">
        <v>34</v>
      </c>
      <c r="C2" s="213"/>
      <c r="D2" s="213"/>
      <c r="E2" s="213"/>
      <c r="F2" s="213"/>
      <c r="G2" s="213"/>
      <c r="H2" s="213"/>
      <c r="I2" s="213"/>
    </row>
    <row r="3" spans="2:9" x14ac:dyDescent="0.25">
      <c r="B3" s="29"/>
      <c r="C3" s="29"/>
      <c r="D3" s="29"/>
      <c r="E3" s="29"/>
      <c r="F3" s="29"/>
      <c r="G3" s="29"/>
      <c r="H3" s="29"/>
    </row>
    <row r="4" spans="2:9" x14ac:dyDescent="0.25">
      <c r="B4" s="214" t="s">
        <v>35</v>
      </c>
      <c r="C4" s="214"/>
      <c r="D4" s="214"/>
      <c r="E4" s="214"/>
      <c r="F4" s="214"/>
      <c r="G4" s="214"/>
      <c r="H4" s="214"/>
      <c r="I4" s="214"/>
    </row>
    <row r="5" spans="2:9" ht="15.6" x14ac:dyDescent="0.35">
      <c r="B5" s="213" t="s">
        <v>36</v>
      </c>
      <c r="C5" s="213"/>
      <c r="D5" s="213"/>
      <c r="E5" s="213"/>
      <c r="F5" s="213"/>
      <c r="G5" s="213"/>
      <c r="H5" s="213"/>
      <c r="I5" s="213"/>
    </row>
    <row r="6" spans="2:9" x14ac:dyDescent="0.25">
      <c r="B6" s="29"/>
      <c r="C6" s="29"/>
      <c r="D6" s="29"/>
      <c r="E6" s="29"/>
      <c r="F6" s="29"/>
      <c r="G6" s="29"/>
      <c r="H6" s="29"/>
    </row>
    <row r="7" spans="2:9" ht="13.8" thickBot="1" x14ac:dyDescent="0.3">
      <c r="B7" s="29"/>
      <c r="C7" s="29"/>
      <c r="D7" s="30" t="s">
        <v>37</v>
      </c>
      <c r="E7" s="30" t="s">
        <v>38</v>
      </c>
      <c r="F7" s="30" t="s">
        <v>39</v>
      </c>
      <c r="G7" s="30" t="s">
        <v>40</v>
      </c>
      <c r="H7" s="30" t="s">
        <v>41</v>
      </c>
      <c r="I7" s="30" t="s">
        <v>42</v>
      </c>
    </row>
    <row r="8" spans="2:9" ht="52.5" customHeight="1" x14ac:dyDescent="0.25">
      <c r="B8" s="31" t="s">
        <v>5</v>
      </c>
      <c r="C8" s="31" t="s">
        <v>6</v>
      </c>
      <c r="D8" s="32" t="s">
        <v>43</v>
      </c>
      <c r="E8" s="33" t="s">
        <v>44</v>
      </c>
      <c r="F8" s="33" t="s">
        <v>45</v>
      </c>
      <c r="G8" s="33" t="s">
        <v>46</v>
      </c>
      <c r="H8" s="34" t="s">
        <v>47</v>
      </c>
      <c r="I8" s="34" t="s">
        <v>48</v>
      </c>
    </row>
    <row r="9" spans="2:9" x14ac:dyDescent="0.25">
      <c r="B9" t="s">
        <v>69</v>
      </c>
      <c r="C9" s="35" t="s">
        <v>70</v>
      </c>
      <c r="D9" s="36">
        <v>3.1593333333333334E-2</v>
      </c>
      <c r="E9" s="37">
        <v>0.85</v>
      </c>
      <c r="F9" s="38">
        <f>'CGP-AEB-TAS-6 MRP'!B8</f>
        <v>0.12942812394843334</v>
      </c>
      <c r="G9" s="38">
        <f>F9-D9</f>
        <v>9.7834790615100004E-2</v>
      </c>
      <c r="H9" s="38">
        <f>IFERROR(G9*E9+D9, "")</f>
        <v>0.11475290535616833</v>
      </c>
      <c r="I9" s="38">
        <f>IFERROR((0.25*G9)+(0.75*E9*G9)+D9, "")</f>
        <v>0.11842171000423458</v>
      </c>
    </row>
    <row r="10" spans="2:9" x14ac:dyDescent="0.25">
      <c r="B10" t="s">
        <v>72</v>
      </c>
      <c r="C10" s="35" t="s">
        <v>73</v>
      </c>
      <c r="D10" s="38">
        <f>D9</f>
        <v>3.1593333333333334E-2</v>
      </c>
      <c r="E10" s="37">
        <v>0.8</v>
      </c>
      <c r="F10" s="38">
        <f>F9</f>
        <v>0.12942812394843334</v>
      </c>
      <c r="G10" s="38">
        <f t="shared" ref="G10:G21" si="0">F10-D10</f>
        <v>9.7834790615100004E-2</v>
      </c>
      <c r="H10" s="38">
        <f t="shared" ref="H10:H21" si="1">IFERROR(G10*E10+D10, "")</f>
        <v>0.10986116582541335</v>
      </c>
      <c r="I10" s="38">
        <f t="shared" ref="I10:I21" si="2">IFERROR((0.25*G10)+(0.75*E10*G10)+D10, "")</f>
        <v>0.11475290535616835</v>
      </c>
    </row>
    <row r="11" spans="2:9" x14ac:dyDescent="0.25">
      <c r="B11" t="s">
        <v>74</v>
      </c>
      <c r="C11" s="35" t="s">
        <v>75</v>
      </c>
      <c r="D11" s="38">
        <f t="shared" ref="D11:D20" si="3">D10</f>
        <v>3.1593333333333334E-2</v>
      </c>
      <c r="E11" s="37">
        <v>0.8</v>
      </c>
      <c r="F11" s="38">
        <f t="shared" ref="F11:F20" si="4">F10</f>
        <v>0.12942812394843334</v>
      </c>
      <c r="G11" s="38">
        <f t="shared" si="0"/>
        <v>9.7834790615100004E-2</v>
      </c>
      <c r="H11" s="38">
        <f t="shared" si="1"/>
        <v>0.10986116582541335</v>
      </c>
      <c r="I11" s="38">
        <f t="shared" si="2"/>
        <v>0.11475290535616835</v>
      </c>
    </row>
    <row r="12" spans="2:9" x14ac:dyDescent="0.25">
      <c r="B12" t="s">
        <v>76</v>
      </c>
      <c r="C12" s="35" t="s">
        <v>77</v>
      </c>
      <c r="D12" s="38">
        <f t="shared" si="3"/>
        <v>3.1593333333333334E-2</v>
      </c>
      <c r="E12" s="37">
        <v>0.9</v>
      </c>
      <c r="F12" s="38">
        <f t="shared" si="4"/>
        <v>0.12942812394843334</v>
      </c>
      <c r="G12" s="38">
        <f t="shared" si="0"/>
        <v>9.7834790615100004E-2</v>
      </c>
      <c r="H12" s="38">
        <f t="shared" si="1"/>
        <v>0.11964464488692333</v>
      </c>
      <c r="I12" s="38">
        <f t="shared" si="2"/>
        <v>0.12209051465230084</v>
      </c>
    </row>
    <row r="13" spans="2:9" x14ac:dyDescent="0.25">
      <c r="B13" t="s">
        <v>78</v>
      </c>
      <c r="C13" s="35" t="s">
        <v>79</v>
      </c>
      <c r="D13" s="38">
        <f t="shared" si="3"/>
        <v>3.1593333333333334E-2</v>
      </c>
      <c r="E13" s="37">
        <v>0.95</v>
      </c>
      <c r="F13" s="38">
        <f t="shared" si="4"/>
        <v>0.12942812394843334</v>
      </c>
      <c r="G13" s="38">
        <f t="shared" si="0"/>
        <v>9.7834790615100004E-2</v>
      </c>
      <c r="H13" s="38">
        <f t="shared" si="1"/>
        <v>0.12453638441767834</v>
      </c>
      <c r="I13" s="38">
        <f t="shared" si="2"/>
        <v>0.12575931930036707</v>
      </c>
    </row>
    <row r="14" spans="2:9" x14ac:dyDescent="0.25">
      <c r="B14" t="s">
        <v>80</v>
      </c>
      <c r="C14" s="35" t="s">
        <v>81</v>
      </c>
      <c r="D14" s="38">
        <f t="shared" si="3"/>
        <v>3.1593333333333334E-2</v>
      </c>
      <c r="E14" s="37">
        <v>0.75</v>
      </c>
      <c r="F14" s="38">
        <f t="shared" si="4"/>
        <v>0.12942812394843334</v>
      </c>
      <c r="G14" s="38">
        <f t="shared" si="0"/>
        <v>9.7834790615100004E-2</v>
      </c>
      <c r="H14" s="38">
        <f t="shared" si="1"/>
        <v>0.10496942629465833</v>
      </c>
      <c r="I14" s="38">
        <f t="shared" si="2"/>
        <v>0.1110841007081021</v>
      </c>
    </row>
    <row r="15" spans="2:9" x14ac:dyDescent="0.25">
      <c r="B15" t="s">
        <v>82</v>
      </c>
      <c r="C15" s="35" t="s">
        <v>83</v>
      </c>
      <c r="D15" s="38">
        <f t="shared" si="3"/>
        <v>3.1593333333333334E-2</v>
      </c>
      <c r="E15" s="37">
        <v>0.85</v>
      </c>
      <c r="F15" s="38">
        <f t="shared" si="4"/>
        <v>0.12942812394843334</v>
      </c>
      <c r="G15" s="38">
        <f t="shared" si="0"/>
        <v>9.7834790615100004E-2</v>
      </c>
      <c r="H15" s="38">
        <f t="shared" si="1"/>
        <v>0.11475290535616833</v>
      </c>
      <c r="I15" s="38">
        <f t="shared" si="2"/>
        <v>0.11842171000423458</v>
      </c>
    </row>
    <row r="16" spans="2:9" x14ac:dyDescent="0.25">
      <c r="B16" t="s">
        <v>84</v>
      </c>
      <c r="C16" s="35" t="s">
        <v>85</v>
      </c>
      <c r="D16" s="38">
        <f t="shared" si="3"/>
        <v>3.1593333333333334E-2</v>
      </c>
      <c r="E16" s="37">
        <v>0.7</v>
      </c>
      <c r="F16" s="38">
        <f t="shared" si="4"/>
        <v>0.12942812394843334</v>
      </c>
      <c r="G16" s="38">
        <f t="shared" si="0"/>
        <v>9.7834790615100004E-2</v>
      </c>
      <c r="H16" s="38">
        <f t="shared" si="1"/>
        <v>0.10007768676390333</v>
      </c>
      <c r="I16" s="38">
        <f t="shared" si="2"/>
        <v>0.10741529606003583</v>
      </c>
    </row>
    <row r="17" spans="2:9" x14ac:dyDescent="0.25">
      <c r="B17" t="s">
        <v>86</v>
      </c>
      <c r="C17" s="35" t="s">
        <v>87</v>
      </c>
      <c r="D17" s="38">
        <f t="shared" si="3"/>
        <v>3.1593333333333334E-2</v>
      </c>
      <c r="E17" s="37">
        <v>0.9</v>
      </c>
      <c r="F17" s="38">
        <f t="shared" si="4"/>
        <v>0.12942812394843334</v>
      </c>
      <c r="G17" s="38">
        <f t="shared" si="0"/>
        <v>9.7834790615100004E-2</v>
      </c>
      <c r="H17" s="38">
        <f t="shared" si="1"/>
        <v>0.11964464488692333</v>
      </c>
      <c r="I17" s="38">
        <f t="shared" si="2"/>
        <v>0.12209051465230084</v>
      </c>
    </row>
    <row r="18" spans="2:9" x14ac:dyDescent="0.25">
      <c r="B18" t="s">
        <v>88</v>
      </c>
      <c r="C18" s="35" t="s">
        <v>89</v>
      </c>
      <c r="D18" s="38">
        <f t="shared" si="3"/>
        <v>3.1593333333333334E-2</v>
      </c>
      <c r="E18" s="37">
        <v>0.95</v>
      </c>
      <c r="F18" s="38">
        <f t="shared" si="4"/>
        <v>0.12942812394843334</v>
      </c>
      <c r="G18" s="38">
        <f t="shared" si="0"/>
        <v>9.7834790615100004E-2</v>
      </c>
      <c r="H18" s="38">
        <f t="shared" si="1"/>
        <v>0.12453638441767834</v>
      </c>
      <c r="I18" s="38">
        <f t="shared" si="2"/>
        <v>0.12575931930036707</v>
      </c>
    </row>
    <row r="19" spans="2:9" x14ac:dyDescent="0.25">
      <c r="B19" t="s">
        <v>90</v>
      </c>
      <c r="C19" s="35" t="s">
        <v>91</v>
      </c>
      <c r="D19" s="38">
        <f t="shared" si="3"/>
        <v>3.1593333333333334E-2</v>
      </c>
      <c r="E19" s="37">
        <v>0.9</v>
      </c>
      <c r="F19" s="38">
        <f t="shared" si="4"/>
        <v>0.12942812394843334</v>
      </c>
      <c r="G19" s="38">
        <f t="shared" si="0"/>
        <v>9.7834790615100004E-2</v>
      </c>
      <c r="H19" s="38">
        <f t="shared" si="1"/>
        <v>0.11964464488692333</v>
      </c>
      <c r="I19" s="38">
        <f t="shared" si="2"/>
        <v>0.12209051465230084</v>
      </c>
    </row>
    <row r="20" spans="2:9" x14ac:dyDescent="0.25">
      <c r="B20" t="s">
        <v>92</v>
      </c>
      <c r="C20" s="35" t="s">
        <v>93</v>
      </c>
      <c r="D20" s="38">
        <f t="shared" si="3"/>
        <v>3.1593333333333334E-2</v>
      </c>
      <c r="E20" s="37">
        <v>0.8</v>
      </c>
      <c r="F20" s="38">
        <f t="shared" si="4"/>
        <v>0.12942812394843334</v>
      </c>
      <c r="G20" s="38">
        <f t="shared" si="0"/>
        <v>9.7834790615100004E-2</v>
      </c>
      <c r="H20" s="38">
        <f t="shared" si="1"/>
        <v>0.10986116582541335</v>
      </c>
      <c r="I20" s="38">
        <f t="shared" si="2"/>
        <v>0.11475290535616835</v>
      </c>
    </row>
    <row r="21" spans="2:9" x14ac:dyDescent="0.25">
      <c r="B21" t="s">
        <v>94</v>
      </c>
      <c r="C21" s="35" t="s">
        <v>95</v>
      </c>
      <c r="D21" s="38">
        <f>D20</f>
        <v>3.1593333333333334E-2</v>
      </c>
      <c r="E21" s="39">
        <v>0.8</v>
      </c>
      <c r="F21" s="38">
        <f>F20</f>
        <v>0.12942812394843334</v>
      </c>
      <c r="G21" s="38">
        <f t="shared" si="0"/>
        <v>9.7834790615100004E-2</v>
      </c>
      <c r="H21" s="38">
        <f t="shared" si="1"/>
        <v>0.10986116582541335</v>
      </c>
      <c r="I21" s="38">
        <f t="shared" si="2"/>
        <v>0.11475290535616835</v>
      </c>
    </row>
    <row r="22" spans="2:9" ht="13.8" thickBot="1" x14ac:dyDescent="0.3">
      <c r="B22" s="40" t="s">
        <v>18</v>
      </c>
      <c r="C22" s="40"/>
      <c r="D22" s="40"/>
      <c r="E22" s="41"/>
      <c r="F22" s="40"/>
      <c r="G22" s="40"/>
      <c r="H22" s="42">
        <f>AVERAGE(H9:H21)</f>
        <v>0.11400033004374449</v>
      </c>
      <c r="I22" s="42">
        <f>AVERAGE(I9:I21)</f>
        <v>0.11785727851991672</v>
      </c>
    </row>
    <row r="24" spans="2:9" x14ac:dyDescent="0.25">
      <c r="B24" s="43" t="s">
        <v>20</v>
      </c>
    </row>
    <row r="25" spans="2:9" x14ac:dyDescent="0.25">
      <c r="B25" s="44" t="s">
        <v>1334</v>
      </c>
    </row>
    <row r="26" spans="2:9" x14ac:dyDescent="0.25">
      <c r="B26" s="44" t="s">
        <v>49</v>
      </c>
    </row>
    <row r="27" spans="2:9" x14ac:dyDescent="0.25">
      <c r="B27" s="44" t="s">
        <v>1330</v>
      </c>
    </row>
    <row r="28" spans="2:9" x14ac:dyDescent="0.25">
      <c r="B28" s="29" t="s">
        <v>50</v>
      </c>
    </row>
    <row r="29" spans="2:9" x14ac:dyDescent="0.25">
      <c r="B29" s="29" t="s">
        <v>51</v>
      </c>
    </row>
    <row r="30" spans="2:9" x14ac:dyDescent="0.25">
      <c r="B30" s="29" t="s">
        <v>52</v>
      </c>
    </row>
    <row r="33" spans="2:9" ht="13.2" customHeight="1" x14ac:dyDescent="0.25">
      <c r="B33" s="213" t="s">
        <v>53</v>
      </c>
      <c r="C33" s="213"/>
      <c r="D33" s="213"/>
      <c r="E33" s="213"/>
      <c r="F33" s="213"/>
      <c r="G33" s="213"/>
      <c r="H33" s="213"/>
      <c r="I33" s="213"/>
    </row>
    <row r="34" spans="2:9" x14ac:dyDescent="0.25">
      <c r="B34" s="29"/>
      <c r="C34" s="29"/>
      <c r="D34" s="29"/>
      <c r="E34" s="29"/>
      <c r="F34" s="29"/>
      <c r="G34" s="29"/>
      <c r="H34" s="29"/>
    </row>
    <row r="35" spans="2:9" x14ac:dyDescent="0.25">
      <c r="B35" s="214" t="s">
        <v>35</v>
      </c>
      <c r="C35" s="214"/>
      <c r="D35" s="214"/>
      <c r="E35" s="214"/>
      <c r="F35" s="214"/>
      <c r="G35" s="214"/>
      <c r="H35" s="214"/>
      <c r="I35" s="214"/>
    </row>
    <row r="36" spans="2:9" ht="15.6" x14ac:dyDescent="0.35">
      <c r="B36" s="213" t="s">
        <v>36</v>
      </c>
      <c r="C36" s="213"/>
      <c r="D36" s="213"/>
      <c r="E36" s="213"/>
      <c r="F36" s="213"/>
      <c r="G36" s="213"/>
      <c r="H36" s="213"/>
      <c r="I36" s="213"/>
    </row>
    <row r="38" spans="2:9" ht="13.8" thickBot="1" x14ac:dyDescent="0.3">
      <c r="B38" s="29"/>
      <c r="C38" s="29"/>
      <c r="D38" s="30" t="s">
        <v>37</v>
      </c>
      <c r="E38" s="30" t="s">
        <v>38</v>
      </c>
      <c r="F38" s="30" t="s">
        <v>39</v>
      </c>
      <c r="G38" s="30" t="s">
        <v>40</v>
      </c>
      <c r="H38" s="30" t="s">
        <v>41</v>
      </c>
      <c r="I38" s="30" t="s">
        <v>42</v>
      </c>
    </row>
    <row r="39" spans="2:9" ht="52.8" x14ac:dyDescent="0.25">
      <c r="B39" s="31" t="s">
        <v>5</v>
      </c>
      <c r="C39" s="31" t="s">
        <v>6</v>
      </c>
      <c r="D39" s="161" t="s">
        <v>1305</v>
      </c>
      <c r="E39" s="33" t="s">
        <v>44</v>
      </c>
      <c r="F39" s="33" t="s">
        <v>45</v>
      </c>
      <c r="G39" s="33" t="s">
        <v>46</v>
      </c>
      <c r="H39" s="34" t="s">
        <v>47</v>
      </c>
      <c r="I39" s="34" t="s">
        <v>48</v>
      </c>
    </row>
    <row r="40" spans="2:9" x14ac:dyDescent="0.25">
      <c r="B40" t="str">
        <f t="shared" ref="B40:C52" si="5">B9</f>
        <v>NiSource Inc.</v>
      </c>
      <c r="C40" t="str">
        <f t="shared" si="5"/>
        <v>NI</v>
      </c>
      <c r="D40" s="38">
        <v>3.4800000000000005E-2</v>
      </c>
      <c r="E40" s="45">
        <f>E9</f>
        <v>0.85</v>
      </c>
      <c r="F40" s="38">
        <f t="shared" ref="F40:F52" si="6">F9</f>
        <v>0.12942812394843334</v>
      </c>
      <c r="G40" s="38">
        <f>F40-D40</f>
        <v>9.462812394843334E-2</v>
      </c>
      <c r="H40" s="38">
        <f>IFERROR(G40*E40+D40,"")</f>
        <v>0.11523390535616834</v>
      </c>
      <c r="I40" s="46">
        <f>IFERROR((0.25*G40)+(0.75*E40*G40)+D40,"")</f>
        <v>0.11878246000423459</v>
      </c>
    </row>
    <row r="41" spans="2:9" x14ac:dyDescent="0.25">
      <c r="B41" t="str">
        <f t="shared" si="5"/>
        <v>Alliant Energy Corporation</v>
      </c>
      <c r="C41" t="str">
        <f t="shared" si="5"/>
        <v>LNT</v>
      </c>
      <c r="D41" s="38">
        <f>D40</f>
        <v>3.4800000000000005E-2</v>
      </c>
      <c r="E41" s="45">
        <f t="shared" ref="E41:E52" si="7">E10</f>
        <v>0.8</v>
      </c>
      <c r="F41" s="38">
        <f t="shared" si="6"/>
        <v>0.12942812394843334</v>
      </c>
      <c r="G41" s="38">
        <f>F41-D41</f>
        <v>9.462812394843334E-2</v>
      </c>
      <c r="H41" s="38">
        <f t="shared" ref="H41:H52" si="8">IFERROR(G41*E41+D41,"")</f>
        <v>0.11050249915874669</v>
      </c>
      <c r="I41" s="38">
        <f t="shared" ref="I41:I52" si="9">IFERROR((0.25*G41)+(0.75*E41*G41)+D41,"")</f>
        <v>0.11523390535616834</v>
      </c>
    </row>
    <row r="42" spans="2:9" x14ac:dyDescent="0.25">
      <c r="B42" t="str">
        <f t="shared" si="5"/>
        <v>Ameren Corporation</v>
      </c>
      <c r="C42" t="str">
        <f t="shared" si="5"/>
        <v>AEE</v>
      </c>
      <c r="D42" s="38">
        <f t="shared" ref="D42:D51" si="10">D41</f>
        <v>3.4800000000000005E-2</v>
      </c>
      <c r="E42" s="45">
        <f t="shared" si="7"/>
        <v>0.8</v>
      </c>
      <c r="F42" s="38">
        <f t="shared" si="6"/>
        <v>0.12942812394843334</v>
      </c>
      <c r="G42" s="38">
        <f t="shared" ref="G42:G52" si="11">F42-D42</f>
        <v>9.462812394843334E-2</v>
      </c>
      <c r="H42" s="38">
        <f t="shared" si="8"/>
        <v>0.11050249915874669</v>
      </c>
      <c r="I42" s="38">
        <f t="shared" si="9"/>
        <v>0.11523390535616834</v>
      </c>
    </row>
    <row r="43" spans="2:9" x14ac:dyDescent="0.25">
      <c r="B43" t="str">
        <f t="shared" si="5"/>
        <v>Avista Corporation</v>
      </c>
      <c r="C43" t="str">
        <f t="shared" si="5"/>
        <v>AVA</v>
      </c>
      <c r="D43" s="38">
        <f t="shared" si="10"/>
        <v>3.4800000000000005E-2</v>
      </c>
      <c r="E43" s="45">
        <f t="shared" si="7"/>
        <v>0.9</v>
      </c>
      <c r="F43" s="38">
        <f t="shared" si="6"/>
        <v>0.12942812394843334</v>
      </c>
      <c r="G43" s="38">
        <f t="shared" si="11"/>
        <v>9.462812394843334E-2</v>
      </c>
      <c r="H43" s="38">
        <f t="shared" si="8"/>
        <v>0.11996531155359003</v>
      </c>
      <c r="I43" s="38">
        <f t="shared" si="9"/>
        <v>0.12233101465230084</v>
      </c>
    </row>
    <row r="44" spans="2:9" x14ac:dyDescent="0.25">
      <c r="B44" t="str">
        <f t="shared" si="5"/>
        <v>Black Hills Corporation</v>
      </c>
      <c r="C44" t="str">
        <f t="shared" si="5"/>
        <v>BKH</v>
      </c>
      <c r="D44" s="38">
        <f t="shared" si="10"/>
        <v>3.4800000000000005E-2</v>
      </c>
      <c r="E44" s="45">
        <f t="shared" si="7"/>
        <v>0.95</v>
      </c>
      <c r="F44" s="38">
        <f t="shared" si="6"/>
        <v>0.12942812394843334</v>
      </c>
      <c r="G44" s="38">
        <f t="shared" si="11"/>
        <v>9.462812394843334E-2</v>
      </c>
      <c r="H44" s="38">
        <f t="shared" si="8"/>
        <v>0.12469671775101168</v>
      </c>
      <c r="I44" s="38">
        <f t="shared" si="9"/>
        <v>0.12587956930036709</v>
      </c>
    </row>
    <row r="45" spans="2:9" x14ac:dyDescent="0.25">
      <c r="B45" t="str">
        <f t="shared" si="5"/>
        <v>CMS Energy Corporation</v>
      </c>
      <c r="C45" t="str">
        <f t="shared" si="5"/>
        <v>CMS</v>
      </c>
      <c r="D45" s="38">
        <f t="shared" si="10"/>
        <v>3.4800000000000005E-2</v>
      </c>
      <c r="E45" s="45">
        <f t="shared" si="7"/>
        <v>0.75</v>
      </c>
      <c r="F45" s="38">
        <f t="shared" si="6"/>
        <v>0.12942812394843334</v>
      </c>
      <c r="G45" s="38">
        <f t="shared" si="11"/>
        <v>9.462812394843334E-2</v>
      </c>
      <c r="H45" s="38">
        <f t="shared" si="8"/>
        <v>0.105771092961325</v>
      </c>
      <c r="I45" s="38">
        <f t="shared" si="9"/>
        <v>0.11168535070810209</v>
      </c>
    </row>
    <row r="46" spans="2:9" x14ac:dyDescent="0.25">
      <c r="B46" t="str">
        <f t="shared" si="5"/>
        <v>Duke Energy Corporation</v>
      </c>
      <c r="C46" t="str">
        <f t="shared" si="5"/>
        <v>DUK</v>
      </c>
      <c r="D46" s="38">
        <f t="shared" si="10"/>
        <v>3.4800000000000005E-2</v>
      </c>
      <c r="E46" s="45">
        <f t="shared" si="7"/>
        <v>0.85</v>
      </c>
      <c r="F46" s="38">
        <f t="shared" si="6"/>
        <v>0.12942812394843334</v>
      </c>
      <c r="G46" s="38">
        <f t="shared" si="11"/>
        <v>9.462812394843334E-2</v>
      </c>
      <c r="H46" s="38">
        <f t="shared" si="8"/>
        <v>0.11523390535616834</v>
      </c>
      <c r="I46" s="38">
        <f t="shared" si="9"/>
        <v>0.11878246000423459</v>
      </c>
    </row>
    <row r="47" spans="2:9" x14ac:dyDescent="0.25">
      <c r="B47" t="str">
        <f t="shared" si="5"/>
        <v>MGE Energy, Inc.</v>
      </c>
      <c r="C47" t="str">
        <f t="shared" si="5"/>
        <v>MGEE</v>
      </c>
      <c r="D47" s="38">
        <f t="shared" si="10"/>
        <v>3.4800000000000005E-2</v>
      </c>
      <c r="E47" s="45">
        <f t="shared" si="7"/>
        <v>0.7</v>
      </c>
      <c r="F47" s="38">
        <f t="shared" si="6"/>
        <v>0.12942812394843334</v>
      </c>
      <c r="G47" s="38">
        <f t="shared" si="11"/>
        <v>9.462812394843334E-2</v>
      </c>
      <c r="H47" s="38">
        <f t="shared" si="8"/>
        <v>0.10103968676390335</v>
      </c>
      <c r="I47" s="38">
        <f t="shared" si="9"/>
        <v>0.10813679606003584</v>
      </c>
    </row>
    <row r="48" spans="2:9" x14ac:dyDescent="0.25">
      <c r="B48" t="str">
        <f t="shared" si="5"/>
        <v>NextEra Energy, Inc.</v>
      </c>
      <c r="C48" t="str">
        <f t="shared" si="5"/>
        <v>NEE</v>
      </c>
      <c r="D48" s="38">
        <f t="shared" si="10"/>
        <v>3.4800000000000005E-2</v>
      </c>
      <c r="E48" s="45">
        <f t="shared" si="7"/>
        <v>0.9</v>
      </c>
      <c r="F48" s="38">
        <f t="shared" si="6"/>
        <v>0.12942812394843334</v>
      </c>
      <c r="G48" s="38">
        <f t="shared" si="11"/>
        <v>9.462812394843334E-2</v>
      </c>
      <c r="H48" s="38">
        <f t="shared" si="8"/>
        <v>0.11996531155359003</v>
      </c>
      <c r="I48" s="38">
        <f t="shared" si="9"/>
        <v>0.12233101465230084</v>
      </c>
    </row>
    <row r="49" spans="2:9" x14ac:dyDescent="0.25">
      <c r="B49" t="str">
        <f t="shared" si="5"/>
        <v>NorthWestern Corporation</v>
      </c>
      <c r="C49" t="str">
        <f t="shared" si="5"/>
        <v>NWE</v>
      </c>
      <c r="D49" s="38">
        <f t="shared" si="10"/>
        <v>3.4800000000000005E-2</v>
      </c>
      <c r="E49" s="45">
        <f t="shared" si="7"/>
        <v>0.95</v>
      </c>
      <c r="F49" s="38">
        <f t="shared" si="6"/>
        <v>0.12942812394843334</v>
      </c>
      <c r="G49" s="38">
        <f t="shared" si="11"/>
        <v>9.462812394843334E-2</v>
      </c>
      <c r="H49" s="38">
        <f t="shared" si="8"/>
        <v>0.12469671775101168</v>
      </c>
      <c r="I49" s="38">
        <f t="shared" si="9"/>
        <v>0.12587956930036709</v>
      </c>
    </row>
    <row r="50" spans="2:9" x14ac:dyDescent="0.25">
      <c r="B50" t="str">
        <f t="shared" si="5"/>
        <v>Southern Company</v>
      </c>
      <c r="C50" t="str">
        <f t="shared" si="5"/>
        <v>SO</v>
      </c>
      <c r="D50" s="38">
        <f t="shared" si="10"/>
        <v>3.4800000000000005E-2</v>
      </c>
      <c r="E50" s="45">
        <f t="shared" si="7"/>
        <v>0.9</v>
      </c>
      <c r="F50" s="38">
        <f t="shared" si="6"/>
        <v>0.12942812394843334</v>
      </c>
      <c r="G50" s="38">
        <f t="shared" si="11"/>
        <v>9.462812394843334E-2</v>
      </c>
      <c r="H50" s="38">
        <f t="shared" si="8"/>
        <v>0.11996531155359003</v>
      </c>
      <c r="I50" s="38">
        <f t="shared" si="9"/>
        <v>0.12233101465230084</v>
      </c>
    </row>
    <row r="51" spans="2:9" x14ac:dyDescent="0.25">
      <c r="B51" t="str">
        <f t="shared" si="5"/>
        <v>Wisconsin Energy Corporation</v>
      </c>
      <c r="C51" t="str">
        <f t="shared" si="5"/>
        <v>WEC</v>
      </c>
      <c r="D51" s="38">
        <f t="shared" si="10"/>
        <v>3.4800000000000005E-2</v>
      </c>
      <c r="E51" s="45">
        <f t="shared" si="7"/>
        <v>0.8</v>
      </c>
      <c r="F51" s="38">
        <f t="shared" si="6"/>
        <v>0.12942812394843334</v>
      </c>
      <c r="G51" s="38">
        <f t="shared" si="11"/>
        <v>9.462812394843334E-2</v>
      </c>
      <c r="H51" s="38">
        <f t="shared" si="8"/>
        <v>0.11050249915874669</v>
      </c>
      <c r="I51" s="38">
        <f t="shared" si="9"/>
        <v>0.11523390535616834</v>
      </c>
    </row>
    <row r="52" spans="2:9" x14ac:dyDescent="0.25">
      <c r="B52" t="str">
        <f t="shared" si="5"/>
        <v>Xcel Energy Inc.</v>
      </c>
      <c r="C52" t="str">
        <f t="shared" si="5"/>
        <v>XEL</v>
      </c>
      <c r="D52" s="38">
        <f>D51</f>
        <v>3.4800000000000005E-2</v>
      </c>
      <c r="E52" s="45">
        <f t="shared" si="7"/>
        <v>0.8</v>
      </c>
      <c r="F52" s="38">
        <f t="shared" si="6"/>
        <v>0.12942812394843334</v>
      </c>
      <c r="G52" s="38">
        <f t="shared" si="11"/>
        <v>9.462812394843334E-2</v>
      </c>
      <c r="H52" s="38">
        <f t="shared" si="8"/>
        <v>0.11050249915874669</v>
      </c>
      <c r="I52" s="47">
        <f t="shared" si="9"/>
        <v>0.11523390535616834</v>
      </c>
    </row>
    <row r="53" spans="2:9" ht="13.8" thickBot="1" x14ac:dyDescent="0.3">
      <c r="B53" s="40" t="s">
        <v>18</v>
      </c>
      <c r="C53" s="40"/>
      <c r="D53" s="40"/>
      <c r="E53" s="40"/>
      <c r="F53" s="40"/>
      <c r="G53" s="40"/>
      <c r="H53" s="42">
        <f>AVERAGE(H40:H52)</f>
        <v>0.11450599671041119</v>
      </c>
      <c r="I53" s="42">
        <f>AVERAGE(I40:I52)</f>
        <v>0.11823652851991674</v>
      </c>
    </row>
    <row r="55" spans="2:9" x14ac:dyDescent="0.25">
      <c r="B55" s="43" t="s">
        <v>20</v>
      </c>
    </row>
    <row r="56" spans="2:9" x14ac:dyDescent="0.25">
      <c r="B56" s="44" t="s">
        <v>1335</v>
      </c>
    </row>
    <row r="57" spans="2:9" x14ac:dyDescent="0.25">
      <c r="B57" s="44" t="s">
        <v>54</v>
      </c>
    </row>
    <row r="58" spans="2:9" x14ac:dyDescent="0.25">
      <c r="B58" s="44" t="str">
        <f>B27</f>
        <v>[3] Source: Exh. AEB-18</v>
      </c>
    </row>
    <row r="59" spans="2:9" x14ac:dyDescent="0.25">
      <c r="B59" s="29" t="s">
        <v>50</v>
      </c>
    </row>
    <row r="60" spans="2:9" x14ac:dyDescent="0.25">
      <c r="B60" s="29" t="s">
        <v>51</v>
      </c>
    </row>
    <row r="61" spans="2:9" x14ac:dyDescent="0.25">
      <c r="B61" s="29" t="s">
        <v>52</v>
      </c>
    </row>
    <row r="64" spans="2:9" ht="13.2" customHeight="1" x14ac:dyDescent="0.25">
      <c r="B64" s="213" t="s">
        <v>55</v>
      </c>
      <c r="C64" s="213"/>
      <c r="D64" s="213"/>
      <c r="E64" s="213"/>
      <c r="F64" s="213"/>
      <c r="G64" s="213"/>
      <c r="H64" s="213"/>
      <c r="I64" s="213"/>
    </row>
    <row r="65" spans="2:9" x14ac:dyDescent="0.25">
      <c r="B65" s="29"/>
      <c r="C65" s="29"/>
      <c r="D65" s="29"/>
      <c r="E65" s="29"/>
      <c r="F65" s="29"/>
      <c r="G65" s="29"/>
      <c r="H65" s="29"/>
    </row>
    <row r="66" spans="2:9" x14ac:dyDescent="0.25">
      <c r="B66" s="214" t="s">
        <v>35</v>
      </c>
      <c r="C66" s="214"/>
      <c r="D66" s="214"/>
      <c r="E66" s="214"/>
      <c r="F66" s="214"/>
      <c r="G66" s="214"/>
      <c r="H66" s="214"/>
      <c r="I66" s="214"/>
    </row>
    <row r="67" spans="2:9" ht="15.6" x14ac:dyDescent="0.35">
      <c r="B67" s="213" t="s">
        <v>36</v>
      </c>
      <c r="C67" s="213"/>
      <c r="D67" s="213"/>
      <c r="E67" s="213"/>
      <c r="F67" s="213"/>
      <c r="G67" s="213"/>
      <c r="H67" s="213"/>
      <c r="I67" s="213"/>
    </row>
    <row r="68" spans="2:9" x14ac:dyDescent="0.25">
      <c r="B68" s="29"/>
      <c r="C68" s="29"/>
      <c r="D68" s="29"/>
      <c r="E68" s="29"/>
      <c r="F68" s="29"/>
      <c r="G68" s="29"/>
      <c r="H68" s="29"/>
    </row>
    <row r="69" spans="2:9" ht="13.8" thickBot="1" x14ac:dyDescent="0.3">
      <c r="B69" s="29"/>
      <c r="C69" s="29"/>
      <c r="D69" s="30" t="s">
        <v>37</v>
      </c>
      <c r="E69" s="30" t="s">
        <v>38</v>
      </c>
      <c r="F69" s="30" t="s">
        <v>39</v>
      </c>
      <c r="G69" s="30" t="s">
        <v>40</v>
      </c>
      <c r="H69" s="30" t="s">
        <v>41</v>
      </c>
      <c r="I69" s="30" t="s">
        <v>42</v>
      </c>
    </row>
    <row r="70" spans="2:9" ht="52.8" x14ac:dyDescent="0.25">
      <c r="B70" s="31" t="s">
        <v>5</v>
      </c>
      <c r="C70" s="31" t="s">
        <v>6</v>
      </c>
      <c r="D70" s="161" t="s">
        <v>1306</v>
      </c>
      <c r="E70" s="33" t="s">
        <v>44</v>
      </c>
      <c r="F70" s="33" t="s">
        <v>45</v>
      </c>
      <c r="G70" s="33" t="s">
        <v>46</v>
      </c>
      <c r="H70" s="34" t="s">
        <v>47</v>
      </c>
      <c r="I70" s="34" t="s">
        <v>48</v>
      </c>
    </row>
    <row r="71" spans="2:9" x14ac:dyDescent="0.25">
      <c r="B71" t="str">
        <f t="shared" ref="B71:C83" si="12">B9</f>
        <v>NiSource Inc.</v>
      </c>
      <c r="C71" t="str">
        <f t="shared" si="12"/>
        <v>NI</v>
      </c>
      <c r="D71" s="38">
        <v>3.7999999999999999E-2</v>
      </c>
      <c r="E71" s="45">
        <f>E9</f>
        <v>0.85</v>
      </c>
      <c r="F71" s="38">
        <f t="shared" ref="E71:F83" si="13">F9</f>
        <v>0.12942812394843334</v>
      </c>
      <c r="G71" s="38">
        <f>F71-D71</f>
        <v>9.1428123948433332E-2</v>
      </c>
      <c r="H71" s="38">
        <f>IFERROR(G71*E71+D71,"")</f>
        <v>0.11571390535616832</v>
      </c>
      <c r="I71" s="46">
        <f>IFERROR((0.25*G71)+(0.75*E71*G71)+D71,"")</f>
        <v>0.11914246000423459</v>
      </c>
    </row>
    <row r="72" spans="2:9" x14ac:dyDescent="0.25">
      <c r="B72" t="str">
        <f t="shared" si="12"/>
        <v>Alliant Energy Corporation</v>
      </c>
      <c r="C72" t="str">
        <f t="shared" si="12"/>
        <v>LNT</v>
      </c>
      <c r="D72" s="38">
        <f>D71</f>
        <v>3.7999999999999999E-2</v>
      </c>
      <c r="E72" s="45">
        <f t="shared" si="13"/>
        <v>0.8</v>
      </c>
      <c r="F72" s="38">
        <f t="shared" si="13"/>
        <v>0.12942812394843334</v>
      </c>
      <c r="G72" s="38">
        <f t="shared" ref="G72:G83" si="14">F72-D72</f>
        <v>9.1428123948433332E-2</v>
      </c>
      <c r="H72" s="38">
        <f t="shared" ref="H72:H83" si="15">IFERROR(G72*E72+D72,"")</f>
        <v>0.11114249915874666</v>
      </c>
      <c r="I72" s="38">
        <f t="shared" ref="I72:I83" si="16">IFERROR((0.25*G72)+(0.75*E72*G72)+D72,"")</f>
        <v>0.11571390535616835</v>
      </c>
    </row>
    <row r="73" spans="2:9" x14ac:dyDescent="0.25">
      <c r="B73" t="str">
        <f t="shared" si="12"/>
        <v>Ameren Corporation</v>
      </c>
      <c r="C73" t="str">
        <f t="shared" si="12"/>
        <v>AEE</v>
      </c>
      <c r="D73" s="38">
        <f t="shared" ref="D73:D82" si="17">D72</f>
        <v>3.7999999999999999E-2</v>
      </c>
      <c r="E73" s="45">
        <f t="shared" si="13"/>
        <v>0.8</v>
      </c>
      <c r="F73" s="38">
        <f t="shared" si="13"/>
        <v>0.12942812394843334</v>
      </c>
      <c r="G73" s="38">
        <f t="shared" si="14"/>
        <v>9.1428123948433332E-2</v>
      </c>
      <c r="H73" s="38">
        <f t="shared" si="15"/>
        <v>0.11114249915874666</v>
      </c>
      <c r="I73" s="38">
        <f t="shared" si="16"/>
        <v>0.11571390535616835</v>
      </c>
    </row>
    <row r="74" spans="2:9" x14ac:dyDescent="0.25">
      <c r="B74" t="str">
        <f t="shared" si="12"/>
        <v>Avista Corporation</v>
      </c>
      <c r="C74" t="str">
        <f t="shared" si="12"/>
        <v>AVA</v>
      </c>
      <c r="D74" s="38">
        <f t="shared" si="17"/>
        <v>3.7999999999999999E-2</v>
      </c>
      <c r="E74" s="45">
        <f t="shared" si="13"/>
        <v>0.9</v>
      </c>
      <c r="F74" s="38">
        <f t="shared" si="13"/>
        <v>0.12942812394843334</v>
      </c>
      <c r="G74" s="38">
        <f t="shared" si="14"/>
        <v>9.1428123948433332E-2</v>
      </c>
      <c r="H74" s="38">
        <f t="shared" si="15"/>
        <v>0.12028531155359001</v>
      </c>
      <c r="I74" s="38">
        <f t="shared" si="16"/>
        <v>0.12257101465230083</v>
      </c>
    </row>
    <row r="75" spans="2:9" x14ac:dyDescent="0.25">
      <c r="B75" t="str">
        <f t="shared" si="12"/>
        <v>Black Hills Corporation</v>
      </c>
      <c r="C75" t="str">
        <f t="shared" si="12"/>
        <v>BKH</v>
      </c>
      <c r="D75" s="38">
        <f t="shared" si="17"/>
        <v>3.7999999999999999E-2</v>
      </c>
      <c r="E75" s="45">
        <f t="shared" si="13"/>
        <v>0.95</v>
      </c>
      <c r="F75" s="38">
        <f t="shared" si="13"/>
        <v>0.12942812394843334</v>
      </c>
      <c r="G75" s="38">
        <f t="shared" si="14"/>
        <v>9.1428123948433332E-2</v>
      </c>
      <c r="H75" s="38">
        <f t="shared" si="15"/>
        <v>0.12485671775101165</v>
      </c>
      <c r="I75" s="38">
        <f t="shared" si="16"/>
        <v>0.12599956930036707</v>
      </c>
    </row>
    <row r="76" spans="2:9" x14ac:dyDescent="0.25">
      <c r="B76" t="str">
        <f t="shared" si="12"/>
        <v>CMS Energy Corporation</v>
      </c>
      <c r="C76" t="str">
        <f t="shared" si="12"/>
        <v>CMS</v>
      </c>
      <c r="D76" s="38">
        <f t="shared" si="17"/>
        <v>3.7999999999999999E-2</v>
      </c>
      <c r="E76" s="45">
        <f t="shared" si="13"/>
        <v>0.75</v>
      </c>
      <c r="F76" s="38">
        <f t="shared" si="13"/>
        <v>0.12942812394843334</v>
      </c>
      <c r="G76" s="38">
        <f t="shared" si="14"/>
        <v>9.1428123948433332E-2</v>
      </c>
      <c r="H76" s="38">
        <f t="shared" si="15"/>
        <v>0.106571092961325</v>
      </c>
      <c r="I76" s="38">
        <f t="shared" si="16"/>
        <v>0.11228535070810208</v>
      </c>
    </row>
    <row r="77" spans="2:9" x14ac:dyDescent="0.25">
      <c r="B77" t="str">
        <f t="shared" si="12"/>
        <v>Duke Energy Corporation</v>
      </c>
      <c r="C77" t="str">
        <f t="shared" si="12"/>
        <v>DUK</v>
      </c>
      <c r="D77" s="38">
        <f t="shared" si="17"/>
        <v>3.7999999999999999E-2</v>
      </c>
      <c r="E77" s="45">
        <f t="shared" si="13"/>
        <v>0.85</v>
      </c>
      <c r="F77" s="38">
        <f t="shared" si="13"/>
        <v>0.12942812394843334</v>
      </c>
      <c r="G77" s="38">
        <f t="shared" si="14"/>
        <v>9.1428123948433332E-2</v>
      </c>
      <c r="H77" s="38">
        <f t="shared" si="15"/>
        <v>0.11571390535616832</v>
      </c>
      <c r="I77" s="38">
        <f t="shared" si="16"/>
        <v>0.11914246000423459</v>
      </c>
    </row>
    <row r="78" spans="2:9" x14ac:dyDescent="0.25">
      <c r="B78" t="str">
        <f t="shared" si="12"/>
        <v>MGE Energy, Inc.</v>
      </c>
      <c r="C78" t="str">
        <f t="shared" si="12"/>
        <v>MGEE</v>
      </c>
      <c r="D78" s="38">
        <f t="shared" si="17"/>
        <v>3.7999999999999999E-2</v>
      </c>
      <c r="E78" s="45">
        <f t="shared" si="13"/>
        <v>0.7</v>
      </c>
      <c r="F78" s="38">
        <f t="shared" si="13"/>
        <v>0.12942812394843334</v>
      </c>
      <c r="G78" s="38">
        <f t="shared" si="14"/>
        <v>9.1428123948433332E-2</v>
      </c>
      <c r="H78" s="38">
        <f t="shared" si="15"/>
        <v>0.10199968676390334</v>
      </c>
      <c r="I78" s="38">
        <f t="shared" si="16"/>
        <v>0.10885679606003582</v>
      </c>
    </row>
    <row r="79" spans="2:9" x14ac:dyDescent="0.25">
      <c r="B79" t="str">
        <f t="shared" si="12"/>
        <v>NextEra Energy, Inc.</v>
      </c>
      <c r="C79" t="str">
        <f t="shared" si="12"/>
        <v>NEE</v>
      </c>
      <c r="D79" s="38">
        <f t="shared" si="17"/>
        <v>3.7999999999999999E-2</v>
      </c>
      <c r="E79" s="45">
        <f t="shared" si="13"/>
        <v>0.9</v>
      </c>
      <c r="F79" s="38">
        <f t="shared" si="13"/>
        <v>0.12942812394843334</v>
      </c>
      <c r="G79" s="38">
        <f t="shared" si="14"/>
        <v>9.1428123948433332E-2</v>
      </c>
      <c r="H79" s="38">
        <f t="shared" si="15"/>
        <v>0.12028531155359001</v>
      </c>
      <c r="I79" s="38">
        <f t="shared" si="16"/>
        <v>0.12257101465230083</v>
      </c>
    </row>
    <row r="80" spans="2:9" x14ac:dyDescent="0.25">
      <c r="B80" t="str">
        <f t="shared" si="12"/>
        <v>NorthWestern Corporation</v>
      </c>
      <c r="C80" t="str">
        <f t="shared" si="12"/>
        <v>NWE</v>
      </c>
      <c r="D80" s="38">
        <f t="shared" si="17"/>
        <v>3.7999999999999999E-2</v>
      </c>
      <c r="E80" s="45">
        <f t="shared" si="13"/>
        <v>0.95</v>
      </c>
      <c r="F80" s="38">
        <f t="shared" si="13"/>
        <v>0.12942812394843334</v>
      </c>
      <c r="G80" s="38">
        <f t="shared" si="14"/>
        <v>9.1428123948433332E-2</v>
      </c>
      <c r="H80" s="38">
        <f t="shared" si="15"/>
        <v>0.12485671775101165</v>
      </c>
      <c r="I80" s="38">
        <f t="shared" si="16"/>
        <v>0.12599956930036707</v>
      </c>
    </row>
    <row r="81" spans="2:9" x14ac:dyDescent="0.25">
      <c r="B81" t="str">
        <f t="shared" si="12"/>
        <v>Southern Company</v>
      </c>
      <c r="C81" t="str">
        <f t="shared" si="12"/>
        <v>SO</v>
      </c>
      <c r="D81" s="38">
        <f t="shared" si="17"/>
        <v>3.7999999999999999E-2</v>
      </c>
      <c r="E81" s="45">
        <f t="shared" si="13"/>
        <v>0.9</v>
      </c>
      <c r="F81" s="38">
        <f t="shared" si="13"/>
        <v>0.12942812394843334</v>
      </c>
      <c r="G81" s="38">
        <f t="shared" si="14"/>
        <v>9.1428123948433332E-2</v>
      </c>
      <c r="H81" s="38">
        <f t="shared" si="15"/>
        <v>0.12028531155359001</v>
      </c>
      <c r="I81" s="38">
        <f t="shared" si="16"/>
        <v>0.12257101465230083</v>
      </c>
    </row>
    <row r="82" spans="2:9" x14ac:dyDescent="0.25">
      <c r="B82" t="str">
        <f t="shared" si="12"/>
        <v>Wisconsin Energy Corporation</v>
      </c>
      <c r="C82" t="str">
        <f t="shared" si="12"/>
        <v>WEC</v>
      </c>
      <c r="D82" s="38">
        <f t="shared" si="17"/>
        <v>3.7999999999999999E-2</v>
      </c>
      <c r="E82" s="45">
        <f t="shared" si="13"/>
        <v>0.8</v>
      </c>
      <c r="F82" s="38">
        <f t="shared" si="13"/>
        <v>0.12942812394843334</v>
      </c>
      <c r="G82" s="38">
        <f t="shared" si="14"/>
        <v>9.1428123948433332E-2</v>
      </c>
      <c r="H82" s="38">
        <f t="shared" si="15"/>
        <v>0.11114249915874666</v>
      </c>
      <c r="I82" s="38">
        <f t="shared" si="16"/>
        <v>0.11571390535616835</v>
      </c>
    </row>
    <row r="83" spans="2:9" x14ac:dyDescent="0.25">
      <c r="B83" t="str">
        <f t="shared" si="12"/>
        <v>Xcel Energy Inc.</v>
      </c>
      <c r="C83" t="str">
        <f t="shared" si="12"/>
        <v>XEL</v>
      </c>
      <c r="D83" s="38">
        <f>D82</f>
        <v>3.7999999999999999E-2</v>
      </c>
      <c r="E83" s="45">
        <f t="shared" si="13"/>
        <v>0.8</v>
      </c>
      <c r="F83" s="38">
        <f t="shared" si="13"/>
        <v>0.12942812394843334</v>
      </c>
      <c r="G83" s="38">
        <f t="shared" si="14"/>
        <v>9.1428123948433332E-2</v>
      </c>
      <c r="H83" s="38">
        <f t="shared" si="15"/>
        <v>0.11114249915874666</v>
      </c>
      <c r="I83" s="47">
        <f t="shared" si="16"/>
        <v>0.11571390535616835</v>
      </c>
    </row>
    <row r="84" spans="2:9" ht="13.8" thickBot="1" x14ac:dyDescent="0.3">
      <c r="B84" s="40" t="s">
        <v>18</v>
      </c>
      <c r="C84" s="40"/>
      <c r="D84" s="40"/>
      <c r="E84" s="40"/>
      <c r="F84" s="40"/>
      <c r="G84" s="40"/>
      <c r="H84" s="42">
        <f>AVERAGE(H71:H83)</f>
        <v>0.11501061209502653</v>
      </c>
      <c r="I84" s="42">
        <f>AVERAGE(I71:I83)</f>
        <v>0.11861499005837825</v>
      </c>
    </row>
    <row r="86" spans="2:9" x14ac:dyDescent="0.25">
      <c r="B86" s="43" t="s">
        <v>20</v>
      </c>
    </row>
    <row r="87" spans="2:9" x14ac:dyDescent="0.25">
      <c r="B87" s="44" t="s">
        <v>1293</v>
      </c>
    </row>
    <row r="88" spans="2:9" x14ac:dyDescent="0.25">
      <c r="B88" s="44" t="s">
        <v>54</v>
      </c>
    </row>
    <row r="89" spans="2:9" x14ac:dyDescent="0.25">
      <c r="B89" s="44" t="str">
        <f>B27</f>
        <v>[3] Source: Exh. AEB-18</v>
      </c>
    </row>
    <row r="90" spans="2:9" x14ac:dyDescent="0.25">
      <c r="B90" s="29" t="s">
        <v>50</v>
      </c>
    </row>
    <row r="91" spans="2:9" x14ac:dyDescent="0.25">
      <c r="B91" s="29" t="s">
        <v>51</v>
      </c>
    </row>
    <row r="92" spans="2:9" x14ac:dyDescent="0.25">
      <c r="B92" t="s">
        <v>52</v>
      </c>
    </row>
    <row r="95" spans="2:9" ht="13.2" customHeight="1" x14ac:dyDescent="0.25">
      <c r="B95" s="213" t="s">
        <v>56</v>
      </c>
      <c r="C95" s="213"/>
      <c r="D95" s="213"/>
      <c r="E95" s="213"/>
      <c r="F95" s="213"/>
      <c r="G95" s="213"/>
      <c r="H95" s="213"/>
      <c r="I95" s="213"/>
    </row>
    <row r="96" spans="2:9" x14ac:dyDescent="0.25">
      <c r="B96" s="29"/>
      <c r="C96" s="29"/>
      <c r="D96" s="29"/>
      <c r="E96" s="29"/>
      <c r="F96" s="29"/>
      <c r="G96" s="29"/>
      <c r="H96" s="29"/>
    </row>
    <row r="97" spans="2:9" x14ac:dyDescent="0.25">
      <c r="B97" s="214" t="s">
        <v>35</v>
      </c>
      <c r="C97" s="214"/>
      <c r="D97" s="214"/>
      <c r="E97" s="214"/>
      <c r="F97" s="214"/>
      <c r="G97" s="214"/>
      <c r="H97" s="214"/>
      <c r="I97" s="214"/>
    </row>
    <row r="98" spans="2:9" ht="15.6" x14ac:dyDescent="0.35">
      <c r="B98" s="213" t="s">
        <v>36</v>
      </c>
      <c r="C98" s="213"/>
      <c r="D98" s="213"/>
      <c r="E98" s="213"/>
      <c r="F98" s="213"/>
      <c r="G98" s="213"/>
      <c r="H98" s="213"/>
      <c r="I98" s="213"/>
    </row>
    <row r="99" spans="2:9" x14ac:dyDescent="0.25">
      <c r="B99" s="29"/>
      <c r="C99" s="29"/>
      <c r="D99" s="29"/>
      <c r="E99" s="29"/>
      <c r="F99" s="29"/>
      <c r="G99" s="29"/>
      <c r="H99" s="29"/>
    </row>
    <row r="100" spans="2:9" ht="13.8" thickBot="1" x14ac:dyDescent="0.3">
      <c r="B100" s="29"/>
      <c r="C100" s="29"/>
      <c r="D100" s="30" t="s">
        <v>37</v>
      </c>
      <c r="E100" s="30" t="s">
        <v>38</v>
      </c>
      <c r="F100" s="30" t="s">
        <v>39</v>
      </c>
      <c r="G100" s="30" t="s">
        <v>40</v>
      </c>
      <c r="H100" s="30" t="s">
        <v>41</v>
      </c>
      <c r="I100" s="30" t="s">
        <v>42</v>
      </c>
    </row>
    <row r="101" spans="2:9" ht="52.8" x14ac:dyDescent="0.25">
      <c r="B101" s="31" t="s">
        <v>5</v>
      </c>
      <c r="C101" s="31" t="s">
        <v>6</v>
      </c>
      <c r="D101" s="32" t="s">
        <v>43</v>
      </c>
      <c r="E101" s="33" t="s">
        <v>44</v>
      </c>
      <c r="F101" s="33" t="s">
        <v>45</v>
      </c>
      <c r="G101" s="33" t="s">
        <v>46</v>
      </c>
      <c r="H101" s="34" t="s">
        <v>47</v>
      </c>
      <c r="I101" s="34" t="s">
        <v>48</v>
      </c>
    </row>
    <row r="102" spans="2:9" x14ac:dyDescent="0.25">
      <c r="B102" t="str">
        <f t="shared" ref="B102:D114" si="18">B9</f>
        <v>NiSource Inc.</v>
      </c>
      <c r="C102" s="35" t="str">
        <f t="shared" si="18"/>
        <v>NI</v>
      </c>
      <c r="D102" s="38">
        <f t="shared" si="18"/>
        <v>3.1593333333333334E-2</v>
      </c>
      <c r="E102" s="37">
        <v>0.82492252637293628</v>
      </c>
      <c r="F102" s="38">
        <f>F9</f>
        <v>0.12942812394843334</v>
      </c>
      <c r="G102" s="38">
        <f>F102-D102</f>
        <v>9.7834790615100004E-2</v>
      </c>
      <c r="H102" s="38">
        <f>IFERROR(G102*E102+D102,"")</f>
        <v>0.11229945597470886</v>
      </c>
      <c r="I102" s="46">
        <f>IFERROR((0.25*G102)+(0.75*E102*G102)+D102,"")</f>
        <v>0.11658162296813998</v>
      </c>
    </row>
    <row r="103" spans="2:9" x14ac:dyDescent="0.25">
      <c r="B103" t="str">
        <f t="shared" si="18"/>
        <v>Alliant Energy Corporation</v>
      </c>
      <c r="C103" s="35" t="str">
        <f t="shared" si="18"/>
        <v>LNT</v>
      </c>
      <c r="D103" s="38">
        <f t="shared" si="18"/>
        <v>3.1593333333333334E-2</v>
      </c>
      <c r="E103" s="37">
        <v>0.80348894815073724</v>
      </c>
      <c r="F103" s="38">
        <f t="shared" ref="F103:F114" si="19">F10</f>
        <v>0.12942812394843334</v>
      </c>
      <c r="G103" s="38">
        <f t="shared" ref="G103:G114" si="20">F103-D103</f>
        <v>9.7834790615100004E-2</v>
      </c>
      <c r="H103" s="38">
        <f t="shared" ref="H103:H114" si="21">IFERROR(G103*E103+D103,"")</f>
        <v>0.11020250633720766</v>
      </c>
      <c r="I103" s="38">
        <f t="shared" ref="I103:I114" si="22">IFERROR((0.25*G103)+(0.75*E103*G103)+D103,"")</f>
        <v>0.11500891074001407</v>
      </c>
    </row>
    <row r="104" spans="2:9" x14ac:dyDescent="0.25">
      <c r="B104" t="str">
        <f t="shared" si="18"/>
        <v>Ameren Corporation</v>
      </c>
      <c r="C104" s="35" t="str">
        <f t="shared" si="18"/>
        <v>AEE</v>
      </c>
      <c r="D104" s="38">
        <f t="shared" si="18"/>
        <v>3.1593333333333334E-2</v>
      </c>
      <c r="E104" s="37">
        <v>0.76198549571612739</v>
      </c>
      <c r="F104" s="38">
        <f t="shared" si="19"/>
        <v>0.12942812394843334</v>
      </c>
      <c r="G104" s="38">
        <f t="shared" si="20"/>
        <v>9.7834790615100004E-2</v>
      </c>
      <c r="H104" s="38">
        <f t="shared" si="21"/>
        <v>0.10614202475846383</v>
      </c>
      <c r="I104" s="38">
        <f t="shared" si="22"/>
        <v>0.11196354955595622</v>
      </c>
    </row>
    <row r="105" spans="2:9" x14ac:dyDescent="0.25">
      <c r="B105" t="str">
        <f t="shared" si="18"/>
        <v>Avista Corporation</v>
      </c>
      <c r="C105" s="35" t="str">
        <f t="shared" si="18"/>
        <v>AVA</v>
      </c>
      <c r="D105" s="38">
        <f t="shared" si="18"/>
        <v>3.1593333333333334E-2</v>
      </c>
      <c r="E105" s="37">
        <v>0.75377675183251691</v>
      </c>
      <c r="F105" s="38">
        <f t="shared" si="19"/>
        <v>0.12942812394843334</v>
      </c>
      <c r="G105" s="38">
        <f t="shared" si="20"/>
        <v>9.7834790615100004E-2</v>
      </c>
      <c r="H105" s="38">
        <f t="shared" si="21"/>
        <v>0.10533892401939783</v>
      </c>
      <c r="I105" s="38">
        <f t="shared" si="22"/>
        <v>0.11136122400165671</v>
      </c>
    </row>
    <row r="106" spans="2:9" x14ac:dyDescent="0.25">
      <c r="B106" t="str">
        <f t="shared" si="18"/>
        <v>Black Hills Corporation</v>
      </c>
      <c r="C106" s="35" t="str">
        <f t="shared" si="18"/>
        <v>BKH</v>
      </c>
      <c r="D106" s="38">
        <f t="shared" si="18"/>
        <v>3.1593333333333334E-2</v>
      </c>
      <c r="E106" s="37">
        <v>0.90881196566948153</v>
      </c>
      <c r="F106" s="38">
        <f t="shared" si="19"/>
        <v>0.12942812394843334</v>
      </c>
      <c r="G106" s="38">
        <f t="shared" si="20"/>
        <v>9.7834790615100004E-2</v>
      </c>
      <c r="H106" s="38">
        <f t="shared" si="21"/>
        <v>0.12050676170310451</v>
      </c>
      <c r="I106" s="38">
        <f t="shared" si="22"/>
        <v>0.12273710226443674</v>
      </c>
    </row>
    <row r="107" spans="2:9" x14ac:dyDescent="0.25">
      <c r="B107" t="str">
        <f t="shared" si="18"/>
        <v>CMS Energy Corporation</v>
      </c>
      <c r="C107" s="35" t="str">
        <f t="shared" si="18"/>
        <v>CMS</v>
      </c>
      <c r="D107" s="38">
        <f t="shared" si="18"/>
        <v>3.1593333333333334E-2</v>
      </c>
      <c r="E107" s="37">
        <v>0.75388012671866422</v>
      </c>
      <c r="F107" s="38">
        <f t="shared" si="19"/>
        <v>0.12942812394843334</v>
      </c>
      <c r="G107" s="38">
        <f t="shared" si="20"/>
        <v>9.7834790615100004E-2</v>
      </c>
      <c r="H107" s="38">
        <f t="shared" si="21"/>
        <v>0.10534903767973891</v>
      </c>
      <c r="I107" s="38">
        <f t="shared" si="22"/>
        <v>0.11136880924691252</v>
      </c>
    </row>
    <row r="108" spans="2:9" x14ac:dyDescent="0.25">
      <c r="B108" t="str">
        <f t="shared" si="18"/>
        <v>Duke Energy Corporation</v>
      </c>
      <c r="C108" s="35" t="str">
        <f t="shared" si="18"/>
        <v>DUK</v>
      </c>
      <c r="D108" s="38">
        <f t="shared" si="18"/>
        <v>3.1593333333333334E-2</v>
      </c>
      <c r="E108" s="37">
        <v>0.72443194846163395</v>
      </c>
      <c r="F108" s="38">
        <f t="shared" si="19"/>
        <v>0.12942812394843334</v>
      </c>
      <c r="G108" s="38">
        <f t="shared" si="20"/>
        <v>9.7834790615100004E-2</v>
      </c>
      <c r="H108" s="38">
        <f t="shared" si="21"/>
        <v>0.10246798132596621</v>
      </c>
      <c r="I108" s="38">
        <f t="shared" si="22"/>
        <v>0.109208016981583</v>
      </c>
    </row>
    <row r="109" spans="2:9" x14ac:dyDescent="0.25">
      <c r="B109" t="str">
        <f t="shared" si="18"/>
        <v>MGE Energy, Inc.</v>
      </c>
      <c r="C109" s="35" t="str">
        <f t="shared" si="18"/>
        <v>MGEE</v>
      </c>
      <c r="D109" s="38">
        <f t="shared" si="18"/>
        <v>3.1593333333333334E-2</v>
      </c>
      <c r="E109" s="37">
        <v>0.68612229424364657</v>
      </c>
      <c r="F109" s="38">
        <f t="shared" si="19"/>
        <v>0.12942812394843334</v>
      </c>
      <c r="G109" s="38">
        <f t="shared" si="20"/>
        <v>9.7834790615100004E-2</v>
      </c>
      <c r="H109" s="38">
        <f t="shared" si="21"/>
        <v>9.8719964327012535E-2</v>
      </c>
      <c r="I109" s="38">
        <f t="shared" si="22"/>
        <v>0.10639700423236773</v>
      </c>
    </row>
    <row r="110" spans="2:9" x14ac:dyDescent="0.25">
      <c r="B110" t="str">
        <f t="shared" si="18"/>
        <v>NextEra Energy, Inc.</v>
      </c>
      <c r="C110" s="35" t="str">
        <f t="shared" si="18"/>
        <v>NEE</v>
      </c>
      <c r="D110" s="38">
        <f t="shared" si="18"/>
        <v>3.1593333333333334E-2</v>
      </c>
      <c r="E110" s="37">
        <v>0.81478923634371836</v>
      </c>
      <c r="F110" s="38">
        <f t="shared" si="19"/>
        <v>0.12942812394843334</v>
      </c>
      <c r="G110" s="38">
        <f t="shared" si="20"/>
        <v>9.7834790615100004E-2</v>
      </c>
      <c r="H110" s="38">
        <f t="shared" si="21"/>
        <v>0.11130806766645825</v>
      </c>
      <c r="I110" s="38">
        <f t="shared" si="22"/>
        <v>0.11583808173695204</v>
      </c>
    </row>
    <row r="111" spans="2:9" x14ac:dyDescent="0.25">
      <c r="B111" t="str">
        <f t="shared" si="18"/>
        <v>NorthWestern Corporation</v>
      </c>
      <c r="C111" s="35" t="str">
        <f t="shared" si="18"/>
        <v>NWE</v>
      </c>
      <c r="D111" s="38">
        <f t="shared" si="18"/>
        <v>3.1593333333333334E-2</v>
      </c>
      <c r="E111" s="37">
        <v>0.8844996712447396</v>
      </c>
      <c r="F111" s="38">
        <f t="shared" si="19"/>
        <v>0.12942812394843334</v>
      </c>
      <c r="G111" s="38">
        <f t="shared" si="20"/>
        <v>9.7834790615100004E-2</v>
      </c>
      <c r="H111" s="38">
        <f t="shared" si="21"/>
        <v>0.11812817346868722</v>
      </c>
      <c r="I111" s="38">
        <f t="shared" si="22"/>
        <v>0.12095316108862375</v>
      </c>
    </row>
    <row r="112" spans="2:9" x14ac:dyDescent="0.25">
      <c r="B112" t="str">
        <f t="shared" si="18"/>
        <v>Southern Company</v>
      </c>
      <c r="C112" s="35" t="str">
        <f t="shared" si="18"/>
        <v>SO</v>
      </c>
      <c r="D112" s="38">
        <f t="shared" si="18"/>
        <v>3.1593333333333334E-2</v>
      </c>
      <c r="E112" s="37">
        <v>0.79315517435068461</v>
      </c>
      <c r="F112" s="38">
        <f t="shared" si="19"/>
        <v>0.12942812394843334</v>
      </c>
      <c r="G112" s="38">
        <f t="shared" si="20"/>
        <v>9.7834790615100004E-2</v>
      </c>
      <c r="H112" s="38">
        <f t="shared" si="21"/>
        <v>0.1091915037412157</v>
      </c>
      <c r="I112" s="38">
        <f t="shared" si="22"/>
        <v>0.11425065879302011</v>
      </c>
    </row>
    <row r="113" spans="2:9" x14ac:dyDescent="0.25">
      <c r="B113" t="str">
        <f t="shared" si="18"/>
        <v>Wisconsin Energy Corporation</v>
      </c>
      <c r="C113" s="35" t="str">
        <f t="shared" si="18"/>
        <v>WEC</v>
      </c>
      <c r="D113" s="38">
        <f t="shared" si="18"/>
        <v>3.1593333333333334E-2</v>
      </c>
      <c r="E113" s="37">
        <v>0.73922535479417417</v>
      </c>
      <c r="F113" s="38">
        <f t="shared" si="19"/>
        <v>0.12942812394843334</v>
      </c>
      <c r="G113" s="38">
        <f t="shared" si="20"/>
        <v>9.7834790615100004E-2</v>
      </c>
      <c r="H113" s="38">
        <f t="shared" si="21"/>
        <v>0.10391529113699438</v>
      </c>
      <c r="I113" s="38">
        <f t="shared" si="22"/>
        <v>0.11029349933985411</v>
      </c>
    </row>
    <row r="114" spans="2:9" x14ac:dyDescent="0.25">
      <c r="B114" t="str">
        <f t="shared" si="18"/>
        <v>Xcel Energy Inc.</v>
      </c>
      <c r="C114" s="35" t="str">
        <f t="shared" si="18"/>
        <v>XEL</v>
      </c>
      <c r="D114" s="38">
        <f t="shared" si="18"/>
        <v>3.1593333333333334E-2</v>
      </c>
      <c r="E114" s="48">
        <v>0.74672653080825624</v>
      </c>
      <c r="F114" s="38">
        <f t="shared" si="19"/>
        <v>0.12942812394843334</v>
      </c>
      <c r="G114" s="38">
        <f t="shared" si="20"/>
        <v>9.7834790615100004E-2</v>
      </c>
      <c r="H114" s="38">
        <f t="shared" si="21"/>
        <v>0.10464916712169911</v>
      </c>
      <c r="I114" s="47">
        <f t="shared" si="22"/>
        <v>0.11084390632838266</v>
      </c>
    </row>
    <row r="115" spans="2:9" ht="13.8" thickBot="1" x14ac:dyDescent="0.3">
      <c r="B115" s="40" t="s">
        <v>18</v>
      </c>
      <c r="C115" s="40"/>
      <c r="D115" s="40"/>
      <c r="E115" s="41"/>
      <c r="F115" s="40"/>
      <c r="G115" s="40"/>
      <c r="H115" s="42">
        <f>AVERAGE(H102:H114)</f>
        <v>0.108324527635435</v>
      </c>
      <c r="I115" s="42">
        <f>AVERAGE(I102:I114)</f>
        <v>0.11360042671368459</v>
      </c>
    </row>
    <row r="117" spans="2:9" x14ac:dyDescent="0.25">
      <c r="B117" s="43" t="s">
        <v>20</v>
      </c>
    </row>
    <row r="118" spans="2:9" x14ac:dyDescent="0.25">
      <c r="B118" s="29" t="str">
        <f>B25</f>
        <v>[1] Source: Bloomberg Professional, as of July 28, 2022</v>
      </c>
    </row>
    <row r="119" spans="2:9" x14ac:dyDescent="0.25">
      <c r="B119" s="44" t="s">
        <v>57</v>
      </c>
    </row>
    <row r="120" spans="2:9" x14ac:dyDescent="0.25">
      <c r="B120" s="44" t="str">
        <f>B27</f>
        <v>[3] Source: Exh. AEB-18</v>
      </c>
    </row>
    <row r="121" spans="2:9" x14ac:dyDescent="0.25">
      <c r="B121" s="29" t="s">
        <v>50</v>
      </c>
    </row>
    <row r="122" spans="2:9" x14ac:dyDescent="0.25">
      <c r="B122" s="29" t="s">
        <v>51</v>
      </c>
    </row>
    <row r="123" spans="2:9" x14ac:dyDescent="0.25">
      <c r="B123" t="s">
        <v>52</v>
      </c>
    </row>
    <row r="126" spans="2:9" ht="13.2" customHeight="1" x14ac:dyDescent="0.25">
      <c r="B126" s="213" t="s">
        <v>58</v>
      </c>
      <c r="C126" s="213"/>
      <c r="D126" s="213"/>
      <c r="E126" s="213"/>
      <c r="F126" s="213"/>
      <c r="G126" s="213"/>
      <c r="H126" s="213"/>
      <c r="I126" s="213"/>
    </row>
    <row r="127" spans="2:9" x14ac:dyDescent="0.25">
      <c r="B127" s="29"/>
      <c r="C127" s="29"/>
      <c r="D127" s="29"/>
      <c r="E127" s="29"/>
      <c r="F127" s="29"/>
      <c r="G127" s="29"/>
      <c r="H127" s="29"/>
    </row>
    <row r="128" spans="2:9" x14ac:dyDescent="0.25">
      <c r="B128" s="214" t="s">
        <v>35</v>
      </c>
      <c r="C128" s="214"/>
      <c r="D128" s="214"/>
      <c r="E128" s="214"/>
      <c r="F128" s="214"/>
      <c r="G128" s="214"/>
      <c r="H128" s="214"/>
      <c r="I128" s="214"/>
    </row>
    <row r="129" spans="2:9" ht="15.6" x14ac:dyDescent="0.35">
      <c r="B129" s="213" t="s">
        <v>36</v>
      </c>
      <c r="C129" s="213"/>
      <c r="D129" s="213"/>
      <c r="E129" s="213"/>
      <c r="F129" s="213"/>
      <c r="G129" s="213"/>
      <c r="H129" s="213"/>
      <c r="I129" s="213"/>
    </row>
    <row r="130" spans="2:9" x14ac:dyDescent="0.25">
      <c r="B130" s="29"/>
      <c r="C130" s="29"/>
      <c r="D130" s="29"/>
      <c r="E130" s="29"/>
      <c r="F130" s="29"/>
      <c r="G130" s="29"/>
      <c r="H130" s="29"/>
    </row>
    <row r="131" spans="2:9" ht="13.8" thickBot="1" x14ac:dyDescent="0.3">
      <c r="B131" s="29"/>
      <c r="C131" s="29"/>
      <c r="D131" s="30" t="s">
        <v>37</v>
      </c>
      <c r="E131" s="30" t="s">
        <v>38</v>
      </c>
      <c r="F131" s="30" t="s">
        <v>39</v>
      </c>
      <c r="G131" s="30" t="s">
        <v>40</v>
      </c>
      <c r="H131" s="30" t="s">
        <v>41</v>
      </c>
      <c r="I131" s="30" t="s">
        <v>42</v>
      </c>
    </row>
    <row r="132" spans="2:9" ht="52.8" x14ac:dyDescent="0.25">
      <c r="B132" s="31" t="s">
        <v>5</v>
      </c>
      <c r="C132" s="31" t="s">
        <v>6</v>
      </c>
      <c r="D132" s="32" t="str">
        <f t="shared" ref="D132:D145" si="23">D39</f>
        <v>Near-term projected 30-year U.S. Treasury bond yield 
(Q4 2022 - Q4 2023)</v>
      </c>
      <c r="E132" s="33" t="s">
        <v>44</v>
      </c>
      <c r="F132" s="33" t="s">
        <v>45</v>
      </c>
      <c r="G132" s="33" t="s">
        <v>46</v>
      </c>
      <c r="H132" s="34" t="s">
        <v>47</v>
      </c>
      <c r="I132" s="34" t="s">
        <v>48</v>
      </c>
    </row>
    <row r="133" spans="2:9" x14ac:dyDescent="0.25">
      <c r="B133" t="str">
        <f t="shared" ref="B133:C145" si="24">B9</f>
        <v>NiSource Inc.</v>
      </c>
      <c r="C133" t="str">
        <f t="shared" si="24"/>
        <v>NI</v>
      </c>
      <c r="D133" s="38">
        <f t="shared" si="23"/>
        <v>3.4800000000000005E-2</v>
      </c>
      <c r="E133" s="45">
        <f>E102</f>
        <v>0.82492252637293628</v>
      </c>
      <c r="F133" s="38">
        <f t="shared" ref="F133:F145" si="25">F9</f>
        <v>0.12942812394843334</v>
      </c>
      <c r="G133" s="38">
        <f>F133-D133</f>
        <v>9.462812394843334E-2</v>
      </c>
      <c r="H133" s="38">
        <f>IFERROR(G133*E133+D133,"")</f>
        <v>0.11286087107347298</v>
      </c>
      <c r="I133" s="46">
        <f>IFERROR((0.25*G133)+(0.75*E133*G133)+D133,"")</f>
        <v>0.11700268429221308</v>
      </c>
    </row>
    <row r="134" spans="2:9" x14ac:dyDescent="0.25">
      <c r="B134" t="str">
        <f t="shared" si="24"/>
        <v>Alliant Energy Corporation</v>
      </c>
      <c r="C134" t="str">
        <f t="shared" si="24"/>
        <v>LNT</v>
      </c>
      <c r="D134" s="38">
        <f t="shared" si="23"/>
        <v>3.4800000000000005E-2</v>
      </c>
      <c r="E134" s="45">
        <f t="shared" ref="E134:E145" si="26">E103</f>
        <v>0.80348894815073724</v>
      </c>
      <c r="F134" s="38">
        <f t="shared" si="25"/>
        <v>0.12942812394843334</v>
      </c>
      <c r="G134" s="38">
        <f t="shared" ref="G134:G145" si="27">F134-D134</f>
        <v>9.462812394843334E-2</v>
      </c>
      <c r="H134" s="38">
        <f t="shared" ref="H134:H145" si="28">IFERROR(G134*E134+D134,"")</f>
        <v>0.11083265177680429</v>
      </c>
      <c r="I134" s="38">
        <f t="shared" ref="I134:I145" si="29">IFERROR((0.25*G134)+(0.75*E134*G134)+D134,"")</f>
        <v>0.11548151981971155</v>
      </c>
    </row>
    <row r="135" spans="2:9" x14ac:dyDescent="0.25">
      <c r="B135" t="str">
        <f t="shared" si="24"/>
        <v>Ameren Corporation</v>
      </c>
      <c r="C135" t="str">
        <f t="shared" si="24"/>
        <v>AEE</v>
      </c>
      <c r="D135" s="38">
        <f t="shared" si="23"/>
        <v>3.4800000000000005E-2</v>
      </c>
      <c r="E135" s="45">
        <f t="shared" si="26"/>
        <v>0.76198549571612739</v>
      </c>
      <c r="F135" s="38">
        <f t="shared" si="25"/>
        <v>0.12942812394843334</v>
      </c>
      <c r="G135" s="38">
        <f t="shared" si="27"/>
        <v>9.462812394843334E-2</v>
      </c>
      <c r="H135" s="38">
        <f t="shared" si="28"/>
        <v>0.10690525793553413</v>
      </c>
      <c r="I135" s="38">
        <f t="shared" si="29"/>
        <v>0.11253597443875893</v>
      </c>
    </row>
    <row r="136" spans="2:9" x14ac:dyDescent="0.25">
      <c r="B136" t="str">
        <f t="shared" si="24"/>
        <v>Avista Corporation</v>
      </c>
      <c r="C136" t="str">
        <f t="shared" si="24"/>
        <v>AVA</v>
      </c>
      <c r="D136" s="38">
        <f t="shared" si="23"/>
        <v>3.4800000000000005E-2</v>
      </c>
      <c r="E136" s="45">
        <f t="shared" si="26"/>
        <v>0.75377675183251691</v>
      </c>
      <c r="F136" s="38">
        <f t="shared" si="25"/>
        <v>0.12942812394843334</v>
      </c>
      <c r="G136" s="38">
        <f t="shared" si="27"/>
        <v>9.462812394843334E-2</v>
      </c>
      <c r="H136" s="38">
        <f t="shared" si="28"/>
        <v>0.10612847990185489</v>
      </c>
      <c r="I136" s="38">
        <f t="shared" si="29"/>
        <v>0.11195339091349951</v>
      </c>
    </row>
    <row r="137" spans="2:9" x14ac:dyDescent="0.25">
      <c r="B137" t="str">
        <f t="shared" si="24"/>
        <v>Black Hills Corporation</v>
      </c>
      <c r="C137" t="str">
        <f t="shared" si="24"/>
        <v>BKH</v>
      </c>
      <c r="D137" s="38">
        <f t="shared" si="23"/>
        <v>3.4800000000000005E-2</v>
      </c>
      <c r="E137" s="45">
        <f t="shared" si="26"/>
        <v>0.90881196566948153</v>
      </c>
      <c r="F137" s="38">
        <f t="shared" si="25"/>
        <v>0.12942812394843334</v>
      </c>
      <c r="G137" s="38">
        <f t="shared" si="27"/>
        <v>9.462812394843334E-2</v>
      </c>
      <c r="H137" s="38">
        <f t="shared" si="28"/>
        <v>0.12079917133319104</v>
      </c>
      <c r="I137" s="38">
        <f t="shared" si="29"/>
        <v>0.12295640948700162</v>
      </c>
    </row>
    <row r="138" spans="2:9" x14ac:dyDescent="0.25">
      <c r="B138" t="str">
        <f t="shared" si="24"/>
        <v>CMS Energy Corporation</v>
      </c>
      <c r="C138" t="str">
        <f t="shared" si="24"/>
        <v>CMS</v>
      </c>
      <c r="D138" s="38">
        <f t="shared" si="23"/>
        <v>3.4800000000000005E-2</v>
      </c>
      <c r="E138" s="45">
        <f t="shared" si="26"/>
        <v>0.75388012671866422</v>
      </c>
      <c r="F138" s="38">
        <f t="shared" si="25"/>
        <v>0.12942812394843334</v>
      </c>
      <c r="G138" s="38">
        <f t="shared" si="27"/>
        <v>9.462812394843334E-2</v>
      </c>
      <c r="H138" s="38">
        <f t="shared" si="28"/>
        <v>0.10613826207339438</v>
      </c>
      <c r="I138" s="38">
        <f t="shared" si="29"/>
        <v>0.11196072754215414</v>
      </c>
    </row>
    <row r="139" spans="2:9" x14ac:dyDescent="0.25">
      <c r="B139" t="str">
        <f t="shared" si="24"/>
        <v>Duke Energy Corporation</v>
      </c>
      <c r="C139" t="str">
        <f t="shared" si="24"/>
        <v>DUK</v>
      </c>
      <c r="D139" s="38">
        <f t="shared" si="23"/>
        <v>3.4800000000000005E-2</v>
      </c>
      <c r="E139" s="45">
        <f t="shared" si="26"/>
        <v>0.72443194846163395</v>
      </c>
      <c r="F139" s="38">
        <f t="shared" si="25"/>
        <v>0.12942812394843334</v>
      </c>
      <c r="G139" s="38">
        <f t="shared" si="27"/>
        <v>9.462812394843334E-2</v>
      </c>
      <c r="H139" s="38">
        <f t="shared" si="28"/>
        <v>0.10335163621123258</v>
      </c>
      <c r="I139" s="38">
        <f t="shared" si="29"/>
        <v>0.10987075814553277</v>
      </c>
    </row>
    <row r="140" spans="2:9" x14ac:dyDescent="0.25">
      <c r="B140" t="str">
        <f t="shared" si="24"/>
        <v>MGE Energy, Inc.</v>
      </c>
      <c r="C140" t="str">
        <f t="shared" si="24"/>
        <v>MGEE</v>
      </c>
      <c r="D140" s="38">
        <f t="shared" si="23"/>
        <v>3.4800000000000005E-2</v>
      </c>
      <c r="E140" s="45">
        <f t="shared" si="26"/>
        <v>0.68612229424364657</v>
      </c>
      <c r="F140" s="38">
        <f t="shared" si="25"/>
        <v>0.12942812394843334</v>
      </c>
      <c r="G140" s="38">
        <f t="shared" si="27"/>
        <v>9.462812394843334E-2</v>
      </c>
      <c r="H140" s="38">
        <f t="shared" si="28"/>
        <v>9.9726465503471251E-2</v>
      </c>
      <c r="I140" s="38">
        <f t="shared" si="29"/>
        <v>0.10715188011471177</v>
      </c>
    </row>
    <row r="141" spans="2:9" x14ac:dyDescent="0.25">
      <c r="B141" t="str">
        <f t="shared" si="24"/>
        <v>NextEra Energy, Inc.</v>
      </c>
      <c r="C141" t="str">
        <f t="shared" si="24"/>
        <v>NEE</v>
      </c>
      <c r="D141" s="38">
        <f t="shared" si="23"/>
        <v>3.4800000000000005E-2</v>
      </c>
      <c r="E141" s="45">
        <f t="shared" si="26"/>
        <v>0.81478923634371836</v>
      </c>
      <c r="F141" s="38">
        <f t="shared" si="25"/>
        <v>0.12942812394843334</v>
      </c>
      <c r="G141" s="38">
        <f t="shared" si="27"/>
        <v>9.462812394843334E-2</v>
      </c>
      <c r="H141" s="38">
        <f t="shared" si="28"/>
        <v>0.11190197684858275</v>
      </c>
      <c r="I141" s="38">
        <f t="shared" si="29"/>
        <v>0.11628351362354539</v>
      </c>
    </row>
    <row r="142" spans="2:9" x14ac:dyDescent="0.25">
      <c r="B142" t="str">
        <f t="shared" si="24"/>
        <v>NorthWestern Corporation</v>
      </c>
      <c r="C142" t="str">
        <f t="shared" si="24"/>
        <v>NWE</v>
      </c>
      <c r="D142" s="38">
        <f t="shared" si="23"/>
        <v>3.4800000000000005E-2</v>
      </c>
      <c r="E142" s="45">
        <f t="shared" si="26"/>
        <v>0.8844996712447396</v>
      </c>
      <c r="F142" s="38">
        <f t="shared" si="25"/>
        <v>0.12942812394843334</v>
      </c>
      <c r="G142" s="38">
        <f t="shared" si="27"/>
        <v>9.462812394843334E-2</v>
      </c>
      <c r="H142" s="38">
        <f t="shared" si="28"/>
        <v>0.11849854452289577</v>
      </c>
      <c r="I142" s="38">
        <f t="shared" si="29"/>
        <v>0.12123093937928014</v>
      </c>
    </row>
    <row r="143" spans="2:9" x14ac:dyDescent="0.25">
      <c r="B143" t="str">
        <f t="shared" si="24"/>
        <v>Southern Company</v>
      </c>
      <c r="C143" t="str">
        <f t="shared" si="24"/>
        <v>SO</v>
      </c>
      <c r="D143" s="38">
        <f t="shared" si="23"/>
        <v>3.4800000000000005E-2</v>
      </c>
      <c r="E143" s="45">
        <f t="shared" si="26"/>
        <v>0.79315517435068461</v>
      </c>
      <c r="F143" s="38">
        <f t="shared" si="25"/>
        <v>0.12942812394843334</v>
      </c>
      <c r="G143" s="38">
        <f t="shared" si="27"/>
        <v>9.462812394843334E-2</v>
      </c>
      <c r="H143" s="38">
        <f t="shared" si="28"/>
        <v>0.10985478614879784</v>
      </c>
      <c r="I143" s="38">
        <f t="shared" si="29"/>
        <v>0.1147481205987067</v>
      </c>
    </row>
    <row r="144" spans="2:9" x14ac:dyDescent="0.25">
      <c r="B144" t="str">
        <f t="shared" si="24"/>
        <v>Wisconsin Energy Corporation</v>
      </c>
      <c r="C144" t="str">
        <f t="shared" si="24"/>
        <v>WEC</v>
      </c>
      <c r="D144" s="38">
        <f t="shared" si="23"/>
        <v>3.4800000000000005E-2</v>
      </c>
      <c r="E144" s="45">
        <f t="shared" si="26"/>
        <v>0.73922535479417417</v>
      </c>
      <c r="F144" s="38">
        <f t="shared" si="25"/>
        <v>0.12942812394843334</v>
      </c>
      <c r="G144" s="38">
        <f t="shared" si="27"/>
        <v>9.462812394843334E-2</v>
      </c>
      <c r="H144" s="38">
        <f t="shared" si="28"/>
        <v>0.10475150849928774</v>
      </c>
      <c r="I144" s="38">
        <f t="shared" si="29"/>
        <v>0.11092066236157413</v>
      </c>
    </row>
    <row r="145" spans="2:9" x14ac:dyDescent="0.25">
      <c r="B145" t="str">
        <f t="shared" si="24"/>
        <v>Xcel Energy Inc.</v>
      </c>
      <c r="C145" t="str">
        <f t="shared" si="24"/>
        <v>XEL</v>
      </c>
      <c r="D145" s="38">
        <f t="shared" si="23"/>
        <v>3.4800000000000005E-2</v>
      </c>
      <c r="E145" s="45">
        <f t="shared" si="26"/>
        <v>0.74672653080825624</v>
      </c>
      <c r="F145" s="38">
        <f t="shared" si="25"/>
        <v>0.12942812394843334</v>
      </c>
      <c r="G145" s="38">
        <f t="shared" si="27"/>
        <v>9.462812394843334E-2</v>
      </c>
      <c r="H145" s="38">
        <f t="shared" si="28"/>
        <v>0.10546133071290731</v>
      </c>
      <c r="I145" s="47">
        <f t="shared" si="29"/>
        <v>0.1114530290217888</v>
      </c>
    </row>
    <row r="146" spans="2:9" ht="13.8" thickBot="1" x14ac:dyDescent="0.3">
      <c r="B146" s="40" t="s">
        <v>18</v>
      </c>
      <c r="C146" s="40"/>
      <c r="D146" s="40"/>
      <c r="E146" s="40"/>
      <c r="F146" s="40"/>
      <c r="G146" s="40"/>
      <c r="H146" s="42">
        <f>AVERAGE(H133:H145)</f>
        <v>0.10901622634934054</v>
      </c>
      <c r="I146" s="42">
        <f>AVERAGE(I133:I145)</f>
        <v>0.11411920074911372</v>
      </c>
    </row>
    <row r="148" spans="2:9" x14ac:dyDescent="0.25">
      <c r="B148" s="43" t="s">
        <v>20</v>
      </c>
    </row>
    <row r="149" spans="2:9" x14ac:dyDescent="0.25">
      <c r="B149" s="29" t="str">
        <f>B56</f>
        <v>[1] Blue Chip Financial Forecasts, Vol. 41, No. 8, August 2, 2022, at 2</v>
      </c>
    </row>
    <row r="150" spans="2:9" x14ac:dyDescent="0.25">
      <c r="B150" s="29" t="str">
        <f>B119</f>
        <v>[2] Source: Bloomberg Professional, based on 10-year weekly returns</v>
      </c>
    </row>
    <row r="151" spans="2:9" x14ac:dyDescent="0.25">
      <c r="B151" s="44" t="str">
        <f>B27</f>
        <v>[3] Source: Exh. AEB-18</v>
      </c>
    </row>
    <row r="152" spans="2:9" x14ac:dyDescent="0.25">
      <c r="B152" s="29" t="s">
        <v>50</v>
      </c>
    </row>
    <row r="153" spans="2:9" x14ac:dyDescent="0.25">
      <c r="B153" s="29" t="s">
        <v>51</v>
      </c>
    </row>
    <row r="154" spans="2:9" x14ac:dyDescent="0.25">
      <c r="B154" t="s">
        <v>52</v>
      </c>
    </row>
    <row r="157" spans="2:9" ht="13.2" customHeight="1" x14ac:dyDescent="0.25">
      <c r="B157" s="213" t="s">
        <v>59</v>
      </c>
      <c r="C157" s="213"/>
      <c r="D157" s="213"/>
      <c r="E157" s="213"/>
      <c r="F157" s="213"/>
      <c r="G157" s="213"/>
      <c r="H157" s="213"/>
      <c r="I157" s="213"/>
    </row>
    <row r="158" spans="2:9" x14ac:dyDescent="0.25">
      <c r="B158" s="29"/>
      <c r="C158" s="29"/>
      <c r="D158" s="29"/>
      <c r="E158" s="29"/>
      <c r="F158" s="29"/>
      <c r="G158" s="29"/>
      <c r="H158" s="29"/>
    </row>
    <row r="159" spans="2:9" x14ac:dyDescent="0.25">
      <c r="B159" s="214" t="s">
        <v>35</v>
      </c>
      <c r="C159" s="214"/>
      <c r="D159" s="214"/>
      <c r="E159" s="214"/>
      <c r="F159" s="214"/>
      <c r="G159" s="214"/>
      <c r="H159" s="214"/>
      <c r="I159" s="214"/>
    </row>
    <row r="160" spans="2:9" ht="15.6" x14ac:dyDescent="0.35">
      <c r="B160" s="213" t="s">
        <v>36</v>
      </c>
      <c r="C160" s="213"/>
      <c r="D160" s="213"/>
      <c r="E160" s="213"/>
      <c r="F160" s="213"/>
      <c r="G160" s="213"/>
      <c r="H160" s="213"/>
      <c r="I160" s="213"/>
    </row>
    <row r="161" spans="2:9" x14ac:dyDescent="0.25">
      <c r="B161" s="29"/>
      <c r="C161" s="29"/>
      <c r="D161" s="29"/>
      <c r="E161" s="29"/>
      <c r="F161" s="29"/>
      <c r="G161" s="29"/>
      <c r="H161" s="29"/>
    </row>
    <row r="162" spans="2:9" ht="13.8" thickBot="1" x14ac:dyDescent="0.3">
      <c r="B162" s="29"/>
      <c r="C162" s="29"/>
      <c r="D162" s="30" t="s">
        <v>37</v>
      </c>
      <c r="E162" s="30" t="s">
        <v>38</v>
      </c>
      <c r="F162" s="30" t="s">
        <v>39</v>
      </c>
      <c r="G162" s="30" t="s">
        <v>40</v>
      </c>
      <c r="H162" s="30" t="s">
        <v>41</v>
      </c>
      <c r="I162" s="30" t="s">
        <v>42</v>
      </c>
    </row>
    <row r="163" spans="2:9" ht="52.8" x14ac:dyDescent="0.25">
      <c r="B163" s="31" t="s">
        <v>5</v>
      </c>
      <c r="C163" s="31" t="s">
        <v>6</v>
      </c>
      <c r="D163" s="32" t="str">
        <f t="shared" ref="D163:D176" si="30">D70</f>
        <v>Projected 30-year U.S. Treasury bond yield 
(2024 - 2028)</v>
      </c>
      <c r="E163" s="33" t="s">
        <v>44</v>
      </c>
      <c r="F163" s="33" t="s">
        <v>45</v>
      </c>
      <c r="G163" s="33" t="s">
        <v>46</v>
      </c>
      <c r="H163" s="34" t="s">
        <v>47</v>
      </c>
      <c r="I163" s="34" t="s">
        <v>48</v>
      </c>
    </row>
    <row r="164" spans="2:9" x14ac:dyDescent="0.25">
      <c r="B164" t="str">
        <f t="shared" ref="B164:C176" si="31">B9</f>
        <v>NiSource Inc.</v>
      </c>
      <c r="C164" t="str">
        <f t="shared" si="31"/>
        <v>NI</v>
      </c>
      <c r="D164" s="38">
        <f t="shared" si="30"/>
        <v>3.7999999999999999E-2</v>
      </c>
      <c r="E164" s="45">
        <f t="shared" ref="E164:E176" si="32">E102</f>
        <v>0.82492252637293628</v>
      </c>
      <c r="F164" s="38">
        <f t="shared" ref="F164:F176" si="33">F9</f>
        <v>0.12942812394843334</v>
      </c>
      <c r="G164" s="38">
        <f>F164-D164</f>
        <v>9.1428123948433332E-2</v>
      </c>
      <c r="H164" s="38">
        <f>IFERROR(G164*E164+D164,"")</f>
        <v>0.11342111898907958</v>
      </c>
      <c r="I164" s="46">
        <f>IFERROR((0.25*G164)+(0.75*E164*G164)+D164,"")</f>
        <v>0.11742287022891804</v>
      </c>
    </row>
    <row r="165" spans="2:9" x14ac:dyDescent="0.25">
      <c r="B165" t="str">
        <f t="shared" si="31"/>
        <v>Alliant Energy Corporation</v>
      </c>
      <c r="C165" t="str">
        <f t="shared" si="31"/>
        <v>LNT</v>
      </c>
      <c r="D165" s="38">
        <f t="shared" si="30"/>
        <v>3.7999999999999999E-2</v>
      </c>
      <c r="E165" s="45">
        <f t="shared" si="32"/>
        <v>0.80348894815073724</v>
      </c>
      <c r="F165" s="38">
        <f t="shared" si="33"/>
        <v>0.12942812394843334</v>
      </c>
      <c r="G165" s="38">
        <f t="shared" ref="G165:G176" si="34">F165-D165</f>
        <v>9.1428123948433332E-2</v>
      </c>
      <c r="H165" s="38">
        <f t="shared" ref="H165:H176" si="35">IFERROR(G165*E165+D165,"")</f>
        <v>0.11146148714272192</v>
      </c>
      <c r="I165" s="38">
        <f t="shared" ref="I165:I176" si="36">IFERROR((0.25*G165)+(0.75*E165*G165)+D165,"")</f>
        <v>0.11595314634414977</v>
      </c>
    </row>
    <row r="166" spans="2:9" x14ac:dyDescent="0.25">
      <c r="B166" t="str">
        <f t="shared" si="31"/>
        <v>Ameren Corporation</v>
      </c>
      <c r="C166" t="str">
        <f t="shared" si="31"/>
        <v>AEE</v>
      </c>
      <c r="D166" s="38">
        <f t="shared" si="30"/>
        <v>3.7999999999999999E-2</v>
      </c>
      <c r="E166" s="45">
        <f t="shared" si="32"/>
        <v>0.76198549571612739</v>
      </c>
      <c r="F166" s="38">
        <f t="shared" si="33"/>
        <v>0.12942812394843334</v>
      </c>
      <c r="G166" s="38">
        <f t="shared" si="34"/>
        <v>9.1428123948433332E-2</v>
      </c>
      <c r="H166" s="38">
        <f t="shared" si="35"/>
        <v>0.1076669043492425</v>
      </c>
      <c r="I166" s="38">
        <f t="shared" si="36"/>
        <v>0.11310720924904022</v>
      </c>
    </row>
    <row r="167" spans="2:9" x14ac:dyDescent="0.25">
      <c r="B167" t="str">
        <f t="shared" si="31"/>
        <v>Avista Corporation</v>
      </c>
      <c r="C167" t="str">
        <f t="shared" si="31"/>
        <v>AVA</v>
      </c>
      <c r="D167" s="38">
        <f t="shared" si="30"/>
        <v>3.7999999999999999E-2</v>
      </c>
      <c r="E167" s="45">
        <f t="shared" si="32"/>
        <v>0.75377675183251691</v>
      </c>
      <c r="F167" s="38">
        <f t="shared" si="33"/>
        <v>0.12942812394843334</v>
      </c>
      <c r="G167" s="38">
        <f t="shared" si="34"/>
        <v>9.1428123948433332E-2</v>
      </c>
      <c r="H167" s="38">
        <f t="shared" si="35"/>
        <v>0.10691639429599081</v>
      </c>
      <c r="I167" s="38">
        <f t="shared" si="36"/>
        <v>0.11254432670910144</v>
      </c>
    </row>
    <row r="168" spans="2:9" x14ac:dyDescent="0.25">
      <c r="B168" t="str">
        <f t="shared" si="31"/>
        <v>Black Hills Corporation</v>
      </c>
      <c r="C168" t="str">
        <f t="shared" si="31"/>
        <v>BKH</v>
      </c>
      <c r="D168" s="38">
        <f t="shared" si="30"/>
        <v>3.7999999999999999E-2</v>
      </c>
      <c r="E168" s="45">
        <f t="shared" si="32"/>
        <v>0.90881196566948153</v>
      </c>
      <c r="F168" s="38">
        <f t="shared" si="33"/>
        <v>0.12942812394843334</v>
      </c>
      <c r="G168" s="38">
        <f t="shared" si="34"/>
        <v>9.1428123948433332E-2</v>
      </c>
      <c r="H168" s="38">
        <f t="shared" si="35"/>
        <v>0.12109097304304869</v>
      </c>
      <c r="I168" s="38">
        <f t="shared" si="36"/>
        <v>0.12317526076939486</v>
      </c>
    </row>
    <row r="169" spans="2:9" x14ac:dyDescent="0.25">
      <c r="B169" t="str">
        <f t="shared" si="31"/>
        <v>CMS Energy Corporation</v>
      </c>
      <c r="C169" t="str">
        <f t="shared" si="31"/>
        <v>CMS</v>
      </c>
      <c r="D169" s="38">
        <f t="shared" si="30"/>
        <v>3.7999999999999999E-2</v>
      </c>
      <c r="E169" s="45">
        <f t="shared" si="32"/>
        <v>0.75388012671866422</v>
      </c>
      <c r="F169" s="38">
        <f t="shared" si="33"/>
        <v>0.12942812394843334</v>
      </c>
      <c r="G169" s="38">
        <f t="shared" si="34"/>
        <v>9.1428123948433332E-2</v>
      </c>
      <c r="H169" s="38">
        <f t="shared" si="35"/>
        <v>0.10692584566789465</v>
      </c>
      <c r="I169" s="38">
        <f t="shared" si="36"/>
        <v>0.11255141523802933</v>
      </c>
    </row>
    <row r="170" spans="2:9" x14ac:dyDescent="0.25">
      <c r="B170" t="str">
        <f t="shared" si="31"/>
        <v>Duke Energy Corporation</v>
      </c>
      <c r="C170" t="str">
        <f t="shared" si="31"/>
        <v>DUK</v>
      </c>
      <c r="D170" s="38">
        <f t="shared" si="30"/>
        <v>3.7999999999999999E-2</v>
      </c>
      <c r="E170" s="45">
        <f t="shared" si="32"/>
        <v>0.72443194846163395</v>
      </c>
      <c r="F170" s="38">
        <f t="shared" si="33"/>
        <v>0.12942812394843334</v>
      </c>
      <c r="G170" s="38">
        <f t="shared" si="34"/>
        <v>9.1428123948433332E-2</v>
      </c>
      <c r="H170" s="38">
        <f t="shared" si="35"/>
        <v>0.10423345397615533</v>
      </c>
      <c r="I170" s="38">
        <f t="shared" si="36"/>
        <v>0.11053212146922484</v>
      </c>
    </row>
    <row r="171" spans="2:9" x14ac:dyDescent="0.25">
      <c r="B171" t="str">
        <f t="shared" si="31"/>
        <v>MGE Energy, Inc.</v>
      </c>
      <c r="C171" t="str">
        <f t="shared" si="31"/>
        <v>MGEE</v>
      </c>
      <c r="D171" s="38">
        <f t="shared" si="30"/>
        <v>3.7999999999999999E-2</v>
      </c>
      <c r="E171" s="45">
        <f t="shared" si="32"/>
        <v>0.68612229424364657</v>
      </c>
      <c r="F171" s="38">
        <f t="shared" si="33"/>
        <v>0.12942812394843334</v>
      </c>
      <c r="G171" s="38">
        <f t="shared" si="34"/>
        <v>9.1428123948433332E-2</v>
      </c>
      <c r="H171" s="38">
        <f t="shared" si="35"/>
        <v>0.10073087416189155</v>
      </c>
      <c r="I171" s="38">
        <f t="shared" si="36"/>
        <v>0.10790518660852702</v>
      </c>
    </row>
    <row r="172" spans="2:9" x14ac:dyDescent="0.25">
      <c r="B172" t="str">
        <f t="shared" si="31"/>
        <v>NextEra Energy, Inc.</v>
      </c>
      <c r="C172" t="str">
        <f t="shared" si="31"/>
        <v>NEE</v>
      </c>
      <c r="D172" s="38">
        <f t="shared" si="30"/>
        <v>3.7999999999999999E-2</v>
      </c>
      <c r="E172" s="45">
        <f t="shared" si="32"/>
        <v>0.81478923634371836</v>
      </c>
      <c r="F172" s="38">
        <f t="shared" si="33"/>
        <v>0.12942812394843334</v>
      </c>
      <c r="G172" s="38">
        <f t="shared" si="34"/>
        <v>9.1428123948433332E-2</v>
      </c>
      <c r="H172" s="38">
        <f t="shared" si="35"/>
        <v>0.11249465129228281</v>
      </c>
      <c r="I172" s="38">
        <f t="shared" si="36"/>
        <v>0.11672801945632047</v>
      </c>
    </row>
    <row r="173" spans="2:9" x14ac:dyDescent="0.25">
      <c r="B173" t="str">
        <f t="shared" si="31"/>
        <v>NorthWestern Corporation</v>
      </c>
      <c r="C173" t="str">
        <f t="shared" si="31"/>
        <v>NWE</v>
      </c>
      <c r="D173" s="38">
        <f t="shared" si="30"/>
        <v>3.7999999999999999E-2</v>
      </c>
      <c r="E173" s="45">
        <f t="shared" si="32"/>
        <v>0.8844996712447396</v>
      </c>
      <c r="F173" s="38">
        <f t="shared" si="33"/>
        <v>0.12942812394843334</v>
      </c>
      <c r="G173" s="38">
        <f t="shared" si="34"/>
        <v>9.1428123948433332E-2</v>
      </c>
      <c r="H173" s="38">
        <f t="shared" si="35"/>
        <v>0.1188681455749126</v>
      </c>
      <c r="I173" s="38">
        <f t="shared" si="36"/>
        <v>0.12150814016829278</v>
      </c>
    </row>
    <row r="174" spans="2:9" x14ac:dyDescent="0.25">
      <c r="B174" t="str">
        <f t="shared" si="31"/>
        <v>Southern Company</v>
      </c>
      <c r="C174" t="str">
        <f t="shared" si="31"/>
        <v>SO</v>
      </c>
      <c r="D174" s="38">
        <f t="shared" si="30"/>
        <v>3.7999999999999999E-2</v>
      </c>
      <c r="E174" s="45">
        <f t="shared" si="32"/>
        <v>0.79315517435068461</v>
      </c>
      <c r="F174" s="38">
        <f t="shared" si="33"/>
        <v>0.12942812394843334</v>
      </c>
      <c r="G174" s="38">
        <f t="shared" si="34"/>
        <v>9.1428123948433332E-2</v>
      </c>
      <c r="H174" s="38">
        <f t="shared" si="35"/>
        <v>0.11051668959087566</v>
      </c>
      <c r="I174" s="38">
        <f t="shared" si="36"/>
        <v>0.11524454818026506</v>
      </c>
    </row>
    <row r="175" spans="2:9" x14ac:dyDescent="0.25">
      <c r="B175" t="str">
        <f t="shared" si="31"/>
        <v>Wisconsin Energy Corporation</v>
      </c>
      <c r="C175" t="str">
        <f t="shared" si="31"/>
        <v>WEC</v>
      </c>
      <c r="D175" s="38">
        <f t="shared" si="30"/>
        <v>3.7999999999999999E-2</v>
      </c>
      <c r="E175" s="45">
        <f t="shared" si="32"/>
        <v>0.73922535479417417</v>
      </c>
      <c r="F175" s="38">
        <f t="shared" si="33"/>
        <v>0.12942812394843334</v>
      </c>
      <c r="G175" s="38">
        <f t="shared" si="34"/>
        <v>9.1428123948433332E-2</v>
      </c>
      <c r="H175" s="38">
        <f t="shared" si="35"/>
        <v>0.10558598736394637</v>
      </c>
      <c r="I175" s="38">
        <f t="shared" si="36"/>
        <v>0.11154652151006811</v>
      </c>
    </row>
    <row r="176" spans="2:9" x14ac:dyDescent="0.25">
      <c r="B176" t="str">
        <f t="shared" si="31"/>
        <v>Xcel Energy Inc.</v>
      </c>
      <c r="C176" t="str">
        <f t="shared" si="31"/>
        <v>XEL</v>
      </c>
      <c r="D176" s="38">
        <f t="shared" si="30"/>
        <v>3.7999999999999999E-2</v>
      </c>
      <c r="E176" s="45">
        <f t="shared" si="32"/>
        <v>0.74672653080825624</v>
      </c>
      <c r="F176" s="38">
        <f t="shared" si="33"/>
        <v>0.12942812394843334</v>
      </c>
      <c r="G176" s="38">
        <f t="shared" si="34"/>
        <v>9.1428123948433332E-2</v>
      </c>
      <c r="H176" s="38">
        <f t="shared" si="35"/>
        <v>0.10627180581432086</v>
      </c>
      <c r="I176" s="47">
        <f t="shared" si="36"/>
        <v>0.112060885347849</v>
      </c>
    </row>
    <row r="177" spans="2:9" ht="13.8" thickBot="1" x14ac:dyDescent="0.3">
      <c r="B177" s="40" t="s">
        <v>18</v>
      </c>
      <c r="C177" s="40"/>
      <c r="D177" s="40"/>
      <c r="E177" s="40"/>
      <c r="F177" s="40"/>
      <c r="G177" s="40"/>
      <c r="H177" s="42">
        <f>AVERAGE(H164:H176)</f>
        <v>0.10970648702018179</v>
      </c>
      <c r="I177" s="42">
        <f>AVERAGE(I164:I176)</f>
        <v>0.11463689625224469</v>
      </c>
    </row>
    <row r="179" spans="2:9" x14ac:dyDescent="0.25">
      <c r="B179" s="43" t="s">
        <v>20</v>
      </c>
    </row>
    <row r="180" spans="2:9" x14ac:dyDescent="0.25">
      <c r="B180" s="29" t="str">
        <f>B87</f>
        <v>[1] Source: Blue Chip Financial Forecasts, Vol. 41, No. 6, June 1, 2022, at 14</v>
      </c>
    </row>
    <row r="181" spans="2:9" x14ac:dyDescent="0.25">
      <c r="B181" s="29" t="str">
        <f>B119</f>
        <v>[2] Source: Bloomberg Professional, based on 10-year weekly returns</v>
      </c>
    </row>
    <row r="182" spans="2:9" x14ac:dyDescent="0.25">
      <c r="B182" s="44" t="str">
        <f>B27</f>
        <v>[3] Source: Exh. AEB-18</v>
      </c>
    </row>
    <row r="183" spans="2:9" x14ac:dyDescent="0.25">
      <c r="B183" s="29" t="s">
        <v>50</v>
      </c>
    </row>
    <row r="184" spans="2:9" x14ac:dyDescent="0.25">
      <c r="B184" s="29" t="s">
        <v>51</v>
      </c>
    </row>
    <row r="185" spans="2:9" x14ac:dyDescent="0.25">
      <c r="B185" t="s">
        <v>52</v>
      </c>
    </row>
    <row r="188" spans="2:9" ht="13.2" customHeight="1" x14ac:dyDescent="0.25">
      <c r="B188" s="213" t="s">
        <v>60</v>
      </c>
      <c r="C188" s="213"/>
      <c r="D188" s="213"/>
      <c r="E188" s="213"/>
      <c r="F188" s="213"/>
      <c r="G188" s="213"/>
      <c r="H188" s="213"/>
      <c r="I188" s="213"/>
    </row>
    <row r="189" spans="2:9" x14ac:dyDescent="0.25">
      <c r="B189" s="29"/>
      <c r="C189" s="29"/>
      <c r="D189" s="29"/>
      <c r="E189" s="29"/>
      <c r="F189" s="29"/>
      <c r="G189" s="29"/>
      <c r="H189" s="29"/>
    </row>
    <row r="190" spans="2:9" x14ac:dyDescent="0.25">
      <c r="B190" s="214" t="s">
        <v>35</v>
      </c>
      <c r="C190" s="214"/>
      <c r="D190" s="214"/>
      <c r="E190" s="214"/>
      <c r="F190" s="214"/>
      <c r="G190" s="214"/>
      <c r="H190" s="214"/>
      <c r="I190" s="214"/>
    </row>
    <row r="191" spans="2:9" ht="15.6" x14ac:dyDescent="0.35">
      <c r="B191" s="213" t="s">
        <v>36</v>
      </c>
      <c r="C191" s="213"/>
      <c r="D191" s="213"/>
      <c r="E191" s="213"/>
      <c r="F191" s="213"/>
      <c r="G191" s="213"/>
      <c r="H191" s="213"/>
      <c r="I191" s="213"/>
    </row>
    <row r="192" spans="2:9" x14ac:dyDescent="0.25">
      <c r="B192" s="29"/>
      <c r="C192" s="29"/>
      <c r="D192" s="29"/>
      <c r="E192" s="29"/>
      <c r="F192" s="29"/>
      <c r="G192" s="29"/>
      <c r="H192" s="29"/>
    </row>
    <row r="193" spans="2:9" ht="13.8" thickBot="1" x14ac:dyDescent="0.3">
      <c r="B193" s="29"/>
      <c r="C193" s="29"/>
      <c r="D193" s="30" t="s">
        <v>37</v>
      </c>
      <c r="E193" s="30" t="s">
        <v>38</v>
      </c>
      <c r="F193" s="30" t="s">
        <v>39</v>
      </c>
      <c r="G193" s="30" t="s">
        <v>40</v>
      </c>
      <c r="H193" s="30" t="s">
        <v>41</v>
      </c>
      <c r="I193" s="30" t="s">
        <v>42</v>
      </c>
    </row>
    <row r="194" spans="2:9" ht="52.8" x14ac:dyDescent="0.25">
      <c r="B194" s="31" t="s">
        <v>5</v>
      </c>
      <c r="C194" s="31" t="s">
        <v>6</v>
      </c>
      <c r="D194" s="32" t="s">
        <v>43</v>
      </c>
      <c r="E194" s="33" t="s">
        <v>44</v>
      </c>
      <c r="F194" s="33" t="s">
        <v>45</v>
      </c>
      <c r="G194" s="33" t="s">
        <v>46</v>
      </c>
      <c r="H194" s="34" t="s">
        <v>47</v>
      </c>
      <c r="I194" s="34" t="s">
        <v>48</v>
      </c>
    </row>
    <row r="195" spans="2:9" x14ac:dyDescent="0.25">
      <c r="B195" t="str">
        <f>B102</f>
        <v>NiSource Inc.</v>
      </c>
      <c r="C195" s="35" t="str">
        <f t="shared" ref="B195:D207" si="37">C102</f>
        <v>NI</v>
      </c>
      <c r="D195" s="38">
        <f t="shared" si="37"/>
        <v>3.1593333333333334E-2</v>
      </c>
      <c r="E195" s="49">
        <f>'CGP-AEB-TAS-5 CAPM LT Beta'!L7</f>
        <v>0.72142857142857131</v>
      </c>
      <c r="F195" s="38">
        <f t="shared" ref="F195:F207" si="38">F102</f>
        <v>0.12942812394843334</v>
      </c>
      <c r="G195" s="38">
        <f>F195-D195</f>
        <v>9.7834790615100004E-2</v>
      </c>
      <c r="H195" s="38">
        <f>IFERROR(G195*E195+D195,"")</f>
        <v>0.10217414656279833</v>
      </c>
      <c r="I195" s="46">
        <f>IFERROR((0.25*G195)+(0.75*E195*G195)+D195,"")</f>
        <v>0.10898764090920707</v>
      </c>
    </row>
    <row r="196" spans="2:9" x14ac:dyDescent="0.25">
      <c r="B196" t="str">
        <f t="shared" si="37"/>
        <v>Alliant Energy Corporation</v>
      </c>
      <c r="C196" s="35" t="str">
        <f t="shared" si="37"/>
        <v>LNT</v>
      </c>
      <c r="D196" s="38">
        <f t="shared" si="37"/>
        <v>3.1593333333333334E-2</v>
      </c>
      <c r="E196" s="45">
        <f>'CGP-AEB-TAS-5 CAPM LT Beta'!L8</f>
        <v>0.73888888888888871</v>
      </c>
      <c r="F196" s="38">
        <f t="shared" si="38"/>
        <v>0.12942812394843334</v>
      </c>
      <c r="G196" s="38">
        <f t="shared" ref="G196:G207" si="39">F196-D196</f>
        <v>9.7834790615100004E-2</v>
      </c>
      <c r="H196" s="38">
        <f t="shared" ref="H196:H207" si="40">IFERROR(G196*E196+D196,"")</f>
        <v>0.10388237306560165</v>
      </c>
      <c r="I196" s="38">
        <f t="shared" ref="I196:I207" si="41">IFERROR((0.25*G196)+(0.75*E196*G196)+D196,"")</f>
        <v>0.11026881078630957</v>
      </c>
    </row>
    <row r="197" spans="2:9" x14ac:dyDescent="0.25">
      <c r="B197" t="str">
        <f t="shared" si="37"/>
        <v>Ameren Corporation</v>
      </c>
      <c r="C197" s="35" t="str">
        <f t="shared" si="37"/>
        <v>AEE</v>
      </c>
      <c r="D197" s="38">
        <f t="shared" si="37"/>
        <v>3.1593333333333334E-2</v>
      </c>
      <c r="E197" s="45">
        <f>'CGP-AEB-TAS-5 CAPM LT Beta'!L9</f>
        <v>0.71111111111111092</v>
      </c>
      <c r="F197" s="38">
        <f t="shared" si="38"/>
        <v>0.12942812394843334</v>
      </c>
      <c r="G197" s="38">
        <f t="shared" si="39"/>
        <v>9.7834790615100004E-2</v>
      </c>
      <c r="H197" s="38">
        <f t="shared" si="40"/>
        <v>0.10116473999295998</v>
      </c>
      <c r="I197" s="38">
        <f t="shared" si="41"/>
        <v>0.10823058598182833</v>
      </c>
    </row>
    <row r="198" spans="2:9" x14ac:dyDescent="0.25">
      <c r="B198" t="str">
        <f t="shared" si="37"/>
        <v>Avista Corporation</v>
      </c>
      <c r="C198" s="35" t="str">
        <f t="shared" si="37"/>
        <v>AVA</v>
      </c>
      <c r="D198" s="38">
        <f t="shared" si="37"/>
        <v>3.1593333333333334E-2</v>
      </c>
      <c r="E198" s="45">
        <f>'CGP-AEB-TAS-5 CAPM LT Beta'!L10</f>
        <v>0.77222222222222225</v>
      </c>
      <c r="F198" s="38">
        <f t="shared" si="38"/>
        <v>0.12942812394843334</v>
      </c>
      <c r="G198" s="38">
        <f t="shared" si="39"/>
        <v>9.7834790615100004E-2</v>
      </c>
      <c r="H198" s="38">
        <f t="shared" si="40"/>
        <v>0.10714353275277168</v>
      </c>
      <c r="I198" s="38">
        <f t="shared" si="41"/>
        <v>0.1127146805516871</v>
      </c>
    </row>
    <row r="199" spans="2:9" x14ac:dyDescent="0.25">
      <c r="B199" t="str">
        <f t="shared" si="37"/>
        <v>Black Hills Corporation</v>
      </c>
      <c r="C199" s="35" t="str">
        <f t="shared" si="37"/>
        <v>BKH</v>
      </c>
      <c r="D199" s="38">
        <f t="shared" si="37"/>
        <v>3.1593333333333334E-2</v>
      </c>
      <c r="E199" s="45">
        <f>'CGP-AEB-TAS-5 CAPM LT Beta'!L11</f>
        <v>0.8833333333333333</v>
      </c>
      <c r="F199" s="38">
        <f t="shared" si="38"/>
        <v>0.12942812394843334</v>
      </c>
      <c r="G199" s="38">
        <f t="shared" si="39"/>
        <v>9.7834790615100004E-2</v>
      </c>
      <c r="H199" s="38">
        <f t="shared" si="40"/>
        <v>0.11801406504333833</v>
      </c>
      <c r="I199" s="38">
        <f t="shared" si="41"/>
        <v>0.1208675797696121</v>
      </c>
    </row>
    <row r="200" spans="2:9" x14ac:dyDescent="0.25">
      <c r="B200" t="str">
        <f t="shared" si="37"/>
        <v>CMS Energy Corporation</v>
      </c>
      <c r="C200" s="35" t="str">
        <f t="shared" si="37"/>
        <v>CMS</v>
      </c>
      <c r="D200" s="38">
        <f t="shared" si="37"/>
        <v>3.1593333333333334E-2</v>
      </c>
      <c r="E200" s="45">
        <f>'CGP-AEB-TAS-5 CAPM LT Beta'!L12</f>
        <v>0.6777777777777777</v>
      </c>
      <c r="F200" s="38">
        <f t="shared" si="38"/>
        <v>0.12942812394843334</v>
      </c>
      <c r="G200" s="38">
        <f t="shared" si="39"/>
        <v>9.7834790615100004E-2</v>
      </c>
      <c r="H200" s="38">
        <f t="shared" si="40"/>
        <v>9.7903580305789994E-2</v>
      </c>
      <c r="I200" s="38">
        <f t="shared" si="41"/>
        <v>0.10578471621645083</v>
      </c>
    </row>
    <row r="201" spans="2:9" x14ac:dyDescent="0.25">
      <c r="B201" t="str">
        <f t="shared" si="37"/>
        <v>Duke Energy Corporation</v>
      </c>
      <c r="C201" s="35" t="str">
        <f t="shared" si="37"/>
        <v>DUK</v>
      </c>
      <c r="D201" s="38">
        <f t="shared" si="37"/>
        <v>3.1593333333333334E-2</v>
      </c>
      <c r="E201" s="45">
        <f>'CGP-AEB-TAS-5 CAPM LT Beta'!L13</f>
        <v>0.64444444444444438</v>
      </c>
      <c r="F201" s="38">
        <f t="shared" si="38"/>
        <v>0.12942812394843334</v>
      </c>
      <c r="G201" s="38">
        <f t="shared" si="39"/>
        <v>9.7834790615100004E-2</v>
      </c>
      <c r="H201" s="38">
        <f t="shared" si="40"/>
        <v>9.4642420618619993E-2</v>
      </c>
      <c r="I201" s="38">
        <f t="shared" si="41"/>
        <v>0.10333884645107333</v>
      </c>
    </row>
    <row r="202" spans="2:9" x14ac:dyDescent="0.25">
      <c r="B202" t="str">
        <f t="shared" si="37"/>
        <v>MGE Energy, Inc.</v>
      </c>
      <c r="C202" s="35" t="str">
        <f t="shared" si="37"/>
        <v>MGEE</v>
      </c>
      <c r="D202" s="38">
        <f t="shared" si="37"/>
        <v>3.1593333333333334E-2</v>
      </c>
      <c r="E202" s="45">
        <f>'CGP-AEB-TAS-5 CAPM LT Beta'!L14</f>
        <v>0.68333333333333324</v>
      </c>
      <c r="F202" s="38">
        <f t="shared" si="38"/>
        <v>0.12942812394843334</v>
      </c>
      <c r="G202" s="38">
        <f t="shared" si="39"/>
        <v>9.7834790615100004E-2</v>
      </c>
      <c r="H202" s="38">
        <f t="shared" si="40"/>
        <v>9.8447106920318328E-2</v>
      </c>
      <c r="I202" s="38">
        <f t="shared" si="41"/>
        <v>0.10619236117734708</v>
      </c>
    </row>
    <row r="203" spans="2:9" x14ac:dyDescent="0.25">
      <c r="B203" t="str">
        <f t="shared" si="37"/>
        <v>NextEra Energy, Inc.</v>
      </c>
      <c r="C203" s="35" t="str">
        <f t="shared" si="37"/>
        <v>NEE</v>
      </c>
      <c r="D203" s="38">
        <f t="shared" si="37"/>
        <v>3.1593333333333334E-2</v>
      </c>
      <c r="E203" s="45">
        <f>'CGP-AEB-TAS-5 CAPM LT Beta'!L15</f>
        <v>0.7055555555555556</v>
      </c>
      <c r="F203" s="38">
        <f t="shared" si="38"/>
        <v>0.12942812394843334</v>
      </c>
      <c r="G203" s="38">
        <f t="shared" si="39"/>
        <v>9.7834790615100004E-2</v>
      </c>
      <c r="H203" s="38">
        <f t="shared" si="40"/>
        <v>0.10062121337843168</v>
      </c>
      <c r="I203" s="38">
        <f t="shared" si="41"/>
        <v>0.10782294102093209</v>
      </c>
    </row>
    <row r="204" spans="2:9" x14ac:dyDescent="0.25">
      <c r="B204" t="str">
        <f t="shared" si="37"/>
        <v>NorthWestern Corporation</v>
      </c>
      <c r="C204" s="35" t="str">
        <f t="shared" si="37"/>
        <v>NWE</v>
      </c>
      <c r="D204" s="38">
        <f t="shared" si="37"/>
        <v>3.1593333333333334E-2</v>
      </c>
      <c r="E204" s="45">
        <f>'CGP-AEB-TAS-5 CAPM LT Beta'!L16</f>
        <v>0.72777777777777775</v>
      </c>
      <c r="F204" s="38">
        <f t="shared" si="38"/>
        <v>0.12942812394843334</v>
      </c>
      <c r="G204" s="38">
        <f t="shared" si="39"/>
        <v>9.7834790615100004E-2</v>
      </c>
      <c r="H204" s="38">
        <f t="shared" si="40"/>
        <v>0.102795319836545</v>
      </c>
      <c r="I204" s="38">
        <f t="shared" si="41"/>
        <v>0.10945352086451708</v>
      </c>
    </row>
    <row r="205" spans="2:9" x14ac:dyDescent="0.25">
      <c r="B205" t="str">
        <f t="shared" si="37"/>
        <v>Southern Company</v>
      </c>
      <c r="C205" s="35" t="str">
        <f t="shared" si="37"/>
        <v>SO</v>
      </c>
      <c r="D205" s="38">
        <f t="shared" si="37"/>
        <v>3.1593333333333334E-2</v>
      </c>
      <c r="E205" s="45">
        <f>'CGP-AEB-TAS-5 CAPM LT Beta'!L17</f>
        <v>0.62777777777777777</v>
      </c>
      <c r="F205" s="38">
        <f t="shared" si="38"/>
        <v>0.12942812394843334</v>
      </c>
      <c r="G205" s="38">
        <f t="shared" si="39"/>
        <v>9.7834790615100004E-2</v>
      </c>
      <c r="H205" s="38">
        <f t="shared" si="40"/>
        <v>9.3011840775034993E-2</v>
      </c>
      <c r="I205" s="38">
        <f t="shared" si="41"/>
        <v>0.10211591156838459</v>
      </c>
    </row>
    <row r="206" spans="2:9" x14ac:dyDescent="0.25">
      <c r="B206" t="str">
        <f t="shared" si="37"/>
        <v>Wisconsin Energy Corporation</v>
      </c>
      <c r="C206" s="35" t="str">
        <f t="shared" si="37"/>
        <v>WEC</v>
      </c>
      <c r="D206" s="38">
        <f t="shared" si="37"/>
        <v>3.1593333333333334E-2</v>
      </c>
      <c r="E206" s="45">
        <f>'CGP-AEB-TAS-5 CAPM LT Beta'!L18</f>
        <v>0.64444444444444438</v>
      </c>
      <c r="F206" s="38">
        <f t="shared" si="38"/>
        <v>0.12942812394843334</v>
      </c>
      <c r="G206" s="38">
        <f t="shared" si="39"/>
        <v>9.7834790615100004E-2</v>
      </c>
      <c r="H206" s="38">
        <f t="shared" si="40"/>
        <v>9.4642420618619993E-2</v>
      </c>
      <c r="I206" s="38">
        <f t="shared" si="41"/>
        <v>0.10333884645107333</v>
      </c>
    </row>
    <row r="207" spans="2:9" x14ac:dyDescent="0.25">
      <c r="B207" t="str">
        <f t="shared" si="37"/>
        <v>Xcel Energy Inc.</v>
      </c>
      <c r="C207" s="35" t="str">
        <f t="shared" si="37"/>
        <v>XEL</v>
      </c>
      <c r="D207" s="38">
        <f t="shared" si="37"/>
        <v>3.1593333333333334E-2</v>
      </c>
      <c r="E207" s="50">
        <f>'CGP-AEB-TAS-5 CAPM LT Beta'!L19</f>
        <v>0.63888888888888884</v>
      </c>
      <c r="F207" s="38">
        <f t="shared" si="38"/>
        <v>0.12942812394843334</v>
      </c>
      <c r="G207" s="38">
        <f t="shared" si="39"/>
        <v>9.7834790615100004E-2</v>
      </c>
      <c r="H207" s="38">
        <f t="shared" si="40"/>
        <v>9.409889400409166E-2</v>
      </c>
      <c r="I207" s="47">
        <f t="shared" si="41"/>
        <v>0.10293120149017709</v>
      </c>
    </row>
    <row r="208" spans="2:9" ht="13.8" thickBot="1" x14ac:dyDescent="0.3">
      <c r="B208" s="40" t="s">
        <v>18</v>
      </c>
      <c r="C208" s="40"/>
      <c r="D208" s="40"/>
      <c r="E208" s="40"/>
      <c r="F208" s="40"/>
      <c r="G208" s="40"/>
      <c r="H208" s="42">
        <f>AVERAGE(H195:H207)</f>
        <v>0.1006570502980709</v>
      </c>
      <c r="I208" s="42">
        <f>AVERAGE(I195:I207)</f>
        <v>0.1078498187106615</v>
      </c>
    </row>
    <row r="210" spans="2:9" x14ac:dyDescent="0.25">
      <c r="B210" s="43" t="s">
        <v>20</v>
      </c>
    </row>
    <row r="211" spans="2:9" x14ac:dyDescent="0.25">
      <c r="B211" s="29" t="str">
        <f>B118</f>
        <v>[1] Source: Bloomberg Professional, as of July 28, 2022</v>
      </c>
    </row>
    <row r="212" spans="2:9" x14ac:dyDescent="0.25">
      <c r="B212" s="44" t="s">
        <v>1331</v>
      </c>
    </row>
    <row r="213" spans="2:9" x14ac:dyDescent="0.25">
      <c r="B213" s="44" t="str">
        <f>B120</f>
        <v>[3] Source: Exh. AEB-18</v>
      </c>
    </row>
    <row r="214" spans="2:9" x14ac:dyDescent="0.25">
      <c r="B214" s="29" t="s">
        <v>50</v>
      </c>
    </row>
    <row r="215" spans="2:9" x14ac:dyDescent="0.25">
      <c r="B215" s="29" t="s">
        <v>51</v>
      </c>
    </row>
    <row r="216" spans="2:9" x14ac:dyDescent="0.25">
      <c r="B216" t="s">
        <v>52</v>
      </c>
    </row>
    <row r="219" spans="2:9" ht="13.2" customHeight="1" x14ac:dyDescent="0.25">
      <c r="B219" s="213" t="s">
        <v>61</v>
      </c>
      <c r="C219" s="213"/>
      <c r="D219" s="213"/>
      <c r="E219" s="213"/>
      <c r="F219" s="213"/>
      <c r="G219" s="213"/>
      <c r="H219" s="213"/>
      <c r="I219" s="213"/>
    </row>
    <row r="220" spans="2:9" x14ac:dyDescent="0.25">
      <c r="B220" s="29"/>
      <c r="C220" s="29"/>
      <c r="D220" s="29"/>
      <c r="E220" s="29"/>
      <c r="F220" s="29"/>
      <c r="G220" s="29"/>
      <c r="H220" s="29"/>
    </row>
    <row r="221" spans="2:9" x14ac:dyDescent="0.25">
      <c r="B221" s="214" t="s">
        <v>35</v>
      </c>
      <c r="C221" s="214"/>
      <c r="D221" s="214"/>
      <c r="E221" s="214"/>
      <c r="F221" s="214"/>
      <c r="G221" s="214"/>
      <c r="H221" s="214"/>
      <c r="I221" s="214"/>
    </row>
    <row r="222" spans="2:9" ht="15.6" x14ac:dyDescent="0.35">
      <c r="B222" s="213" t="s">
        <v>36</v>
      </c>
      <c r="C222" s="213"/>
      <c r="D222" s="213"/>
      <c r="E222" s="213"/>
      <c r="F222" s="213"/>
      <c r="G222" s="213"/>
      <c r="H222" s="213"/>
      <c r="I222" s="213"/>
    </row>
    <row r="223" spans="2:9" x14ac:dyDescent="0.25">
      <c r="B223" s="29"/>
      <c r="C223" s="29"/>
      <c r="D223" s="29"/>
      <c r="E223" s="29"/>
      <c r="F223" s="29"/>
      <c r="G223" s="29"/>
      <c r="H223" s="29"/>
    </row>
    <row r="224" spans="2:9" ht="13.8" thickBot="1" x14ac:dyDescent="0.3">
      <c r="B224" s="29"/>
      <c r="C224" s="29"/>
      <c r="D224" s="30" t="s">
        <v>37</v>
      </c>
      <c r="E224" s="30" t="s">
        <v>38</v>
      </c>
      <c r="F224" s="30" t="s">
        <v>39</v>
      </c>
      <c r="G224" s="30" t="s">
        <v>40</v>
      </c>
      <c r="H224" s="30" t="s">
        <v>41</v>
      </c>
      <c r="I224" s="30" t="s">
        <v>42</v>
      </c>
    </row>
    <row r="225" spans="2:9" ht="52.8" x14ac:dyDescent="0.25">
      <c r="B225" s="31" t="s">
        <v>5</v>
      </c>
      <c r="C225" s="31" t="s">
        <v>6</v>
      </c>
      <c r="D225" s="32" t="str">
        <f t="shared" ref="D225:D238" si="42">D132</f>
        <v>Near-term projected 30-year U.S. Treasury bond yield 
(Q4 2022 - Q4 2023)</v>
      </c>
      <c r="E225" s="33" t="s">
        <v>44</v>
      </c>
      <c r="F225" s="33" t="s">
        <v>45</v>
      </c>
      <c r="G225" s="33" t="s">
        <v>46</v>
      </c>
      <c r="H225" s="34" t="s">
        <v>47</v>
      </c>
      <c r="I225" s="34" t="s">
        <v>48</v>
      </c>
    </row>
    <row r="226" spans="2:9" x14ac:dyDescent="0.25">
      <c r="B226" t="str">
        <f t="shared" ref="B226:C238" si="43">B102</f>
        <v>NiSource Inc.</v>
      </c>
      <c r="C226" t="str">
        <f t="shared" si="43"/>
        <v>NI</v>
      </c>
      <c r="D226" s="38">
        <f t="shared" si="42"/>
        <v>3.4800000000000005E-2</v>
      </c>
      <c r="E226" s="49">
        <f t="shared" ref="E226:E238" si="44">E195</f>
        <v>0.72142857142857131</v>
      </c>
      <c r="F226" s="38">
        <f t="shared" ref="F226:F238" si="45">F102</f>
        <v>0.12942812394843334</v>
      </c>
      <c r="G226" s="38">
        <f>F226-D226</f>
        <v>9.462812394843334E-2</v>
      </c>
      <c r="H226" s="38">
        <f>IFERROR(G226*E226+D226,"")</f>
        <v>0.10306743227708404</v>
      </c>
      <c r="I226" s="46">
        <f>IFERROR((0.25*G226)+(0.75*E226*G226)+D226,"")</f>
        <v>0.10965760519492135</v>
      </c>
    </row>
    <row r="227" spans="2:9" x14ac:dyDescent="0.25">
      <c r="B227" t="str">
        <f t="shared" si="43"/>
        <v>Alliant Energy Corporation</v>
      </c>
      <c r="C227" t="str">
        <f t="shared" si="43"/>
        <v>LNT</v>
      </c>
      <c r="D227" s="38">
        <f t="shared" si="42"/>
        <v>3.4800000000000005E-2</v>
      </c>
      <c r="E227" s="45">
        <f t="shared" si="44"/>
        <v>0.73888888888888871</v>
      </c>
      <c r="F227" s="38">
        <f t="shared" si="45"/>
        <v>0.12942812394843334</v>
      </c>
      <c r="G227" s="38">
        <f t="shared" ref="G227:G238" si="46">F227-D227</f>
        <v>9.462812394843334E-2</v>
      </c>
      <c r="H227" s="38">
        <f t="shared" ref="H227:H238" si="47">IFERROR(G227*E227+D227,"")</f>
        <v>0.10471966936189794</v>
      </c>
      <c r="I227" s="38">
        <f t="shared" ref="I227:I238" si="48">IFERROR((0.25*G227)+(0.75*E227*G227)+D227,"")</f>
        <v>0.11089678300853179</v>
      </c>
    </row>
    <row r="228" spans="2:9" x14ac:dyDescent="0.25">
      <c r="B228" t="str">
        <f t="shared" si="43"/>
        <v>Ameren Corporation</v>
      </c>
      <c r="C228" t="str">
        <f t="shared" si="43"/>
        <v>AEE</v>
      </c>
      <c r="D228" s="38">
        <f t="shared" si="42"/>
        <v>3.4800000000000005E-2</v>
      </c>
      <c r="E228" s="45">
        <f t="shared" si="44"/>
        <v>0.71111111111111092</v>
      </c>
      <c r="F228" s="38">
        <f t="shared" si="45"/>
        <v>0.12942812394843334</v>
      </c>
      <c r="G228" s="38">
        <f t="shared" si="46"/>
        <v>9.462812394843334E-2</v>
      </c>
      <c r="H228" s="38">
        <f t="shared" si="47"/>
        <v>0.10209111036333035</v>
      </c>
      <c r="I228" s="38">
        <f t="shared" si="48"/>
        <v>0.1089253637596061</v>
      </c>
    </row>
    <row r="229" spans="2:9" x14ac:dyDescent="0.25">
      <c r="B229" t="str">
        <f t="shared" si="43"/>
        <v>Avista Corporation</v>
      </c>
      <c r="C229" t="str">
        <f t="shared" si="43"/>
        <v>AVA</v>
      </c>
      <c r="D229" s="38">
        <f t="shared" si="42"/>
        <v>3.4800000000000005E-2</v>
      </c>
      <c r="E229" s="45">
        <f t="shared" si="44"/>
        <v>0.77222222222222225</v>
      </c>
      <c r="F229" s="38">
        <f t="shared" si="45"/>
        <v>0.12942812394843334</v>
      </c>
      <c r="G229" s="38">
        <f t="shared" si="46"/>
        <v>9.462812394843334E-2</v>
      </c>
      <c r="H229" s="38">
        <f t="shared" si="47"/>
        <v>0.10787394016017909</v>
      </c>
      <c r="I229" s="38">
        <f t="shared" si="48"/>
        <v>0.11326248610724265</v>
      </c>
    </row>
    <row r="230" spans="2:9" x14ac:dyDescent="0.25">
      <c r="B230" t="str">
        <f t="shared" si="43"/>
        <v>Black Hills Corporation</v>
      </c>
      <c r="C230" t="str">
        <f t="shared" si="43"/>
        <v>BKH</v>
      </c>
      <c r="D230" s="38">
        <f t="shared" si="42"/>
        <v>3.4800000000000005E-2</v>
      </c>
      <c r="E230" s="45">
        <f t="shared" si="44"/>
        <v>0.8833333333333333</v>
      </c>
      <c r="F230" s="38">
        <f t="shared" si="45"/>
        <v>0.12942812394843334</v>
      </c>
      <c r="G230" s="38">
        <f t="shared" si="46"/>
        <v>9.462812394843334E-2</v>
      </c>
      <c r="H230" s="38">
        <f t="shared" si="47"/>
        <v>0.11838817615444946</v>
      </c>
      <c r="I230" s="38">
        <f t="shared" si="48"/>
        <v>0.12114816310294543</v>
      </c>
    </row>
    <row r="231" spans="2:9" x14ac:dyDescent="0.25">
      <c r="B231" t="str">
        <f t="shared" si="43"/>
        <v>CMS Energy Corporation</v>
      </c>
      <c r="C231" t="str">
        <f t="shared" si="43"/>
        <v>CMS</v>
      </c>
      <c r="D231" s="38">
        <f t="shared" si="42"/>
        <v>3.4800000000000005E-2</v>
      </c>
      <c r="E231" s="45">
        <f t="shared" si="44"/>
        <v>0.6777777777777777</v>
      </c>
      <c r="F231" s="38">
        <f t="shared" si="45"/>
        <v>0.12942812394843334</v>
      </c>
      <c r="G231" s="38">
        <f t="shared" si="46"/>
        <v>9.462812394843334E-2</v>
      </c>
      <c r="H231" s="38">
        <f t="shared" si="47"/>
        <v>9.8936839565049256E-2</v>
      </c>
      <c r="I231" s="38">
        <f t="shared" si="48"/>
        <v>0.10655966066089528</v>
      </c>
    </row>
    <row r="232" spans="2:9" x14ac:dyDescent="0.25">
      <c r="B232" t="str">
        <f t="shared" si="43"/>
        <v>Duke Energy Corporation</v>
      </c>
      <c r="C232" t="str">
        <f t="shared" si="43"/>
        <v>DUK</v>
      </c>
      <c r="D232" s="38">
        <f t="shared" si="42"/>
        <v>3.4800000000000005E-2</v>
      </c>
      <c r="E232" s="45">
        <f t="shared" si="44"/>
        <v>0.64444444444444438</v>
      </c>
      <c r="F232" s="38">
        <f t="shared" si="45"/>
        <v>0.12942812394843334</v>
      </c>
      <c r="G232" s="38">
        <f t="shared" si="46"/>
        <v>9.462812394843334E-2</v>
      </c>
      <c r="H232" s="38">
        <f t="shared" si="47"/>
        <v>9.5782568766768147E-2</v>
      </c>
      <c r="I232" s="38">
        <f t="shared" si="48"/>
        <v>0.10419395756218444</v>
      </c>
    </row>
    <row r="233" spans="2:9" x14ac:dyDescent="0.25">
      <c r="B233" t="str">
        <f t="shared" si="43"/>
        <v>MGE Energy, Inc.</v>
      </c>
      <c r="C233" t="str">
        <f t="shared" si="43"/>
        <v>MGEE</v>
      </c>
      <c r="D233" s="38">
        <f t="shared" si="42"/>
        <v>3.4800000000000005E-2</v>
      </c>
      <c r="E233" s="45">
        <f t="shared" si="44"/>
        <v>0.68333333333333324</v>
      </c>
      <c r="F233" s="38">
        <f t="shared" si="45"/>
        <v>0.12942812394843334</v>
      </c>
      <c r="G233" s="38">
        <f t="shared" si="46"/>
        <v>9.462812394843334E-2</v>
      </c>
      <c r="H233" s="38">
        <f t="shared" si="47"/>
        <v>9.9462551364762786E-2</v>
      </c>
      <c r="I233" s="38">
        <f t="shared" si="48"/>
        <v>0.10695394451068041</v>
      </c>
    </row>
    <row r="234" spans="2:9" x14ac:dyDescent="0.25">
      <c r="B234" t="str">
        <f t="shared" si="43"/>
        <v>NextEra Energy, Inc.</v>
      </c>
      <c r="C234" t="str">
        <f t="shared" si="43"/>
        <v>NEE</v>
      </c>
      <c r="D234" s="38">
        <f t="shared" si="42"/>
        <v>3.4800000000000005E-2</v>
      </c>
      <c r="E234" s="45">
        <f t="shared" si="44"/>
        <v>0.7055555555555556</v>
      </c>
      <c r="F234" s="38">
        <f t="shared" si="45"/>
        <v>0.12942812394843334</v>
      </c>
      <c r="G234" s="38">
        <f t="shared" si="46"/>
        <v>9.462812394843334E-2</v>
      </c>
      <c r="H234" s="38">
        <f t="shared" si="47"/>
        <v>0.10156539856361688</v>
      </c>
      <c r="I234" s="38">
        <f t="shared" si="48"/>
        <v>0.10853107990982097</v>
      </c>
    </row>
    <row r="235" spans="2:9" x14ac:dyDescent="0.25">
      <c r="B235" t="str">
        <f t="shared" si="43"/>
        <v>NorthWestern Corporation</v>
      </c>
      <c r="C235" t="str">
        <f t="shared" si="43"/>
        <v>NWE</v>
      </c>
      <c r="D235" s="38">
        <f t="shared" si="42"/>
        <v>3.4800000000000005E-2</v>
      </c>
      <c r="E235" s="45">
        <f t="shared" si="44"/>
        <v>0.72777777777777775</v>
      </c>
      <c r="F235" s="38">
        <f t="shared" si="45"/>
        <v>0.12942812394843334</v>
      </c>
      <c r="G235" s="38">
        <f t="shared" si="46"/>
        <v>9.462812394843334E-2</v>
      </c>
      <c r="H235" s="38">
        <f t="shared" si="47"/>
        <v>0.10366824576247094</v>
      </c>
      <c r="I235" s="38">
        <f t="shared" si="48"/>
        <v>0.11010821530896153</v>
      </c>
    </row>
    <row r="236" spans="2:9" x14ac:dyDescent="0.25">
      <c r="B236" t="str">
        <f t="shared" si="43"/>
        <v>Southern Company</v>
      </c>
      <c r="C236" t="str">
        <f t="shared" si="43"/>
        <v>SO</v>
      </c>
      <c r="D236" s="38">
        <f t="shared" si="42"/>
        <v>3.4800000000000005E-2</v>
      </c>
      <c r="E236" s="45">
        <f t="shared" si="44"/>
        <v>0.62777777777777777</v>
      </c>
      <c r="F236" s="38">
        <f t="shared" si="45"/>
        <v>0.12942812394843334</v>
      </c>
      <c r="G236" s="38">
        <f t="shared" si="46"/>
        <v>9.462812394843334E-2</v>
      </c>
      <c r="H236" s="38">
        <f t="shared" si="47"/>
        <v>9.42054333676276E-2</v>
      </c>
      <c r="I236" s="38">
        <f t="shared" si="48"/>
        <v>0.10301110601282903</v>
      </c>
    </row>
    <row r="237" spans="2:9" x14ac:dyDescent="0.25">
      <c r="B237" t="str">
        <f t="shared" si="43"/>
        <v>Wisconsin Energy Corporation</v>
      </c>
      <c r="C237" t="str">
        <f t="shared" si="43"/>
        <v>WEC</v>
      </c>
      <c r="D237" s="38">
        <f t="shared" si="42"/>
        <v>3.4800000000000005E-2</v>
      </c>
      <c r="E237" s="45">
        <f t="shared" si="44"/>
        <v>0.64444444444444438</v>
      </c>
      <c r="F237" s="38">
        <f t="shared" si="45"/>
        <v>0.12942812394843334</v>
      </c>
      <c r="G237" s="38">
        <f t="shared" si="46"/>
        <v>9.462812394843334E-2</v>
      </c>
      <c r="H237" s="38">
        <f t="shared" si="47"/>
        <v>9.5782568766768147E-2</v>
      </c>
      <c r="I237" s="38">
        <f t="shared" si="48"/>
        <v>0.10419395756218444</v>
      </c>
    </row>
    <row r="238" spans="2:9" x14ac:dyDescent="0.25">
      <c r="B238" t="str">
        <f t="shared" si="43"/>
        <v>Xcel Energy Inc.</v>
      </c>
      <c r="C238" t="str">
        <f t="shared" si="43"/>
        <v>XEL</v>
      </c>
      <c r="D238" s="38">
        <f t="shared" si="42"/>
        <v>3.4800000000000005E-2</v>
      </c>
      <c r="E238" s="50">
        <f t="shared" si="44"/>
        <v>0.63888888888888884</v>
      </c>
      <c r="F238" s="38">
        <f t="shared" si="45"/>
        <v>0.12942812394843334</v>
      </c>
      <c r="G238" s="38">
        <f t="shared" si="46"/>
        <v>9.462812394843334E-2</v>
      </c>
      <c r="H238" s="38">
        <f t="shared" si="47"/>
        <v>9.5256856967054632E-2</v>
      </c>
      <c r="I238" s="47">
        <f t="shared" si="48"/>
        <v>0.10379967371239932</v>
      </c>
    </row>
    <row r="239" spans="2:9" ht="13.8" thickBot="1" x14ac:dyDescent="0.3">
      <c r="B239" s="40" t="s">
        <v>18</v>
      </c>
      <c r="C239" s="40"/>
      <c r="D239" s="40"/>
      <c r="E239" s="40"/>
      <c r="F239" s="40"/>
      <c r="G239" s="40"/>
      <c r="H239" s="42">
        <f>AVERAGE(H226:H238)</f>
        <v>0.1016000608800815</v>
      </c>
      <c r="I239" s="42">
        <f>AVERAGE(I226:I238)</f>
        <v>0.10855707664716946</v>
      </c>
    </row>
    <row r="241" spans="2:9" x14ac:dyDescent="0.25">
      <c r="B241" s="43" t="s">
        <v>20</v>
      </c>
    </row>
    <row r="242" spans="2:9" x14ac:dyDescent="0.25">
      <c r="B242" s="29" t="str">
        <f>B149</f>
        <v>[1] Blue Chip Financial Forecasts, Vol. 41, No. 8, August 2, 2022, at 2</v>
      </c>
    </row>
    <row r="243" spans="2:9" x14ac:dyDescent="0.25">
      <c r="B243" s="29" t="str">
        <f>B212</f>
        <v>[2] Source: Exh. AEB-17</v>
      </c>
    </row>
    <row r="244" spans="2:9" x14ac:dyDescent="0.25">
      <c r="B244" s="44" t="str">
        <f>B120</f>
        <v>[3] Source: Exh. AEB-18</v>
      </c>
    </row>
    <row r="245" spans="2:9" x14ac:dyDescent="0.25">
      <c r="B245" s="29" t="s">
        <v>50</v>
      </c>
    </row>
    <row r="246" spans="2:9" x14ac:dyDescent="0.25">
      <c r="B246" s="29" t="s">
        <v>51</v>
      </c>
    </row>
    <row r="247" spans="2:9" x14ac:dyDescent="0.25">
      <c r="B247" t="s">
        <v>52</v>
      </c>
    </row>
    <row r="250" spans="2:9" ht="13.2" customHeight="1" x14ac:dyDescent="0.25">
      <c r="B250" s="213" t="s">
        <v>62</v>
      </c>
      <c r="C250" s="213"/>
      <c r="D250" s="213"/>
      <c r="E250" s="213"/>
      <c r="F250" s="213"/>
      <c r="G250" s="213"/>
      <c r="H250" s="213"/>
      <c r="I250" s="213"/>
    </row>
    <row r="251" spans="2:9" x14ac:dyDescent="0.25">
      <c r="B251" s="29"/>
      <c r="C251" s="29"/>
      <c r="D251" s="29"/>
      <c r="E251" s="29"/>
      <c r="F251" s="29"/>
      <c r="G251" s="29"/>
      <c r="H251" s="29"/>
    </row>
    <row r="252" spans="2:9" x14ac:dyDescent="0.25">
      <c r="B252" s="214" t="s">
        <v>35</v>
      </c>
      <c r="C252" s="214"/>
      <c r="D252" s="214"/>
      <c r="E252" s="214"/>
      <c r="F252" s="214"/>
      <c r="G252" s="214"/>
      <c r="H252" s="214"/>
      <c r="I252" s="214"/>
    </row>
    <row r="253" spans="2:9" ht="15.6" x14ac:dyDescent="0.35">
      <c r="B253" s="213" t="s">
        <v>36</v>
      </c>
      <c r="C253" s="213"/>
      <c r="D253" s="213"/>
      <c r="E253" s="213"/>
      <c r="F253" s="213"/>
      <c r="G253" s="213"/>
      <c r="H253" s="213"/>
      <c r="I253" s="213"/>
    </row>
    <row r="254" spans="2:9" x14ac:dyDescent="0.25">
      <c r="B254" s="29"/>
      <c r="C254" s="29"/>
      <c r="D254" s="29"/>
      <c r="E254" s="29"/>
      <c r="F254" s="29"/>
      <c r="G254" s="29"/>
      <c r="H254" s="29"/>
    </row>
    <row r="255" spans="2:9" ht="13.8" thickBot="1" x14ac:dyDescent="0.3">
      <c r="B255" s="29"/>
      <c r="C255" s="29"/>
      <c r="D255" s="30" t="s">
        <v>37</v>
      </c>
      <c r="E255" s="30" t="s">
        <v>38</v>
      </c>
      <c r="F255" s="30" t="s">
        <v>39</v>
      </c>
      <c r="G255" s="30" t="s">
        <v>40</v>
      </c>
      <c r="H255" s="30" t="s">
        <v>41</v>
      </c>
      <c r="I255" s="30" t="s">
        <v>42</v>
      </c>
    </row>
    <row r="256" spans="2:9" ht="52.8" x14ac:dyDescent="0.25">
      <c r="B256" s="31" t="s">
        <v>5</v>
      </c>
      <c r="C256" s="31" t="s">
        <v>6</v>
      </c>
      <c r="D256" s="32" t="str">
        <f t="shared" ref="D256:D267" si="49">D163</f>
        <v>Projected 30-year U.S. Treasury bond yield 
(2024 - 2028)</v>
      </c>
      <c r="E256" s="33" t="s">
        <v>44</v>
      </c>
      <c r="F256" s="33" t="s">
        <v>45</v>
      </c>
      <c r="G256" s="33" t="s">
        <v>46</v>
      </c>
      <c r="H256" s="34" t="s">
        <v>47</v>
      </c>
      <c r="I256" s="34" t="s">
        <v>48</v>
      </c>
    </row>
    <row r="257" spans="2:9" x14ac:dyDescent="0.25">
      <c r="B257" t="str">
        <f t="shared" ref="B257:C269" si="50">B102</f>
        <v>NiSource Inc.</v>
      </c>
      <c r="C257" t="str">
        <f t="shared" si="50"/>
        <v>NI</v>
      </c>
      <c r="D257" s="38">
        <f t="shared" si="49"/>
        <v>3.7999999999999999E-2</v>
      </c>
      <c r="E257" s="45">
        <f t="shared" ref="E257:E269" si="51">E226</f>
        <v>0.72142857142857131</v>
      </c>
      <c r="F257" s="38">
        <f t="shared" ref="F257:F269" si="52">F102</f>
        <v>0.12942812394843334</v>
      </c>
      <c r="G257" s="38">
        <f>F257-D257</f>
        <v>9.1428123948433332E-2</v>
      </c>
      <c r="H257" s="38">
        <f>IFERROR(G257*E257+D257,"")</f>
        <v>0.10395886084851261</v>
      </c>
      <c r="I257" s="46">
        <f>IFERROR((0.25*G257)+(0.75*E257*G257)+D257,"")</f>
        <v>0.11032617662349278</v>
      </c>
    </row>
    <row r="258" spans="2:9" x14ac:dyDescent="0.25">
      <c r="B258" t="str">
        <f t="shared" si="50"/>
        <v>Alliant Energy Corporation</v>
      </c>
      <c r="C258" t="str">
        <f t="shared" si="50"/>
        <v>LNT</v>
      </c>
      <c r="D258" s="38">
        <f t="shared" si="49"/>
        <v>3.7999999999999999E-2</v>
      </c>
      <c r="E258" s="45">
        <f t="shared" si="51"/>
        <v>0.73888888888888871</v>
      </c>
      <c r="F258" s="38">
        <f t="shared" si="52"/>
        <v>0.12942812394843334</v>
      </c>
      <c r="G258" s="38">
        <f t="shared" ref="G258:G269" si="53">F258-D258</f>
        <v>9.1428123948433332E-2</v>
      </c>
      <c r="H258" s="38">
        <f t="shared" ref="H258:H269" si="54">IFERROR(G258*E258+D258,"")</f>
        <v>0.10555522491745351</v>
      </c>
      <c r="I258" s="38">
        <f t="shared" ref="I258:I269" si="55">IFERROR((0.25*G258)+(0.75*E258*G258)+D258,"")</f>
        <v>0.11152344967519845</v>
      </c>
    </row>
    <row r="259" spans="2:9" x14ac:dyDescent="0.25">
      <c r="B259" t="str">
        <f t="shared" si="50"/>
        <v>Ameren Corporation</v>
      </c>
      <c r="C259" t="str">
        <f t="shared" si="50"/>
        <v>AEE</v>
      </c>
      <c r="D259" s="38">
        <f t="shared" si="49"/>
        <v>3.7999999999999999E-2</v>
      </c>
      <c r="E259" s="45">
        <f t="shared" si="51"/>
        <v>0.71111111111111092</v>
      </c>
      <c r="F259" s="38">
        <f t="shared" si="52"/>
        <v>0.12942812394843334</v>
      </c>
      <c r="G259" s="38">
        <f t="shared" si="53"/>
        <v>9.1428123948433332E-2</v>
      </c>
      <c r="H259" s="38">
        <f t="shared" si="54"/>
        <v>0.1030155548077748</v>
      </c>
      <c r="I259" s="38">
        <f t="shared" si="55"/>
        <v>0.10961869709293945</v>
      </c>
    </row>
    <row r="260" spans="2:9" x14ac:dyDescent="0.25">
      <c r="B260" t="str">
        <f t="shared" si="50"/>
        <v>Avista Corporation</v>
      </c>
      <c r="C260" t="str">
        <f t="shared" si="50"/>
        <v>AVA</v>
      </c>
      <c r="D260" s="38">
        <f t="shared" si="49"/>
        <v>3.7999999999999999E-2</v>
      </c>
      <c r="E260" s="45">
        <f t="shared" si="51"/>
        <v>0.77222222222222225</v>
      </c>
      <c r="F260" s="38">
        <f t="shared" si="52"/>
        <v>0.12942812394843334</v>
      </c>
      <c r="G260" s="38">
        <f t="shared" si="53"/>
        <v>9.1428123948433332E-2</v>
      </c>
      <c r="H260" s="38">
        <f t="shared" si="54"/>
        <v>0.10860282904906796</v>
      </c>
      <c r="I260" s="38">
        <f t="shared" si="55"/>
        <v>0.11380915277390932</v>
      </c>
    </row>
    <row r="261" spans="2:9" x14ac:dyDescent="0.25">
      <c r="B261" t="str">
        <f t="shared" si="50"/>
        <v>Black Hills Corporation</v>
      </c>
      <c r="C261" t="str">
        <f t="shared" si="50"/>
        <v>BKH</v>
      </c>
      <c r="D261" s="38">
        <f t="shared" si="49"/>
        <v>3.7999999999999999E-2</v>
      </c>
      <c r="E261" s="45">
        <f t="shared" si="51"/>
        <v>0.8833333333333333</v>
      </c>
      <c r="F261" s="38">
        <f t="shared" si="52"/>
        <v>0.12942812394843334</v>
      </c>
      <c r="G261" s="38">
        <f t="shared" si="53"/>
        <v>9.1428123948433332E-2</v>
      </c>
      <c r="H261" s="38">
        <f t="shared" si="54"/>
        <v>0.11876150948778277</v>
      </c>
      <c r="I261" s="38">
        <f t="shared" si="55"/>
        <v>0.12142816310294541</v>
      </c>
    </row>
    <row r="262" spans="2:9" x14ac:dyDescent="0.25">
      <c r="B262" t="str">
        <f t="shared" si="50"/>
        <v>CMS Energy Corporation</v>
      </c>
      <c r="C262" t="str">
        <f t="shared" si="50"/>
        <v>CMS</v>
      </c>
      <c r="D262" s="38">
        <f t="shared" si="49"/>
        <v>3.7999999999999999E-2</v>
      </c>
      <c r="E262" s="45">
        <f t="shared" si="51"/>
        <v>0.6777777777777777</v>
      </c>
      <c r="F262" s="38">
        <f t="shared" si="52"/>
        <v>0.12942812394843334</v>
      </c>
      <c r="G262" s="38">
        <f t="shared" si="53"/>
        <v>9.1428123948433332E-2</v>
      </c>
      <c r="H262" s="38">
        <f t="shared" si="54"/>
        <v>9.9967950676160364E-2</v>
      </c>
      <c r="I262" s="38">
        <f t="shared" si="55"/>
        <v>0.1073329939942286</v>
      </c>
    </row>
    <row r="263" spans="2:9" x14ac:dyDescent="0.25">
      <c r="B263" t="str">
        <f t="shared" si="50"/>
        <v>Duke Energy Corporation</v>
      </c>
      <c r="C263" t="str">
        <f t="shared" si="50"/>
        <v>DUK</v>
      </c>
      <c r="D263" s="38">
        <f t="shared" si="49"/>
        <v>3.7999999999999999E-2</v>
      </c>
      <c r="E263" s="45">
        <f t="shared" si="51"/>
        <v>0.64444444444444438</v>
      </c>
      <c r="F263" s="38">
        <f t="shared" si="52"/>
        <v>0.12942812394843334</v>
      </c>
      <c r="G263" s="38">
        <f t="shared" si="53"/>
        <v>9.1428123948433332E-2</v>
      </c>
      <c r="H263" s="38">
        <f t="shared" si="54"/>
        <v>9.6920346544545927E-2</v>
      </c>
      <c r="I263" s="38">
        <f t="shared" si="55"/>
        <v>0.10504729089551779</v>
      </c>
    </row>
    <row r="264" spans="2:9" x14ac:dyDescent="0.25">
      <c r="B264" t="str">
        <f t="shared" si="50"/>
        <v>MGE Energy, Inc.</v>
      </c>
      <c r="C264" t="str">
        <f t="shared" si="50"/>
        <v>MGEE</v>
      </c>
      <c r="D264" s="38">
        <f t="shared" si="49"/>
        <v>3.7999999999999999E-2</v>
      </c>
      <c r="E264" s="45">
        <f t="shared" si="51"/>
        <v>0.68333333333333324</v>
      </c>
      <c r="F264" s="38">
        <f t="shared" si="52"/>
        <v>0.12942812394843334</v>
      </c>
      <c r="G264" s="38">
        <f t="shared" si="53"/>
        <v>9.1428123948433332E-2</v>
      </c>
      <c r="H264" s="38">
        <f t="shared" si="54"/>
        <v>0.1004758846980961</v>
      </c>
      <c r="I264" s="38">
        <f t="shared" si="55"/>
        <v>0.10771394451068042</v>
      </c>
    </row>
    <row r="265" spans="2:9" x14ac:dyDescent="0.25">
      <c r="B265" t="str">
        <f t="shared" si="50"/>
        <v>NextEra Energy, Inc.</v>
      </c>
      <c r="C265" t="str">
        <f t="shared" si="50"/>
        <v>NEE</v>
      </c>
      <c r="D265" s="38">
        <f t="shared" si="49"/>
        <v>3.7999999999999999E-2</v>
      </c>
      <c r="E265" s="45">
        <f t="shared" si="51"/>
        <v>0.7055555555555556</v>
      </c>
      <c r="F265" s="38">
        <f t="shared" si="52"/>
        <v>0.12942812394843334</v>
      </c>
      <c r="G265" s="38">
        <f t="shared" si="53"/>
        <v>9.1428123948433332E-2</v>
      </c>
      <c r="H265" s="38">
        <f t="shared" si="54"/>
        <v>0.10250762078583908</v>
      </c>
      <c r="I265" s="38">
        <f t="shared" si="55"/>
        <v>0.10923774657648763</v>
      </c>
    </row>
    <row r="266" spans="2:9" x14ac:dyDescent="0.25">
      <c r="B266" t="str">
        <f t="shared" si="50"/>
        <v>NorthWestern Corporation</v>
      </c>
      <c r="C266" t="str">
        <f t="shared" si="50"/>
        <v>NWE</v>
      </c>
      <c r="D266" s="38">
        <f t="shared" si="49"/>
        <v>3.7999999999999999E-2</v>
      </c>
      <c r="E266" s="45">
        <f t="shared" si="51"/>
        <v>0.72777777777777775</v>
      </c>
      <c r="F266" s="38">
        <f t="shared" si="52"/>
        <v>0.12942812394843334</v>
      </c>
      <c r="G266" s="38">
        <f t="shared" si="53"/>
        <v>9.1428123948433332E-2</v>
      </c>
      <c r="H266" s="38">
        <f t="shared" si="54"/>
        <v>0.10453935687358204</v>
      </c>
      <c r="I266" s="38">
        <f t="shared" si="55"/>
        <v>0.11076154864229487</v>
      </c>
    </row>
    <row r="267" spans="2:9" x14ac:dyDescent="0.25">
      <c r="B267" t="str">
        <f t="shared" si="50"/>
        <v>Southern Company</v>
      </c>
      <c r="C267" t="str">
        <f t="shared" si="50"/>
        <v>SO</v>
      </c>
      <c r="D267" s="38">
        <f t="shared" si="49"/>
        <v>3.7999999999999999E-2</v>
      </c>
      <c r="E267" s="45">
        <f t="shared" si="51"/>
        <v>0.62777777777777777</v>
      </c>
      <c r="F267" s="38">
        <f t="shared" si="52"/>
        <v>0.12942812394843334</v>
      </c>
      <c r="G267" s="38">
        <f t="shared" si="53"/>
        <v>9.1428123948433332E-2</v>
      </c>
      <c r="H267" s="38">
        <f t="shared" si="54"/>
        <v>9.5396544478738701E-2</v>
      </c>
      <c r="I267" s="38">
        <f t="shared" si="55"/>
        <v>0.10390443934616236</v>
      </c>
    </row>
    <row r="268" spans="2:9" x14ac:dyDescent="0.25">
      <c r="B268" t="str">
        <f t="shared" si="50"/>
        <v>Wisconsin Energy Corporation</v>
      </c>
      <c r="C268" t="str">
        <f t="shared" si="50"/>
        <v>WEC</v>
      </c>
      <c r="D268" s="38">
        <f>D267</f>
        <v>3.7999999999999999E-2</v>
      </c>
      <c r="E268" s="45">
        <f t="shared" si="51"/>
        <v>0.64444444444444438</v>
      </c>
      <c r="F268" s="38">
        <f t="shared" si="52"/>
        <v>0.12942812394843334</v>
      </c>
      <c r="G268" s="38">
        <f t="shared" si="53"/>
        <v>9.1428123948433332E-2</v>
      </c>
      <c r="H268" s="38">
        <f t="shared" si="54"/>
        <v>9.6920346544545927E-2</v>
      </c>
      <c r="I268" s="38">
        <f t="shared" si="55"/>
        <v>0.10504729089551779</v>
      </c>
    </row>
    <row r="269" spans="2:9" x14ac:dyDescent="0.25">
      <c r="B269" t="str">
        <f t="shared" si="50"/>
        <v>Xcel Energy Inc.</v>
      </c>
      <c r="C269" t="str">
        <f t="shared" si="50"/>
        <v>XEL</v>
      </c>
      <c r="D269" s="38">
        <f>D268</f>
        <v>3.7999999999999999E-2</v>
      </c>
      <c r="E269" s="45">
        <f t="shared" si="51"/>
        <v>0.63888888888888884</v>
      </c>
      <c r="F269" s="38">
        <f t="shared" si="52"/>
        <v>0.12942812394843334</v>
      </c>
      <c r="G269" s="38">
        <f t="shared" si="53"/>
        <v>9.1428123948433332E-2</v>
      </c>
      <c r="H269" s="38">
        <f t="shared" si="54"/>
        <v>9.641241252261018E-2</v>
      </c>
      <c r="I269" s="47">
        <f t="shared" si="55"/>
        <v>0.10466634037906597</v>
      </c>
    </row>
    <row r="270" spans="2:9" ht="13.8" thickBot="1" x14ac:dyDescent="0.3">
      <c r="B270" s="40" t="s">
        <v>18</v>
      </c>
      <c r="C270" s="40"/>
      <c r="D270" s="40"/>
      <c r="E270" s="40"/>
      <c r="F270" s="40"/>
      <c r="G270" s="40"/>
      <c r="H270" s="42">
        <f>AVERAGE(H257:H269)</f>
        <v>0.10254111094113154</v>
      </c>
      <c r="I270" s="42">
        <f>AVERAGE(I257:I269)</f>
        <v>0.109262864192957</v>
      </c>
    </row>
    <row r="272" spans="2:9" x14ac:dyDescent="0.25">
      <c r="B272" s="43" t="s">
        <v>20</v>
      </c>
    </row>
    <row r="273" spans="2:2" x14ac:dyDescent="0.25">
      <c r="B273" s="29" t="str">
        <f>B180</f>
        <v>[1] Source: Blue Chip Financial Forecasts, Vol. 41, No. 6, June 1, 2022, at 14</v>
      </c>
    </row>
    <row r="274" spans="2:2" x14ac:dyDescent="0.25">
      <c r="B274" s="29" t="str">
        <f>B212</f>
        <v>[2] Source: Exh. AEB-17</v>
      </c>
    </row>
    <row r="275" spans="2:2" x14ac:dyDescent="0.25">
      <c r="B275" s="44" t="str">
        <f>B120</f>
        <v>[3] Source: Exh. AEB-18</v>
      </c>
    </row>
    <row r="276" spans="2:2" x14ac:dyDescent="0.25">
      <c r="B276" s="29" t="s">
        <v>50</v>
      </c>
    </row>
    <row r="277" spans="2:2" x14ac:dyDescent="0.25">
      <c r="B277" s="29" t="s">
        <v>51</v>
      </c>
    </row>
    <row r="278" spans="2:2" x14ac:dyDescent="0.25">
      <c r="B278" t="s">
        <v>52</v>
      </c>
    </row>
  </sheetData>
  <mergeCells count="27">
    <mergeCell ref="B36:I36"/>
    <mergeCell ref="B2:I2"/>
    <mergeCell ref="B4:I4"/>
    <mergeCell ref="B5:I5"/>
    <mergeCell ref="B33:I33"/>
    <mergeCell ref="B35:I35"/>
    <mergeCell ref="B160:I160"/>
    <mergeCell ref="B64:I64"/>
    <mergeCell ref="B66:I66"/>
    <mergeCell ref="B67:I67"/>
    <mergeCell ref="B95:I95"/>
    <mergeCell ref="B97:I97"/>
    <mergeCell ref="B98:I98"/>
    <mergeCell ref="B126:I126"/>
    <mergeCell ref="B128:I128"/>
    <mergeCell ref="B129:I129"/>
    <mergeCell ref="B157:I157"/>
    <mergeCell ref="B159:I159"/>
    <mergeCell ref="B250:I250"/>
    <mergeCell ref="B252:I252"/>
    <mergeCell ref="B253:I253"/>
    <mergeCell ref="B188:I188"/>
    <mergeCell ref="B190:I190"/>
    <mergeCell ref="B191:I191"/>
    <mergeCell ref="B219:I219"/>
    <mergeCell ref="B221:I221"/>
    <mergeCell ref="B222:I222"/>
  </mergeCells>
  <conditionalFormatting sqref="E9:E21">
    <cfRule type="expression" dxfId="10" priority="2">
      <formula>$D9="Yes"</formula>
    </cfRule>
  </conditionalFormatting>
  <conditionalFormatting sqref="E102:E114">
    <cfRule type="expression" dxfId="9" priority="1">
      <formula>$D102="Yes"</formula>
    </cfRule>
  </conditionalFormatting>
  <printOptions horizontalCentered="1"/>
  <pageMargins left="0.7" right="0.7" top="0.75" bottom="0.75" header="0.3" footer="0.3"/>
  <pageSetup scale="72" orientation="portrait" useFirstPageNumber="1" r:id="rId1"/>
  <rowBreaks count="4" manualBreakCount="4">
    <brk id="62" max="16383" man="1"/>
    <brk id="124" max="16383" man="1"/>
    <brk id="186" max="16383" man="1"/>
    <brk id="24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T105"/>
  <sheetViews>
    <sheetView view="pageLayout" zoomScale="55" zoomScaleNormal="50" zoomScaleSheetLayoutView="70" zoomScalePageLayoutView="55" workbookViewId="0">
      <selection activeCell="S14" sqref="S14"/>
    </sheetView>
  </sheetViews>
  <sheetFormatPr defaultColWidth="9.21875" defaultRowHeight="13.2" x14ac:dyDescent="0.25"/>
  <cols>
    <col min="1" max="1" width="44" customWidth="1"/>
    <col min="2" max="2" width="8.5546875" customWidth="1"/>
    <col min="3" max="3" width="12.77734375" customWidth="1"/>
    <col min="4" max="13" width="10.5546875" customWidth="1"/>
    <col min="14" max="14" width="3" customWidth="1"/>
  </cols>
  <sheetData>
    <row r="2" spans="1:17" x14ac:dyDescent="0.25">
      <c r="A2" s="216" t="s">
        <v>0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</row>
    <row r="3" spans="1:1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O3" s="215" t="s">
        <v>1</v>
      </c>
      <c r="P3" s="215"/>
      <c r="Q3" s="215"/>
    </row>
    <row r="4" spans="1:17" ht="13.8" thickBot="1" x14ac:dyDescent="0.3">
      <c r="A4" s="1"/>
      <c r="B4" s="1"/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>
        <v>7</v>
      </c>
      <c r="J4" s="2">
        <v>8</v>
      </c>
      <c r="K4" s="2">
        <v>9</v>
      </c>
      <c r="L4" s="2">
        <v>10</v>
      </c>
      <c r="M4" s="2">
        <v>11</v>
      </c>
      <c r="O4" s="2" t="s">
        <v>2</v>
      </c>
      <c r="P4" s="2" t="s">
        <v>3</v>
      </c>
      <c r="Q4" s="2" t="s">
        <v>4</v>
      </c>
    </row>
    <row r="5" spans="1:17" ht="54" customHeight="1" x14ac:dyDescent="0.25">
      <c r="A5" s="3" t="s">
        <v>5</v>
      </c>
      <c r="B5" s="4" t="s">
        <v>6</v>
      </c>
      <c r="C5" s="5" t="s">
        <v>7</v>
      </c>
      <c r="D5" s="5" t="s">
        <v>8</v>
      </c>
      <c r="E5" s="5" t="s">
        <v>9</v>
      </c>
      <c r="F5" s="5" t="s">
        <v>10</v>
      </c>
      <c r="G5" s="5" t="s">
        <v>11</v>
      </c>
      <c r="H5" s="5" t="s">
        <v>12</v>
      </c>
      <c r="I5" s="5" t="s">
        <v>13</v>
      </c>
      <c r="J5" s="5" t="s">
        <v>14</v>
      </c>
      <c r="K5" s="4" t="s">
        <v>15</v>
      </c>
      <c r="L5" s="5" t="s">
        <v>16</v>
      </c>
      <c r="M5" s="4" t="s">
        <v>17</v>
      </c>
      <c r="N5" s="6">
        <v>7.0000000000000007E-2</v>
      </c>
      <c r="O5" s="4" t="s">
        <v>15</v>
      </c>
      <c r="P5" s="5" t="s">
        <v>16</v>
      </c>
      <c r="Q5" s="4" t="s">
        <v>17</v>
      </c>
    </row>
    <row r="6" spans="1:17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O6" s="8"/>
      <c r="P6" s="8"/>
      <c r="Q6" s="8"/>
    </row>
    <row r="7" spans="1:17" x14ac:dyDescent="0.25">
      <c r="A7" s="1" t="s">
        <v>69</v>
      </c>
      <c r="B7" s="9" t="s">
        <v>70</v>
      </c>
      <c r="C7" s="10">
        <v>0.94</v>
      </c>
      <c r="D7" s="10">
        <v>28.662999999999997</v>
      </c>
      <c r="E7" s="11">
        <f>C7/D7</f>
        <v>3.2794892369954295E-2</v>
      </c>
      <c r="F7" s="12">
        <f>IFERROR(E7*(1+0.5*J7),"")</f>
        <v>3.4093023526264983E-2</v>
      </c>
      <c r="G7" s="11">
        <v>9.5000000000000001E-2</v>
      </c>
      <c r="H7" s="11">
        <v>7.1500000000000008E-2</v>
      </c>
      <c r="I7" s="11">
        <v>7.0999999999999994E-2</v>
      </c>
      <c r="J7" s="11">
        <f>AVERAGE(G7:I7)</f>
        <v>7.9166666666666663E-2</v>
      </c>
      <c r="K7" s="13">
        <f>$E7*(1+0.5*MIN($G7:$I7))+MIN($G7:$I7)</f>
        <v>0.10495911104908767</v>
      </c>
      <c r="L7" s="11">
        <f>F7+J7</f>
        <v>0.11325969019293164</v>
      </c>
      <c r="M7" s="11">
        <f>$E7*(1+0.5*MAX($G7:$I7))+MAX($G7:$I7)</f>
        <v>0.12935264975752714</v>
      </c>
      <c r="O7" s="13">
        <f>IF(K7&lt;$N$5,"",K7)</f>
        <v>0.10495911104908767</v>
      </c>
      <c r="P7" s="13">
        <f>IF(L7&lt;$N$5,"",L7)</f>
        <v>0.11325969019293164</v>
      </c>
      <c r="Q7" s="13">
        <f>IF(M7&lt;$N$5,"",M7)</f>
        <v>0.12935264975752714</v>
      </c>
    </row>
    <row r="8" spans="1:17" x14ac:dyDescent="0.25">
      <c r="A8" s="1" t="s">
        <v>72</v>
      </c>
      <c r="B8" s="9" t="s">
        <v>73</v>
      </c>
      <c r="C8" s="10">
        <v>1.71</v>
      </c>
      <c r="D8" s="10">
        <v>57.617333333333342</v>
      </c>
      <c r="E8" s="11">
        <f t="shared" ref="E8:E19" si="0">C8/D8</f>
        <v>2.9678568949158813E-2</v>
      </c>
      <c r="F8" s="12">
        <f t="shared" ref="F8:F19" si="1">IFERROR(E8*(1+0.5*J8),"")</f>
        <v>3.052440816420984E-2</v>
      </c>
      <c r="G8" s="11">
        <v>0.06</v>
      </c>
      <c r="H8" s="11">
        <v>5.4000000000000006E-2</v>
      </c>
      <c r="I8" s="11">
        <v>5.7000000000000002E-2</v>
      </c>
      <c r="J8" s="11">
        <f t="shared" ref="J8:J19" si="2">AVERAGE(G8:I8)</f>
        <v>5.7000000000000002E-2</v>
      </c>
      <c r="K8" s="13">
        <f t="shared" ref="K8:K19" si="3">$E8*(1+0.5*MIN($G8:$I8))+MIN($G8:$I8)</f>
        <v>8.4479890310786107E-2</v>
      </c>
      <c r="L8" s="11">
        <f t="shared" ref="L8:L19" si="4">F8+J8</f>
        <v>8.7524408164209838E-2</v>
      </c>
      <c r="M8" s="11">
        <f t="shared" ref="M8:M19" si="5">$E8*(1+0.5*MAX($G8:$I8))+MAX($G8:$I8)</f>
        <v>9.0568926017633583E-2</v>
      </c>
      <c r="O8" s="13">
        <f t="shared" ref="O8:Q19" si="6">IF(K8&lt;$N$5,"",K8)</f>
        <v>8.4479890310786107E-2</v>
      </c>
      <c r="P8" s="13">
        <f t="shared" si="6"/>
        <v>8.7524408164209838E-2</v>
      </c>
      <c r="Q8" s="13">
        <f t="shared" si="6"/>
        <v>9.0568926017633583E-2</v>
      </c>
    </row>
    <row r="9" spans="1:17" x14ac:dyDescent="0.25">
      <c r="A9" s="1" t="s">
        <v>74</v>
      </c>
      <c r="B9" s="9" t="s">
        <v>75</v>
      </c>
      <c r="C9" s="10">
        <v>2.36</v>
      </c>
      <c r="D9" s="10">
        <v>87.58799999999998</v>
      </c>
      <c r="E9" s="11">
        <f t="shared" si="0"/>
        <v>2.694433027355346E-2</v>
      </c>
      <c r="F9" s="12">
        <f t="shared" si="1"/>
        <v>2.7849659770744859E-2</v>
      </c>
      <c r="G9" s="11">
        <v>6.5000000000000002E-2</v>
      </c>
      <c r="H9" s="11">
        <v>6.4600000000000005E-2</v>
      </c>
      <c r="I9" s="11">
        <v>7.2000000000000008E-2</v>
      </c>
      <c r="J9" s="11">
        <f t="shared" si="2"/>
        <v>6.7199999999999996E-2</v>
      </c>
      <c r="K9" s="13">
        <f t="shared" si="3"/>
        <v>9.2414632141389244E-2</v>
      </c>
      <c r="L9" s="11">
        <f t="shared" si="4"/>
        <v>9.5049659770744852E-2</v>
      </c>
      <c r="M9" s="11">
        <f t="shared" si="5"/>
        <v>9.9914326163401401E-2</v>
      </c>
      <c r="O9" s="13">
        <f t="shared" si="6"/>
        <v>9.2414632141389244E-2</v>
      </c>
      <c r="P9" s="13">
        <f t="shared" si="6"/>
        <v>9.5049659770744852E-2</v>
      </c>
      <c r="Q9" s="13">
        <f t="shared" si="6"/>
        <v>9.9914326163401401E-2</v>
      </c>
    </row>
    <row r="10" spans="1:17" x14ac:dyDescent="0.25">
      <c r="A10" s="1" t="s">
        <v>76</v>
      </c>
      <c r="B10" s="9" t="s">
        <v>77</v>
      </c>
      <c r="C10" s="10">
        <v>1.76</v>
      </c>
      <c r="D10" s="10">
        <v>41.862666666666669</v>
      </c>
      <c r="E10" s="11">
        <f t="shared" si="0"/>
        <v>4.2042233334395003E-2</v>
      </c>
      <c r="F10" s="12">
        <f t="shared" si="1"/>
        <v>4.3079275089976742E-2</v>
      </c>
      <c r="G10" s="11">
        <v>0.03</v>
      </c>
      <c r="H10" s="11">
        <v>5.9000000000000004E-2</v>
      </c>
      <c r="I10" s="11">
        <v>5.9000000000000004E-2</v>
      </c>
      <c r="J10" s="11">
        <f t="shared" si="2"/>
        <v>4.9333333333333333E-2</v>
      </c>
      <c r="K10" s="13">
        <f t="shared" si="3"/>
        <v>7.2672866834410932E-2</v>
      </c>
      <c r="L10" s="11">
        <f t="shared" si="4"/>
        <v>9.2412608423310075E-2</v>
      </c>
      <c r="M10" s="11">
        <f t="shared" si="5"/>
        <v>0.10228247921775965</v>
      </c>
      <c r="O10" s="13">
        <f t="shared" si="6"/>
        <v>7.2672866834410932E-2</v>
      </c>
      <c r="P10" s="13">
        <f t="shared" si="6"/>
        <v>9.2412608423310075E-2</v>
      </c>
      <c r="Q10" s="13">
        <f t="shared" si="6"/>
        <v>0.10228247921775965</v>
      </c>
    </row>
    <row r="11" spans="1:17" x14ac:dyDescent="0.25">
      <c r="A11" s="1" t="s">
        <v>78</v>
      </c>
      <c r="B11" s="9" t="s">
        <v>79</v>
      </c>
      <c r="C11" s="10">
        <v>2.38</v>
      </c>
      <c r="D11" s="10">
        <v>71.938666666666663</v>
      </c>
      <c r="E11" s="11">
        <f t="shared" si="0"/>
        <v>3.3083737999036217E-2</v>
      </c>
      <c r="F11" s="12">
        <f t="shared" si="1"/>
        <v>3.4019456388775626E-2</v>
      </c>
      <c r="G11" s="11">
        <v>0.06</v>
      </c>
      <c r="H11" s="11">
        <v>4.6699999999999998E-2</v>
      </c>
      <c r="I11" s="11">
        <v>6.3E-2</v>
      </c>
      <c r="J11" s="11">
        <f t="shared" si="2"/>
        <v>5.6566666666666661E-2</v>
      </c>
      <c r="K11" s="13">
        <f t="shared" si="3"/>
        <v>8.0556243281313708E-2</v>
      </c>
      <c r="L11" s="11">
        <f t="shared" si="4"/>
        <v>9.058612305544228E-2</v>
      </c>
      <c r="M11" s="11">
        <f t="shared" si="5"/>
        <v>9.7125875746005869E-2</v>
      </c>
      <c r="O11" s="13">
        <f t="shared" si="6"/>
        <v>8.0556243281313708E-2</v>
      </c>
      <c r="P11" s="13">
        <f t="shared" si="6"/>
        <v>9.058612305544228E-2</v>
      </c>
      <c r="Q11" s="13">
        <f t="shared" si="6"/>
        <v>9.7125875746005869E-2</v>
      </c>
    </row>
    <row r="12" spans="1:17" x14ac:dyDescent="0.25">
      <c r="A12" s="1" t="s">
        <v>80</v>
      </c>
      <c r="B12" s="9" t="s">
        <v>81</v>
      </c>
      <c r="C12" s="10">
        <v>1.84</v>
      </c>
      <c r="D12" s="10">
        <v>65.588666666666668</v>
      </c>
      <c r="E12" s="11">
        <f t="shared" si="0"/>
        <v>2.8053627151032191E-2</v>
      </c>
      <c r="F12" s="12">
        <f t="shared" si="1"/>
        <v>2.9132756675441896E-2</v>
      </c>
      <c r="G12" s="11">
        <v>6.5000000000000002E-2</v>
      </c>
      <c r="H12" s="11">
        <v>8.48E-2</v>
      </c>
      <c r="I12" s="11">
        <v>8.1000000000000003E-2</v>
      </c>
      <c r="J12" s="11">
        <f t="shared" si="2"/>
        <v>7.693333333333334E-2</v>
      </c>
      <c r="K12" s="13">
        <f t="shared" si="3"/>
        <v>9.3965370033440743E-2</v>
      </c>
      <c r="L12" s="11">
        <f t="shared" si="4"/>
        <v>0.10606609000877523</v>
      </c>
      <c r="M12" s="11">
        <f t="shared" si="5"/>
        <v>0.11404310094223596</v>
      </c>
      <c r="O12" s="13">
        <f t="shared" si="6"/>
        <v>9.3965370033440743E-2</v>
      </c>
      <c r="P12" s="13">
        <f t="shared" si="6"/>
        <v>0.10606609000877523</v>
      </c>
      <c r="Q12" s="13">
        <f t="shared" si="6"/>
        <v>0.11404310094223596</v>
      </c>
    </row>
    <row r="13" spans="1:17" x14ac:dyDescent="0.25">
      <c r="A13" s="1" t="s">
        <v>82</v>
      </c>
      <c r="B13" s="9" t="s">
        <v>83</v>
      </c>
      <c r="C13" s="10">
        <v>3.94</v>
      </c>
      <c r="D13" s="10">
        <v>105.44</v>
      </c>
      <c r="E13" s="11">
        <f t="shared" si="0"/>
        <v>3.736722306525038E-2</v>
      </c>
      <c r="F13" s="12">
        <f t="shared" si="1"/>
        <v>3.8477029590288321E-2</v>
      </c>
      <c r="G13" s="11">
        <v>0.06</v>
      </c>
      <c r="H13" s="11">
        <v>5.8200000000000002E-2</v>
      </c>
      <c r="I13" s="11">
        <v>0.06</v>
      </c>
      <c r="J13" s="11">
        <f t="shared" si="2"/>
        <v>5.9400000000000001E-2</v>
      </c>
      <c r="K13" s="13">
        <f t="shared" si="3"/>
        <v>9.665460925644917E-2</v>
      </c>
      <c r="L13" s="11">
        <f t="shared" si="4"/>
        <v>9.7877029590288323E-2</v>
      </c>
      <c r="M13" s="11">
        <f t="shared" si="5"/>
        <v>9.8488239757207885E-2</v>
      </c>
      <c r="O13" s="13">
        <f t="shared" si="6"/>
        <v>9.665460925644917E-2</v>
      </c>
      <c r="P13" s="13">
        <f t="shared" si="6"/>
        <v>9.7877029590288323E-2</v>
      </c>
      <c r="Q13" s="13">
        <f t="shared" si="6"/>
        <v>9.8488239757207885E-2</v>
      </c>
    </row>
    <row r="14" spans="1:17" x14ac:dyDescent="0.25">
      <c r="A14" s="1" t="s">
        <v>84</v>
      </c>
      <c r="B14" s="9" t="s">
        <v>85</v>
      </c>
      <c r="C14" s="10">
        <v>1.55</v>
      </c>
      <c r="D14" s="10">
        <v>76.892666666666656</v>
      </c>
      <c r="E14" s="11">
        <f t="shared" si="0"/>
        <v>2.0157969117124308E-2</v>
      </c>
      <c r="F14" s="12">
        <f t="shared" si="1"/>
        <v>2.0581286468583915E-2</v>
      </c>
      <c r="G14" s="212" t="s">
        <v>1341</v>
      </c>
      <c r="H14" s="11">
        <v>4.2000000000000003E-2</v>
      </c>
      <c r="I14" s="11">
        <v>4.2000000000000003E-2</v>
      </c>
      <c r="J14" s="11">
        <f t="shared" si="2"/>
        <v>4.2000000000000003E-2</v>
      </c>
      <c r="K14" s="13">
        <f t="shared" si="3"/>
        <v>6.2581286468583922E-2</v>
      </c>
      <c r="L14" s="11">
        <f t="shared" si="4"/>
        <v>6.2581286468583922E-2</v>
      </c>
      <c r="M14" s="11">
        <f t="shared" si="5"/>
        <v>6.2581286468583922E-2</v>
      </c>
      <c r="O14" s="13" t="str">
        <f t="shared" si="6"/>
        <v/>
      </c>
      <c r="P14" s="13" t="str">
        <f t="shared" si="6"/>
        <v/>
      </c>
      <c r="Q14" s="13" t="str">
        <f t="shared" si="6"/>
        <v/>
      </c>
    </row>
    <row r="15" spans="1:17" x14ac:dyDescent="0.25">
      <c r="A15" s="1" t="s">
        <v>86</v>
      </c>
      <c r="B15" s="9" t="s">
        <v>87</v>
      </c>
      <c r="C15" s="10">
        <v>1.7</v>
      </c>
      <c r="D15" s="10">
        <v>78.529666666666671</v>
      </c>
      <c r="E15" s="11">
        <f t="shared" si="0"/>
        <v>2.1647869807164169E-2</v>
      </c>
      <c r="F15" s="12">
        <f t="shared" si="1"/>
        <v>2.2761652708742766E-2</v>
      </c>
      <c r="G15" s="11">
        <v>0.125</v>
      </c>
      <c r="H15" s="11">
        <v>9.0700000000000003E-2</v>
      </c>
      <c r="I15" s="11">
        <v>9.3000000000000013E-2</v>
      </c>
      <c r="J15" s="11">
        <f t="shared" si="2"/>
        <v>0.10290000000000001</v>
      </c>
      <c r="K15" s="13">
        <f t="shared" si="3"/>
        <v>0.11332960070291906</v>
      </c>
      <c r="L15" s="11">
        <f t="shared" si="4"/>
        <v>0.12566165270874277</v>
      </c>
      <c r="M15" s="11">
        <f t="shared" si="5"/>
        <v>0.14800086167011192</v>
      </c>
      <c r="O15" s="13">
        <f t="shared" si="6"/>
        <v>0.11332960070291906</v>
      </c>
      <c r="P15" s="13">
        <f t="shared" si="6"/>
        <v>0.12566165270874277</v>
      </c>
      <c r="Q15" s="13">
        <f t="shared" si="6"/>
        <v>0.14800086167011192</v>
      </c>
    </row>
    <row r="16" spans="1:17" x14ac:dyDescent="0.25">
      <c r="A16" s="1" t="s">
        <v>88</v>
      </c>
      <c r="B16" s="9" t="s">
        <v>89</v>
      </c>
      <c r="C16" s="10">
        <v>2.52</v>
      </c>
      <c r="D16" s="10">
        <v>56.69533333333333</v>
      </c>
      <c r="E16" s="11">
        <f t="shared" si="0"/>
        <v>4.4448102724504078E-2</v>
      </c>
      <c r="F16" s="12">
        <f t="shared" si="1"/>
        <v>4.5174088402337643E-2</v>
      </c>
      <c r="G16" s="11">
        <v>0.03</v>
      </c>
      <c r="H16" s="11">
        <v>4.4999999999999998E-2</v>
      </c>
      <c r="I16" s="11">
        <v>2.3E-2</v>
      </c>
      <c r="J16" s="11">
        <f t="shared" si="2"/>
        <v>3.266666666666667E-2</v>
      </c>
      <c r="K16" s="13">
        <f t="shared" si="3"/>
        <v>6.7959255905835875E-2</v>
      </c>
      <c r="L16" s="11">
        <f t="shared" si="4"/>
        <v>7.7840755069004314E-2</v>
      </c>
      <c r="M16" s="11">
        <f t="shared" si="5"/>
        <v>9.0448185035805415E-2</v>
      </c>
      <c r="O16" s="13" t="str">
        <f t="shared" si="6"/>
        <v/>
      </c>
      <c r="P16" s="13">
        <f t="shared" si="6"/>
        <v>7.7840755069004314E-2</v>
      </c>
      <c r="Q16" s="13">
        <f t="shared" si="6"/>
        <v>9.0448185035805415E-2</v>
      </c>
    </row>
    <row r="17" spans="1:17" x14ac:dyDescent="0.25">
      <c r="A17" s="1" t="s">
        <v>90</v>
      </c>
      <c r="B17" s="9" t="s">
        <v>91</v>
      </c>
      <c r="C17" s="10">
        <v>2.72</v>
      </c>
      <c r="D17" s="10">
        <v>71.166666666666686</v>
      </c>
      <c r="E17" s="11">
        <f t="shared" si="0"/>
        <v>3.8220140515222475E-2</v>
      </c>
      <c r="F17" s="12">
        <f t="shared" si="1"/>
        <v>3.9278838407494139E-2</v>
      </c>
      <c r="G17" s="11">
        <v>6.5000000000000002E-2</v>
      </c>
      <c r="H17" s="11">
        <v>6.1200000000000004E-2</v>
      </c>
      <c r="I17" s="11">
        <v>0.04</v>
      </c>
      <c r="J17" s="11">
        <f t="shared" si="2"/>
        <v>5.5400000000000005E-2</v>
      </c>
      <c r="K17" s="13">
        <f t="shared" si="3"/>
        <v>7.8984543325526929E-2</v>
      </c>
      <c r="L17" s="11">
        <f t="shared" si="4"/>
        <v>9.4678838407494137E-2</v>
      </c>
      <c r="M17" s="11">
        <f t="shared" si="5"/>
        <v>0.10446229508196721</v>
      </c>
      <c r="O17" s="13">
        <f t="shared" si="6"/>
        <v>7.8984543325526929E-2</v>
      </c>
      <c r="P17" s="13">
        <f t="shared" si="6"/>
        <v>9.4678838407494137E-2</v>
      </c>
      <c r="Q17" s="13">
        <f t="shared" si="6"/>
        <v>0.10446229508196721</v>
      </c>
    </row>
    <row r="18" spans="1:17" x14ac:dyDescent="0.25">
      <c r="A18" s="1" t="s">
        <v>92</v>
      </c>
      <c r="B18" s="9" t="s">
        <v>93</v>
      </c>
      <c r="C18" s="10">
        <v>2.91</v>
      </c>
      <c r="D18" s="10">
        <v>98.557666666666634</v>
      </c>
      <c r="E18" s="11">
        <f t="shared" si="0"/>
        <v>2.9525861340061497E-2</v>
      </c>
      <c r="F18" s="12">
        <f t="shared" si="1"/>
        <v>3.041705025484235E-2</v>
      </c>
      <c r="G18" s="11">
        <v>0.06</v>
      </c>
      <c r="H18" s="11">
        <v>6.0100000000000001E-2</v>
      </c>
      <c r="I18" s="11">
        <v>6.0999999999999999E-2</v>
      </c>
      <c r="J18" s="11">
        <f t="shared" si="2"/>
        <v>6.0366666666666659E-2</v>
      </c>
      <c r="K18" s="13">
        <f t="shared" si="3"/>
        <v>9.0411637180263335E-2</v>
      </c>
      <c r="L18" s="11">
        <f t="shared" si="4"/>
        <v>9.0783716921509008E-2</v>
      </c>
      <c r="M18" s="11">
        <f t="shared" si="5"/>
        <v>9.1426400110933365E-2</v>
      </c>
      <c r="O18" s="13">
        <f t="shared" si="6"/>
        <v>9.0411637180263335E-2</v>
      </c>
      <c r="P18" s="13">
        <f t="shared" si="6"/>
        <v>9.0783716921509008E-2</v>
      </c>
      <c r="Q18" s="13">
        <f t="shared" si="6"/>
        <v>9.1426400110933365E-2</v>
      </c>
    </row>
    <row r="19" spans="1:17" x14ac:dyDescent="0.25">
      <c r="A19" s="1" t="s">
        <v>94</v>
      </c>
      <c r="B19" s="9" t="s">
        <v>95</v>
      </c>
      <c r="C19" s="10">
        <v>1.95</v>
      </c>
      <c r="D19" s="10">
        <v>69.093000000000004</v>
      </c>
      <c r="E19" s="14">
        <f t="shared" si="0"/>
        <v>2.8222830098562805E-2</v>
      </c>
      <c r="F19" s="12">
        <f t="shared" si="1"/>
        <v>2.9137249793756238E-2</v>
      </c>
      <c r="G19" s="11">
        <v>0.06</v>
      </c>
      <c r="H19" s="11">
        <v>7.0400000000000004E-2</v>
      </c>
      <c r="I19" s="11">
        <v>6.4000000000000001E-2</v>
      </c>
      <c r="J19" s="11">
        <f t="shared" si="2"/>
        <v>6.480000000000001E-2</v>
      </c>
      <c r="K19" s="13">
        <f t="shared" si="3"/>
        <v>8.9069515001519689E-2</v>
      </c>
      <c r="L19" s="11">
        <f t="shared" si="4"/>
        <v>9.3937249793756256E-2</v>
      </c>
      <c r="M19" s="11">
        <f t="shared" si="5"/>
        <v>9.9616273718032222E-2</v>
      </c>
      <c r="O19" s="13">
        <f t="shared" si="6"/>
        <v>8.9069515001519689E-2</v>
      </c>
      <c r="P19" s="13">
        <f t="shared" si="6"/>
        <v>9.3937249793756256E-2</v>
      </c>
      <c r="Q19" s="13">
        <f t="shared" si="6"/>
        <v>9.9616273718032222E-2</v>
      </c>
    </row>
    <row r="20" spans="1:17" x14ac:dyDescent="0.25">
      <c r="A20" s="15" t="s">
        <v>18</v>
      </c>
      <c r="B20" s="7"/>
      <c r="C20" s="7"/>
      <c r="D20" s="7"/>
      <c r="E20" s="16">
        <f t="shared" ref="E20:M20" si="7">AVERAGE(E7:E19)</f>
        <v>3.1706722057309206E-2</v>
      </c>
      <c r="F20" s="16">
        <f t="shared" si="7"/>
        <v>3.2655828864727642E-2</v>
      </c>
      <c r="G20" s="16">
        <f t="shared" si="7"/>
        <v>6.458333333333334E-2</v>
      </c>
      <c r="H20" s="16">
        <f t="shared" si="7"/>
        <v>6.2169230769230768E-2</v>
      </c>
      <c r="I20" s="16">
        <f t="shared" si="7"/>
        <v>6.0461538461538462E-2</v>
      </c>
      <c r="J20" s="16">
        <f t="shared" si="7"/>
        <v>6.1825641025641025E-2</v>
      </c>
      <c r="K20" s="16">
        <f>AVERAGE(K7:K19)</f>
        <v>8.6772197037809723E-2</v>
      </c>
      <c r="L20" s="16">
        <f t="shared" si="7"/>
        <v>9.448146989036868E-2</v>
      </c>
      <c r="M20" s="16">
        <f t="shared" si="7"/>
        <v>0.10217776151440042</v>
      </c>
      <c r="N20" s="16"/>
      <c r="O20" s="16">
        <f>AVERAGE(O7:O19)</f>
        <v>9.0681638101555148E-2</v>
      </c>
      <c r="P20" s="16">
        <f>AVERAGE(P7:P19)</f>
        <v>9.7139818508850728E-2</v>
      </c>
      <c r="Q20" s="16">
        <f>AVERAGE(Q7:Q19)</f>
        <v>0.10547746776821847</v>
      </c>
    </row>
    <row r="21" spans="1:17" x14ac:dyDescent="0.25">
      <c r="A21" s="17" t="s">
        <v>19</v>
      </c>
      <c r="B21" s="18"/>
      <c r="C21" s="18"/>
      <c r="D21" s="18"/>
      <c r="E21" s="14">
        <f t="shared" ref="E21:M21" si="8">MEDIAN(E7:E19)</f>
        <v>2.9678568949158813E-2</v>
      </c>
      <c r="F21" s="14">
        <f t="shared" si="8"/>
        <v>3.052440816420984E-2</v>
      </c>
      <c r="G21" s="14">
        <f t="shared" si="8"/>
        <v>0.06</v>
      </c>
      <c r="H21" s="14">
        <f t="shared" si="8"/>
        <v>6.0100000000000001E-2</v>
      </c>
      <c r="I21" s="14">
        <f t="shared" si="8"/>
        <v>6.0999999999999999E-2</v>
      </c>
      <c r="J21" s="14">
        <f t="shared" si="8"/>
        <v>5.9400000000000001E-2</v>
      </c>
      <c r="K21" s="14">
        <f t="shared" si="8"/>
        <v>8.9069515001519689E-2</v>
      </c>
      <c r="L21" s="14">
        <f t="shared" si="8"/>
        <v>9.3937249793756256E-2</v>
      </c>
      <c r="M21" s="14">
        <f t="shared" si="8"/>
        <v>9.9616273718032222E-2</v>
      </c>
      <c r="N21" s="14"/>
      <c r="O21" s="14">
        <f>MEDIAN(O7:O19)</f>
        <v>9.0411637180263335E-2</v>
      </c>
      <c r="P21" s="14">
        <f>MEDIAN(P7:P19)</f>
        <v>9.4308044100625196E-2</v>
      </c>
      <c r="Q21" s="14">
        <f>MEDIAN(Q7:Q19)</f>
        <v>9.9765299940716812E-2</v>
      </c>
    </row>
    <row r="22" spans="1:17" x14ac:dyDescent="0.25">
      <c r="A22" s="15"/>
      <c r="B22" s="7"/>
      <c r="C22" s="1"/>
      <c r="D22" s="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</row>
    <row r="23" spans="1:17" x14ac:dyDescent="0.25">
      <c r="A23" s="18" t="s">
        <v>20</v>
      </c>
      <c r="B23" s="18"/>
      <c r="C23" s="1"/>
      <c r="D23" s="1"/>
      <c r="E23" s="1"/>
      <c r="F23" s="1"/>
      <c r="G23" s="1"/>
      <c r="H23" s="1"/>
      <c r="I23" s="1"/>
      <c r="J23" s="1"/>
      <c r="K23" s="19"/>
      <c r="L23" s="1"/>
      <c r="M23" s="1"/>
      <c r="O23" s="20"/>
      <c r="P23" s="11"/>
      <c r="Q23" s="21"/>
    </row>
    <row r="24" spans="1:17" x14ac:dyDescent="0.25">
      <c r="A24" s="1" t="s">
        <v>21</v>
      </c>
      <c r="B24" s="1"/>
      <c r="C24" s="1"/>
      <c r="D24" s="1"/>
      <c r="E24" s="1"/>
      <c r="F24" s="1"/>
      <c r="G24" s="1"/>
      <c r="H24" s="1"/>
      <c r="I24" s="1"/>
      <c r="J24" s="1"/>
      <c r="K24" s="19"/>
      <c r="L24" s="1"/>
      <c r="M24" s="1"/>
      <c r="O24" s="20"/>
      <c r="P24" s="11"/>
      <c r="Q24" s="21"/>
    </row>
    <row r="25" spans="1:17" x14ac:dyDescent="0.25">
      <c r="A25" s="1" t="s">
        <v>1333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O25" s="20"/>
      <c r="P25" s="11"/>
    </row>
    <row r="26" spans="1:17" x14ac:dyDescent="0.25">
      <c r="A26" s="1" t="s">
        <v>22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O26" s="22"/>
      <c r="P26" s="11"/>
    </row>
    <row r="27" spans="1:17" x14ac:dyDescent="0.25">
      <c r="A27" s="1" t="s">
        <v>23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O27" s="22"/>
      <c r="P27" s="11"/>
    </row>
    <row r="28" spans="1:17" x14ac:dyDescent="0.25">
      <c r="A28" s="1" t="s">
        <v>24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O28" s="22"/>
      <c r="P28" s="11"/>
    </row>
    <row r="29" spans="1:17" x14ac:dyDescent="0.25">
      <c r="A29" s="1" t="s">
        <v>25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O29" s="22"/>
      <c r="P29" s="11"/>
    </row>
    <row r="30" spans="1:17" x14ac:dyDescent="0.25">
      <c r="A30" s="1" t="s">
        <v>26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O30" s="22"/>
    </row>
    <row r="31" spans="1:17" x14ac:dyDescent="0.25">
      <c r="A31" s="23" t="s">
        <v>27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O31" s="22"/>
    </row>
    <row r="32" spans="1:17" x14ac:dyDescent="0.25">
      <c r="A32" s="1" t="s">
        <v>28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O32" s="24"/>
    </row>
    <row r="33" spans="1:17" x14ac:dyDescent="0.25">
      <c r="A33" s="1" t="s">
        <v>29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O33" s="24"/>
    </row>
    <row r="34" spans="1:17" x14ac:dyDescent="0.25">
      <c r="A34" s="1" t="s">
        <v>30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O34" s="24"/>
    </row>
    <row r="35" spans="1:17" x14ac:dyDescent="0.25">
      <c r="A35" s="25" t="s">
        <v>31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O35" s="24"/>
    </row>
    <row r="36" spans="1:17" x14ac:dyDescent="0.25">
      <c r="O36" s="24"/>
    </row>
    <row r="37" spans="1:17" x14ac:dyDescent="0.25">
      <c r="A37" s="216" t="s">
        <v>32</v>
      </c>
      <c r="B37" s="216"/>
      <c r="C37" s="216"/>
      <c r="D37" s="216"/>
      <c r="E37" s="216"/>
      <c r="F37" s="216"/>
      <c r="G37" s="216"/>
      <c r="H37" s="216"/>
      <c r="I37" s="216"/>
      <c r="J37" s="216"/>
      <c r="K37" s="216"/>
      <c r="L37" s="216"/>
      <c r="M37" s="216"/>
      <c r="N37" s="216"/>
      <c r="O37" s="216"/>
      <c r="P37" s="216"/>
      <c r="Q37" s="216"/>
    </row>
    <row r="38" spans="1:17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O38" s="215" t="s">
        <v>1</v>
      </c>
      <c r="P38" s="215"/>
      <c r="Q38" s="215"/>
    </row>
    <row r="39" spans="1:17" ht="13.8" thickBot="1" x14ac:dyDescent="0.3">
      <c r="A39" s="1"/>
      <c r="B39" s="1"/>
      <c r="C39" s="2">
        <v>1</v>
      </c>
      <c r="D39" s="2">
        <v>2</v>
      </c>
      <c r="E39" s="2">
        <v>3</v>
      </c>
      <c r="F39" s="2">
        <v>4</v>
      </c>
      <c r="G39" s="2">
        <v>5</v>
      </c>
      <c r="H39" s="2">
        <v>6</v>
      </c>
      <c r="I39" s="2">
        <v>7</v>
      </c>
      <c r="J39" s="2">
        <v>8</v>
      </c>
      <c r="K39" s="2">
        <v>9</v>
      </c>
      <c r="L39" s="2">
        <v>10</v>
      </c>
      <c r="M39" s="2">
        <v>11</v>
      </c>
      <c r="O39" s="2" t="s">
        <v>2</v>
      </c>
      <c r="P39" s="2" t="s">
        <v>3</v>
      </c>
      <c r="Q39" s="2" t="s">
        <v>4</v>
      </c>
    </row>
    <row r="40" spans="1:17" ht="52.8" x14ac:dyDescent="0.25">
      <c r="A40" s="3" t="s">
        <v>5</v>
      </c>
      <c r="B40" s="26"/>
      <c r="C40" s="5" t="s">
        <v>7</v>
      </c>
      <c r="D40" s="5" t="s">
        <v>8</v>
      </c>
      <c r="E40" s="5" t="s">
        <v>9</v>
      </c>
      <c r="F40" s="5" t="s">
        <v>10</v>
      </c>
      <c r="G40" s="5" t="s">
        <v>11</v>
      </c>
      <c r="H40" s="5" t="s">
        <v>12</v>
      </c>
      <c r="I40" s="5" t="s">
        <v>13</v>
      </c>
      <c r="J40" s="5" t="s">
        <v>14</v>
      </c>
      <c r="K40" s="4" t="s">
        <v>15</v>
      </c>
      <c r="L40" s="5" t="s">
        <v>16</v>
      </c>
      <c r="M40" s="4" t="s">
        <v>17</v>
      </c>
      <c r="O40" s="4" t="s">
        <v>15</v>
      </c>
      <c r="P40" s="5" t="s">
        <v>16</v>
      </c>
      <c r="Q40" s="4" t="s">
        <v>17</v>
      </c>
    </row>
    <row r="41" spans="1:17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O41" s="8"/>
      <c r="P41" s="8"/>
      <c r="Q41" s="8"/>
    </row>
    <row r="42" spans="1:17" x14ac:dyDescent="0.25">
      <c r="A42" s="1" t="str">
        <f t="shared" ref="A42:B54" si="9">A7</f>
        <v>NiSource Inc.</v>
      </c>
      <c r="B42" s="9" t="str">
        <f t="shared" si="9"/>
        <v>NI</v>
      </c>
      <c r="C42" s="20">
        <v>0.94</v>
      </c>
      <c r="D42" s="20">
        <v>30.038666666666661</v>
      </c>
      <c r="E42" s="11">
        <f>C42/D42</f>
        <v>3.1293000133161705E-2</v>
      </c>
      <c r="F42" s="12">
        <f>IFERROR(E42*(1+0.5*J42),"")</f>
        <v>3.2531681388432689E-2</v>
      </c>
      <c r="G42" s="11">
        <f t="shared" ref="G42:I54" si="10">G7</f>
        <v>9.5000000000000001E-2</v>
      </c>
      <c r="H42" s="11">
        <f t="shared" si="10"/>
        <v>7.1500000000000008E-2</v>
      </c>
      <c r="I42" s="11">
        <f t="shared" si="10"/>
        <v>7.0999999999999994E-2</v>
      </c>
      <c r="J42" s="11">
        <f>AVERAGE(G42:I42)</f>
        <v>7.9166666666666663E-2</v>
      </c>
      <c r="K42" s="13">
        <f t="shared" ref="K42:K54" si="11">$E42*(1+0.5*MIN($G42:$I42))+MIN($G42:$I42)</f>
        <v>0.10340390163788894</v>
      </c>
      <c r="L42" s="11">
        <f>F42+J42</f>
        <v>0.11169834805509934</v>
      </c>
      <c r="M42" s="11">
        <f t="shared" ref="M42:M54" si="12">$E42*(1+0.5*MAX($G42:$I42))+MAX($G42:$I42)</f>
        <v>0.12777941763948689</v>
      </c>
      <c r="O42" s="13">
        <f>IF(K42&lt;$N$5,"",K42)</f>
        <v>0.10340390163788894</v>
      </c>
      <c r="P42" s="13">
        <f>IF(L42&lt;$N$5,"",L42)</f>
        <v>0.11169834805509934</v>
      </c>
      <c r="Q42" s="13">
        <f>IF(M42&lt;$N$5,"",M42)</f>
        <v>0.12777941763948689</v>
      </c>
    </row>
    <row r="43" spans="1:17" x14ac:dyDescent="0.25">
      <c r="A43" s="1" t="str">
        <f>A8</f>
        <v>Alliant Energy Corporation</v>
      </c>
      <c r="B43" s="9" t="str">
        <f t="shared" si="9"/>
        <v>LNT</v>
      </c>
      <c r="C43" s="20">
        <v>1.71</v>
      </c>
      <c r="D43" s="20">
        <v>59.96200000000001</v>
      </c>
      <c r="E43" s="11">
        <f t="shared" ref="E43:E54" si="13">C43/D43</f>
        <v>2.8518061438911304E-2</v>
      </c>
      <c r="F43" s="12">
        <f t="shared" ref="F43:F54" si="14">IFERROR(E43*(1+0.5*J43),"")</f>
        <v>2.9330826189920275E-2</v>
      </c>
      <c r="G43" s="11">
        <f t="shared" si="10"/>
        <v>0.06</v>
      </c>
      <c r="H43" s="11">
        <f t="shared" si="10"/>
        <v>5.4000000000000006E-2</v>
      </c>
      <c r="I43" s="11">
        <f t="shared" si="10"/>
        <v>5.7000000000000002E-2</v>
      </c>
      <c r="J43" s="11">
        <f t="shared" ref="J43:J54" si="15">AVERAGE(G43:I43)</f>
        <v>5.7000000000000002E-2</v>
      </c>
      <c r="K43" s="13">
        <f t="shared" si="11"/>
        <v>8.3288049097761913E-2</v>
      </c>
      <c r="L43" s="11">
        <f t="shared" ref="L43:L54" si="16">F43+J43</f>
        <v>8.6330826189920273E-2</v>
      </c>
      <c r="M43" s="11">
        <f t="shared" si="12"/>
        <v>8.9373603282078634E-2</v>
      </c>
      <c r="O43" s="13">
        <f t="shared" ref="O43:Q54" si="17">IF(K43&lt;$N$5,"",K43)</f>
        <v>8.3288049097761913E-2</v>
      </c>
      <c r="P43" s="13">
        <f t="shared" si="17"/>
        <v>8.6330826189920273E-2</v>
      </c>
      <c r="Q43" s="13">
        <f t="shared" si="17"/>
        <v>8.9373603282078634E-2</v>
      </c>
    </row>
    <row r="44" spans="1:17" x14ac:dyDescent="0.25">
      <c r="A44" s="1" t="str">
        <f t="shared" si="9"/>
        <v>Ameren Corporation</v>
      </c>
      <c r="B44" s="9" t="str">
        <f t="shared" si="9"/>
        <v>AEE</v>
      </c>
      <c r="C44" s="20">
        <v>2.36</v>
      </c>
      <c r="D44" s="20">
        <v>91.501999999999981</v>
      </c>
      <c r="E44" s="11">
        <f t="shared" si="13"/>
        <v>2.5791785971891329E-2</v>
      </c>
      <c r="F44" s="12">
        <f t="shared" si="14"/>
        <v>2.6658389980546881E-2</v>
      </c>
      <c r="G44" s="11">
        <f t="shared" si="10"/>
        <v>6.5000000000000002E-2</v>
      </c>
      <c r="H44" s="11">
        <f t="shared" si="10"/>
        <v>6.4600000000000005E-2</v>
      </c>
      <c r="I44" s="11">
        <f t="shared" si="10"/>
        <v>7.2000000000000008E-2</v>
      </c>
      <c r="J44" s="11">
        <f t="shared" si="15"/>
        <v>6.7199999999999996E-2</v>
      </c>
      <c r="K44" s="13">
        <f t="shared" si="11"/>
        <v>9.1224860658783422E-2</v>
      </c>
      <c r="L44" s="11">
        <f t="shared" si="16"/>
        <v>9.385838998054688E-2</v>
      </c>
      <c r="M44" s="11">
        <f t="shared" si="12"/>
        <v>9.8720290266879424E-2</v>
      </c>
      <c r="O44" s="13">
        <f t="shared" si="17"/>
        <v>9.1224860658783422E-2</v>
      </c>
      <c r="P44" s="13">
        <f t="shared" si="17"/>
        <v>9.385838998054688E-2</v>
      </c>
      <c r="Q44" s="13">
        <f t="shared" si="17"/>
        <v>9.8720290266879424E-2</v>
      </c>
    </row>
    <row r="45" spans="1:17" x14ac:dyDescent="0.25">
      <c r="A45" s="1" t="str">
        <f t="shared" si="9"/>
        <v>Avista Corporation</v>
      </c>
      <c r="B45" s="9" t="str">
        <f t="shared" si="9"/>
        <v>AVA</v>
      </c>
      <c r="C45" s="20">
        <v>1.76</v>
      </c>
      <c r="D45" s="20">
        <v>42.95077777777778</v>
      </c>
      <c r="E45" s="11">
        <f t="shared" si="13"/>
        <v>4.097713920586097E-2</v>
      </c>
      <c r="F45" s="12">
        <f t="shared" si="14"/>
        <v>4.198790863960554E-2</v>
      </c>
      <c r="G45" s="11">
        <f t="shared" si="10"/>
        <v>0.03</v>
      </c>
      <c r="H45" s="11">
        <f t="shared" si="10"/>
        <v>5.9000000000000004E-2</v>
      </c>
      <c r="I45" s="11">
        <f t="shared" si="10"/>
        <v>5.9000000000000004E-2</v>
      </c>
      <c r="J45" s="11">
        <f t="shared" si="15"/>
        <v>4.9333333333333333E-2</v>
      </c>
      <c r="K45" s="13">
        <f t="shared" si="11"/>
        <v>7.1591796293948878E-2</v>
      </c>
      <c r="L45" s="11">
        <f t="shared" si="16"/>
        <v>9.1321241972938866E-2</v>
      </c>
      <c r="M45" s="11">
        <f t="shared" si="12"/>
        <v>0.10118596481243387</v>
      </c>
      <c r="O45" s="13">
        <f t="shared" si="17"/>
        <v>7.1591796293948878E-2</v>
      </c>
      <c r="P45" s="13">
        <f t="shared" si="17"/>
        <v>9.1321241972938866E-2</v>
      </c>
      <c r="Q45" s="13">
        <f t="shared" si="17"/>
        <v>0.10118596481243387</v>
      </c>
    </row>
    <row r="46" spans="1:17" x14ac:dyDescent="0.25">
      <c r="A46" s="1" t="str">
        <f t="shared" si="9"/>
        <v>Black Hills Corporation</v>
      </c>
      <c r="B46" s="9" t="str">
        <f t="shared" si="9"/>
        <v>BKH</v>
      </c>
      <c r="C46" s="20">
        <v>2.38</v>
      </c>
      <c r="D46" s="20">
        <v>74.485444444444411</v>
      </c>
      <c r="E46" s="11">
        <f t="shared" si="13"/>
        <v>3.1952551505215795E-2</v>
      </c>
      <c r="F46" s="12">
        <f t="shared" si="14"/>
        <v>3.2856276170288322E-2</v>
      </c>
      <c r="G46" s="11">
        <f t="shared" si="10"/>
        <v>0.06</v>
      </c>
      <c r="H46" s="11">
        <f t="shared" si="10"/>
        <v>4.6699999999999998E-2</v>
      </c>
      <c r="I46" s="11">
        <f t="shared" si="10"/>
        <v>6.3E-2</v>
      </c>
      <c r="J46" s="11">
        <f t="shared" si="15"/>
        <v>5.6566666666666661E-2</v>
      </c>
      <c r="K46" s="13">
        <f t="shared" si="11"/>
        <v>7.9398643582862583E-2</v>
      </c>
      <c r="L46" s="11">
        <f t="shared" si="16"/>
        <v>8.9422942836954983E-2</v>
      </c>
      <c r="M46" s="11">
        <f t="shared" si="12"/>
        <v>9.5959056877630095E-2</v>
      </c>
      <c r="O46" s="13">
        <f t="shared" si="17"/>
        <v>7.9398643582862583E-2</v>
      </c>
      <c r="P46" s="13">
        <f t="shared" si="17"/>
        <v>8.9422942836954983E-2</v>
      </c>
      <c r="Q46" s="13">
        <f t="shared" si="17"/>
        <v>9.5959056877630095E-2</v>
      </c>
    </row>
    <row r="47" spans="1:17" x14ac:dyDescent="0.25">
      <c r="A47" s="1" t="str">
        <f t="shared" si="9"/>
        <v>CMS Energy Corporation</v>
      </c>
      <c r="B47" s="9" t="str">
        <f t="shared" si="9"/>
        <v>CMS</v>
      </c>
      <c r="C47" s="20">
        <v>1.84</v>
      </c>
      <c r="D47" s="20">
        <v>68.395222222222216</v>
      </c>
      <c r="E47" s="11">
        <f t="shared" si="13"/>
        <v>2.6902463947286771E-2</v>
      </c>
      <c r="F47" s="12">
        <f t="shared" si="14"/>
        <v>2.7937312060459067E-2</v>
      </c>
      <c r="G47" s="11">
        <f t="shared" si="10"/>
        <v>6.5000000000000002E-2</v>
      </c>
      <c r="H47" s="11">
        <f t="shared" si="10"/>
        <v>8.48E-2</v>
      </c>
      <c r="I47" s="11">
        <f t="shared" si="10"/>
        <v>8.1000000000000003E-2</v>
      </c>
      <c r="J47" s="11">
        <f t="shared" si="15"/>
        <v>7.693333333333334E-2</v>
      </c>
      <c r="K47" s="13">
        <f t="shared" si="11"/>
        <v>9.2776794025573595E-2</v>
      </c>
      <c r="L47" s="11">
        <f t="shared" si="16"/>
        <v>0.1048706453937924</v>
      </c>
      <c r="M47" s="11">
        <f t="shared" si="12"/>
        <v>0.11284312841865174</v>
      </c>
      <c r="O47" s="13">
        <f t="shared" si="17"/>
        <v>9.2776794025573595E-2</v>
      </c>
      <c r="P47" s="13">
        <f t="shared" si="17"/>
        <v>0.1048706453937924</v>
      </c>
      <c r="Q47" s="13">
        <f t="shared" si="17"/>
        <v>0.11284312841865174</v>
      </c>
    </row>
    <row r="48" spans="1:17" x14ac:dyDescent="0.25">
      <c r="A48" s="1" t="str">
        <f t="shared" si="9"/>
        <v>Duke Energy Corporation</v>
      </c>
      <c r="B48" s="9" t="str">
        <f t="shared" si="9"/>
        <v>DUK</v>
      </c>
      <c r="C48" s="20">
        <v>3.94</v>
      </c>
      <c r="D48" s="20">
        <v>109.17555555555555</v>
      </c>
      <c r="E48" s="11">
        <f t="shared" si="13"/>
        <v>3.608866453622097E-2</v>
      </c>
      <c r="F48" s="12">
        <f t="shared" si="14"/>
        <v>3.7160497872946736E-2</v>
      </c>
      <c r="G48" s="11">
        <f t="shared" si="10"/>
        <v>0.06</v>
      </c>
      <c r="H48" s="11">
        <f t="shared" si="10"/>
        <v>5.8200000000000002E-2</v>
      </c>
      <c r="I48" s="11">
        <f t="shared" si="10"/>
        <v>0.06</v>
      </c>
      <c r="J48" s="11">
        <f t="shared" si="15"/>
        <v>5.9400000000000001E-2</v>
      </c>
      <c r="K48" s="13">
        <f t="shared" si="11"/>
        <v>9.5338844674225001E-2</v>
      </c>
      <c r="L48" s="11">
        <f t="shared" si="16"/>
        <v>9.6560497872946738E-2</v>
      </c>
      <c r="M48" s="11">
        <f t="shared" si="12"/>
        <v>9.7171324472307599E-2</v>
      </c>
      <c r="O48" s="13">
        <f t="shared" si="17"/>
        <v>9.5338844674225001E-2</v>
      </c>
      <c r="P48" s="13">
        <f t="shared" si="17"/>
        <v>9.6560497872946738E-2</v>
      </c>
      <c r="Q48" s="13">
        <f t="shared" si="17"/>
        <v>9.7171324472307599E-2</v>
      </c>
    </row>
    <row r="49" spans="1:17" x14ac:dyDescent="0.25">
      <c r="A49" s="1" t="str">
        <f t="shared" si="9"/>
        <v>MGE Energy, Inc.</v>
      </c>
      <c r="B49" s="9" t="str">
        <f t="shared" si="9"/>
        <v>MGEE</v>
      </c>
      <c r="C49" s="20">
        <v>1.55</v>
      </c>
      <c r="D49" s="20">
        <v>79.086333333333314</v>
      </c>
      <c r="E49" s="11">
        <f t="shared" si="13"/>
        <v>1.9598835028386705E-2</v>
      </c>
      <c r="F49" s="12">
        <f t="shared" si="14"/>
        <v>2.0010410563982825E-2</v>
      </c>
      <c r="G49" s="11" t="str">
        <f t="shared" si="10"/>
        <v>N/A</v>
      </c>
      <c r="H49" s="11">
        <f t="shared" si="10"/>
        <v>4.2000000000000003E-2</v>
      </c>
      <c r="I49" s="11">
        <f t="shared" si="10"/>
        <v>4.2000000000000003E-2</v>
      </c>
      <c r="J49" s="11">
        <f t="shared" si="15"/>
        <v>4.2000000000000003E-2</v>
      </c>
      <c r="K49" s="13">
        <f t="shared" si="11"/>
        <v>6.2010410563982828E-2</v>
      </c>
      <c r="L49" s="11">
        <f t="shared" si="16"/>
        <v>6.2010410563982828E-2</v>
      </c>
      <c r="M49" s="11">
        <f t="shared" si="12"/>
        <v>6.2010410563982828E-2</v>
      </c>
      <c r="O49" s="13" t="str">
        <f t="shared" si="17"/>
        <v/>
      </c>
      <c r="P49" s="13" t="str">
        <f t="shared" si="17"/>
        <v/>
      </c>
      <c r="Q49" s="13" t="str">
        <f t="shared" si="17"/>
        <v/>
      </c>
    </row>
    <row r="50" spans="1:17" x14ac:dyDescent="0.25">
      <c r="A50" s="1" t="str">
        <f t="shared" si="9"/>
        <v>NextEra Energy, Inc.</v>
      </c>
      <c r="B50" s="9" t="str">
        <f t="shared" si="9"/>
        <v>NEE</v>
      </c>
      <c r="C50" s="20">
        <v>1.7</v>
      </c>
      <c r="D50" s="20">
        <v>77.736666666666693</v>
      </c>
      <c r="E50" s="11">
        <f t="shared" si="13"/>
        <v>2.1868702028214906E-2</v>
      </c>
      <c r="F50" s="12">
        <f t="shared" si="14"/>
        <v>2.2993846747566563E-2</v>
      </c>
      <c r="G50" s="11">
        <f t="shared" si="10"/>
        <v>0.125</v>
      </c>
      <c r="H50" s="11">
        <f t="shared" si="10"/>
        <v>9.0700000000000003E-2</v>
      </c>
      <c r="I50" s="11">
        <f t="shared" si="10"/>
        <v>9.3000000000000013E-2</v>
      </c>
      <c r="J50" s="11">
        <f t="shared" si="15"/>
        <v>0.10290000000000001</v>
      </c>
      <c r="K50" s="13">
        <f t="shared" si="11"/>
        <v>0.11356044766519446</v>
      </c>
      <c r="L50" s="11">
        <f t="shared" si="16"/>
        <v>0.12589384674756657</v>
      </c>
      <c r="M50" s="11">
        <f t="shared" si="12"/>
        <v>0.14823549590497834</v>
      </c>
      <c r="O50" s="13">
        <f t="shared" si="17"/>
        <v>0.11356044766519446</v>
      </c>
      <c r="P50" s="13">
        <f t="shared" si="17"/>
        <v>0.12589384674756657</v>
      </c>
      <c r="Q50" s="13">
        <f t="shared" si="17"/>
        <v>0.14823549590497834</v>
      </c>
    </row>
    <row r="51" spans="1:17" x14ac:dyDescent="0.25">
      <c r="A51" s="1" t="str">
        <f t="shared" si="9"/>
        <v>NorthWestern Corporation</v>
      </c>
      <c r="B51" s="9" t="str">
        <f t="shared" si="9"/>
        <v>NWE</v>
      </c>
      <c r="C51" s="20">
        <v>2.52</v>
      </c>
      <c r="D51" s="20">
        <v>58.806333333333342</v>
      </c>
      <c r="E51" s="11">
        <f t="shared" si="13"/>
        <v>4.2852527222124598E-2</v>
      </c>
      <c r="F51" s="12">
        <f t="shared" si="14"/>
        <v>4.3552451833419298E-2</v>
      </c>
      <c r="G51" s="11">
        <f t="shared" si="10"/>
        <v>0.03</v>
      </c>
      <c r="H51" s="11">
        <f t="shared" si="10"/>
        <v>4.4999999999999998E-2</v>
      </c>
      <c r="I51" s="11">
        <f t="shared" si="10"/>
        <v>2.3E-2</v>
      </c>
      <c r="J51" s="11">
        <f t="shared" si="15"/>
        <v>3.266666666666667E-2</v>
      </c>
      <c r="K51" s="13">
        <f t="shared" si="11"/>
        <v>6.6345331285179027E-2</v>
      </c>
      <c r="L51" s="11">
        <f t="shared" si="16"/>
        <v>7.6219118500085975E-2</v>
      </c>
      <c r="M51" s="11">
        <f t="shared" si="12"/>
        <v>8.88167090846224E-2</v>
      </c>
      <c r="O51" s="13" t="str">
        <f t="shared" si="17"/>
        <v/>
      </c>
      <c r="P51" s="13">
        <f t="shared" si="17"/>
        <v>7.6219118500085975E-2</v>
      </c>
      <c r="Q51" s="13">
        <f t="shared" si="17"/>
        <v>8.88167090846224E-2</v>
      </c>
    </row>
    <row r="52" spans="1:17" x14ac:dyDescent="0.25">
      <c r="A52" s="1" t="str">
        <f t="shared" si="9"/>
        <v>Southern Company</v>
      </c>
      <c r="B52" s="9" t="str">
        <f t="shared" si="9"/>
        <v>SO</v>
      </c>
      <c r="C52" s="20">
        <v>2.72</v>
      </c>
      <c r="D52" s="20">
        <v>72.940000000000012</v>
      </c>
      <c r="E52" s="11">
        <f t="shared" si="13"/>
        <v>3.7290924047162048E-2</v>
      </c>
      <c r="F52" s="12">
        <f t="shared" si="14"/>
        <v>3.8323882643268442E-2</v>
      </c>
      <c r="G52" s="11">
        <f t="shared" si="10"/>
        <v>6.5000000000000002E-2</v>
      </c>
      <c r="H52" s="11">
        <f t="shared" si="10"/>
        <v>6.1200000000000004E-2</v>
      </c>
      <c r="I52" s="11">
        <f t="shared" si="10"/>
        <v>0.04</v>
      </c>
      <c r="J52" s="11">
        <f t="shared" si="15"/>
        <v>5.5400000000000005E-2</v>
      </c>
      <c r="K52" s="13">
        <f t="shared" si="11"/>
        <v>7.8036742528105288E-2</v>
      </c>
      <c r="L52" s="11">
        <f t="shared" si="16"/>
        <v>9.3723882643268447E-2</v>
      </c>
      <c r="M52" s="11">
        <f t="shared" si="12"/>
        <v>0.10350287907869482</v>
      </c>
      <c r="O52" s="13">
        <f t="shared" si="17"/>
        <v>7.8036742528105288E-2</v>
      </c>
      <c r="P52" s="13">
        <f t="shared" si="17"/>
        <v>9.3723882643268447E-2</v>
      </c>
      <c r="Q52" s="13">
        <f t="shared" si="17"/>
        <v>0.10350287907869482</v>
      </c>
    </row>
    <row r="53" spans="1:17" x14ac:dyDescent="0.25">
      <c r="A53" s="1" t="str">
        <f t="shared" si="9"/>
        <v>Wisconsin Energy Corporation</v>
      </c>
      <c r="B53" s="9" t="str">
        <f t="shared" si="9"/>
        <v>WEC</v>
      </c>
      <c r="C53" s="20">
        <v>2.91</v>
      </c>
      <c r="D53" s="20">
        <v>100.76199999999997</v>
      </c>
      <c r="E53" s="11">
        <f t="shared" si="13"/>
        <v>2.8879934896091791E-2</v>
      </c>
      <c r="F53" s="12">
        <f t="shared" si="14"/>
        <v>2.9751627597705492E-2</v>
      </c>
      <c r="G53" s="11">
        <f t="shared" si="10"/>
        <v>0.06</v>
      </c>
      <c r="H53" s="11">
        <f t="shared" si="10"/>
        <v>6.0100000000000001E-2</v>
      </c>
      <c r="I53" s="11">
        <f t="shared" si="10"/>
        <v>6.0999999999999999E-2</v>
      </c>
      <c r="J53" s="11">
        <f t="shared" si="15"/>
        <v>6.0366666666666659E-2</v>
      </c>
      <c r="K53" s="13">
        <f t="shared" si="11"/>
        <v>8.9746332942974544E-2</v>
      </c>
      <c r="L53" s="11">
        <f t="shared" si="16"/>
        <v>9.0118294264372151E-2</v>
      </c>
      <c r="M53" s="11">
        <f t="shared" si="12"/>
        <v>9.0760772910422588E-2</v>
      </c>
      <c r="O53" s="13">
        <f t="shared" si="17"/>
        <v>8.9746332942974544E-2</v>
      </c>
      <c r="P53" s="13">
        <f t="shared" si="17"/>
        <v>9.0118294264372151E-2</v>
      </c>
      <c r="Q53" s="13">
        <f t="shared" si="17"/>
        <v>9.0760772910422588E-2</v>
      </c>
    </row>
    <row r="54" spans="1:17" ht="13.2" customHeight="1" x14ac:dyDescent="0.25">
      <c r="A54" s="1" t="str">
        <f t="shared" si="9"/>
        <v>Xcel Energy Inc.</v>
      </c>
      <c r="B54" s="9" t="str">
        <f t="shared" si="9"/>
        <v>XEL</v>
      </c>
      <c r="C54" s="27">
        <v>1.95</v>
      </c>
      <c r="D54" s="20">
        <v>71.940111111111094</v>
      </c>
      <c r="E54" s="14">
        <f t="shared" si="13"/>
        <v>2.7105879736385674E-2</v>
      </c>
      <c r="F54" s="12">
        <f t="shared" si="14"/>
        <v>2.7984110239844571E-2</v>
      </c>
      <c r="G54" s="11">
        <f t="shared" si="10"/>
        <v>0.06</v>
      </c>
      <c r="H54" s="11">
        <f t="shared" si="10"/>
        <v>7.0400000000000004E-2</v>
      </c>
      <c r="I54" s="11">
        <f t="shared" si="10"/>
        <v>6.4000000000000001E-2</v>
      </c>
      <c r="J54" s="11">
        <f t="shared" si="15"/>
        <v>6.480000000000001E-2</v>
      </c>
      <c r="K54" s="13">
        <f t="shared" si="11"/>
        <v>8.7919056128477238E-2</v>
      </c>
      <c r="L54" s="11">
        <f t="shared" si="16"/>
        <v>9.2784110239844578E-2</v>
      </c>
      <c r="M54" s="11">
        <f t="shared" si="12"/>
        <v>9.8460006703106451E-2</v>
      </c>
      <c r="O54" s="13">
        <f t="shared" si="17"/>
        <v>8.7919056128477238E-2</v>
      </c>
      <c r="P54" s="13">
        <f t="shared" si="17"/>
        <v>9.2784110239844578E-2</v>
      </c>
      <c r="Q54" s="13">
        <f t="shared" si="17"/>
        <v>9.8460006703106451E-2</v>
      </c>
    </row>
    <row r="55" spans="1:17" x14ac:dyDescent="0.25">
      <c r="A55" s="15" t="s">
        <v>18</v>
      </c>
      <c r="B55" s="7"/>
      <c r="C55" s="28"/>
      <c r="D55" s="7"/>
      <c r="E55" s="16">
        <f t="shared" ref="E55:M55" si="18">AVERAGE(E42:E54)</f>
        <v>3.070157459207035E-2</v>
      </c>
      <c r="F55" s="16">
        <f t="shared" si="18"/>
        <v>3.1621478609845141E-2</v>
      </c>
      <c r="G55" s="16">
        <f t="shared" si="18"/>
        <v>6.458333333333334E-2</v>
      </c>
      <c r="H55" s="16">
        <f t="shared" si="18"/>
        <v>6.2169230769230768E-2</v>
      </c>
      <c r="I55" s="16">
        <f t="shared" si="18"/>
        <v>6.0461538461538462E-2</v>
      </c>
      <c r="J55" s="16">
        <f t="shared" si="18"/>
        <v>6.1825641025641025E-2</v>
      </c>
      <c r="K55" s="16">
        <f t="shared" si="18"/>
        <v>8.5741631621919848E-2</v>
      </c>
      <c r="L55" s="16">
        <f t="shared" si="18"/>
        <v>9.3447119635486159E-2</v>
      </c>
      <c r="M55" s="16">
        <f t="shared" si="18"/>
        <v>0.10113992769348276</v>
      </c>
      <c r="N55" s="16"/>
      <c r="O55" s="16">
        <f>AVERAGE(O42:O54)</f>
        <v>8.9662315385072369E-2</v>
      </c>
      <c r="P55" s="16">
        <f>AVERAGE(P42:P54)</f>
        <v>9.6066845391444777E-2</v>
      </c>
      <c r="Q55" s="16">
        <f>AVERAGE(Q42:Q54)</f>
        <v>0.10440072078760772</v>
      </c>
    </row>
    <row r="56" spans="1:17" x14ac:dyDescent="0.25">
      <c r="A56" s="17" t="s">
        <v>19</v>
      </c>
      <c r="B56" s="18"/>
      <c r="C56" s="18"/>
      <c r="D56" s="18"/>
      <c r="E56" s="14">
        <f t="shared" ref="E56:M56" si="19">MEDIAN(E42:E54)</f>
        <v>2.8879934896091791E-2</v>
      </c>
      <c r="F56" s="14">
        <f t="shared" si="19"/>
        <v>2.9751627597705492E-2</v>
      </c>
      <c r="G56" s="14">
        <f t="shared" si="19"/>
        <v>0.06</v>
      </c>
      <c r="H56" s="14">
        <f t="shared" si="19"/>
        <v>6.0100000000000001E-2</v>
      </c>
      <c r="I56" s="14">
        <f t="shared" si="19"/>
        <v>6.0999999999999999E-2</v>
      </c>
      <c r="J56" s="14">
        <f t="shared" si="19"/>
        <v>5.9400000000000001E-2</v>
      </c>
      <c r="K56" s="14">
        <f t="shared" si="19"/>
        <v>8.7919056128477238E-2</v>
      </c>
      <c r="L56" s="14">
        <f t="shared" si="19"/>
        <v>9.2784110239844578E-2</v>
      </c>
      <c r="M56" s="14">
        <f t="shared" si="19"/>
        <v>9.8460006703106451E-2</v>
      </c>
      <c r="N56" s="14"/>
      <c r="O56" s="14">
        <f>MEDIAN(O42:O54)</f>
        <v>8.9746332942974544E-2</v>
      </c>
      <c r="P56" s="14">
        <f>MEDIAN(P42:P54)</f>
        <v>9.3253996441556519E-2</v>
      </c>
      <c r="Q56" s="14">
        <f>MEDIAN(Q42:Q54)</f>
        <v>9.8590148484992937E-2</v>
      </c>
    </row>
    <row r="57" spans="1:17" x14ac:dyDescent="0.25">
      <c r="A57" s="15"/>
      <c r="B57" s="7"/>
      <c r="C57" s="1"/>
      <c r="D57" s="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</row>
    <row r="58" spans="1:17" x14ac:dyDescent="0.25">
      <c r="A58" s="18" t="s">
        <v>20</v>
      </c>
      <c r="B58" s="18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O58" s="20"/>
    </row>
    <row r="59" spans="1:17" x14ac:dyDescent="0.25">
      <c r="A59" s="1" t="s">
        <v>21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O59" s="20"/>
    </row>
    <row r="60" spans="1:17" x14ac:dyDescent="0.25">
      <c r="A60" s="1" t="str">
        <f>A25</f>
        <v>[2] Source: Bloomberg Professional, equals 30-day average as of July 28, 2022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O60" s="20"/>
    </row>
    <row r="61" spans="1:17" x14ac:dyDescent="0.25">
      <c r="A61" s="1" t="s">
        <v>22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O61" s="20"/>
    </row>
    <row r="62" spans="1:17" x14ac:dyDescent="0.25">
      <c r="A62" s="1" t="s">
        <v>23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O62" s="20"/>
    </row>
    <row r="63" spans="1:17" x14ac:dyDescent="0.25">
      <c r="A63" s="1" t="s">
        <v>24</v>
      </c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O63" s="20"/>
    </row>
    <row r="64" spans="1:17" x14ac:dyDescent="0.25">
      <c r="A64" s="1" t="s">
        <v>25</v>
      </c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O64" s="20"/>
    </row>
    <row r="65" spans="1:20" x14ac:dyDescent="0.25">
      <c r="A65" s="25" t="s">
        <v>26</v>
      </c>
      <c r="B65" s="1"/>
      <c r="C65" s="1"/>
      <c r="D65" s="25"/>
      <c r="E65" s="1"/>
      <c r="F65" s="1"/>
      <c r="G65" s="1"/>
      <c r="H65" s="1"/>
      <c r="I65" s="1"/>
      <c r="J65" s="1"/>
      <c r="K65" s="1"/>
      <c r="L65" s="1"/>
      <c r="M65" s="1"/>
      <c r="O65" s="20"/>
    </row>
    <row r="66" spans="1:20" x14ac:dyDescent="0.25">
      <c r="A66" s="23" t="s">
        <v>27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O66" s="20"/>
    </row>
    <row r="67" spans="1:20" x14ac:dyDescent="0.25">
      <c r="A67" s="1" t="s">
        <v>28</v>
      </c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O67" s="20"/>
    </row>
    <row r="68" spans="1:20" x14ac:dyDescent="0.25">
      <c r="A68" s="1" t="s">
        <v>29</v>
      </c>
      <c r="B68" s="1"/>
      <c r="C68" s="1"/>
      <c r="D68" s="1"/>
      <c r="E68" s="1"/>
      <c r="F68" s="1"/>
      <c r="G68" s="1"/>
      <c r="H68" s="1"/>
      <c r="I68" s="9"/>
      <c r="J68" s="10"/>
      <c r="K68" s="10"/>
      <c r="L68" s="11"/>
      <c r="M68" s="12"/>
      <c r="N68" s="13"/>
      <c r="O68" s="11"/>
      <c r="P68" s="11"/>
      <c r="Q68" s="11"/>
      <c r="R68" s="13"/>
      <c r="S68" s="13"/>
      <c r="T68" s="13"/>
    </row>
    <row r="69" spans="1:20" x14ac:dyDescent="0.25">
      <c r="A69" s="1" t="s">
        <v>30</v>
      </c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O69" s="20"/>
    </row>
    <row r="70" spans="1:20" x14ac:dyDescent="0.25">
      <c r="A70" s="25" t="s">
        <v>31</v>
      </c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O70" s="20"/>
    </row>
    <row r="71" spans="1:20" x14ac:dyDescent="0.25">
      <c r="O71" s="20"/>
    </row>
    <row r="72" spans="1:20" x14ac:dyDescent="0.25">
      <c r="A72" s="216" t="s">
        <v>33</v>
      </c>
      <c r="B72" s="216"/>
      <c r="C72" s="216"/>
      <c r="D72" s="216"/>
      <c r="E72" s="216"/>
      <c r="F72" s="216"/>
      <c r="G72" s="216"/>
      <c r="H72" s="216"/>
      <c r="I72" s="216"/>
      <c r="J72" s="216"/>
      <c r="K72" s="216"/>
      <c r="L72" s="216"/>
      <c r="M72" s="216"/>
      <c r="N72" s="216"/>
      <c r="O72" s="216"/>
      <c r="P72" s="216"/>
      <c r="Q72" s="216"/>
    </row>
    <row r="73" spans="1:2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O73" s="215" t="s">
        <v>1</v>
      </c>
      <c r="P73" s="215"/>
      <c r="Q73" s="215"/>
    </row>
    <row r="74" spans="1:20" ht="13.8" thickBot="1" x14ac:dyDescent="0.3">
      <c r="A74" s="1"/>
      <c r="B74" s="1"/>
      <c r="C74" s="2">
        <v>1</v>
      </c>
      <c r="D74" s="2">
        <v>2</v>
      </c>
      <c r="E74" s="2">
        <v>3</v>
      </c>
      <c r="F74" s="2">
        <v>4</v>
      </c>
      <c r="G74" s="2">
        <v>5</v>
      </c>
      <c r="H74" s="2">
        <v>6</v>
      </c>
      <c r="I74" s="2">
        <v>7</v>
      </c>
      <c r="J74" s="2">
        <v>8</v>
      </c>
      <c r="K74" s="2">
        <v>9</v>
      </c>
      <c r="L74" s="2">
        <v>10</v>
      </c>
      <c r="M74" s="2">
        <v>11</v>
      </c>
      <c r="O74" s="2" t="s">
        <v>2</v>
      </c>
      <c r="P74" s="2" t="s">
        <v>3</v>
      </c>
      <c r="Q74" s="2" t="s">
        <v>4</v>
      </c>
    </row>
    <row r="75" spans="1:20" ht="52.8" x14ac:dyDescent="0.25">
      <c r="A75" s="3" t="s">
        <v>5</v>
      </c>
      <c r="B75" s="26"/>
      <c r="C75" s="5" t="s">
        <v>7</v>
      </c>
      <c r="D75" s="5" t="s">
        <v>8</v>
      </c>
      <c r="E75" s="5" t="s">
        <v>9</v>
      </c>
      <c r="F75" s="5" t="s">
        <v>10</v>
      </c>
      <c r="G75" s="5" t="s">
        <v>11</v>
      </c>
      <c r="H75" s="5" t="s">
        <v>12</v>
      </c>
      <c r="I75" s="5" t="s">
        <v>13</v>
      </c>
      <c r="J75" s="5" t="s">
        <v>14</v>
      </c>
      <c r="K75" s="4" t="s">
        <v>15</v>
      </c>
      <c r="L75" s="5" t="s">
        <v>16</v>
      </c>
      <c r="M75" s="4" t="s">
        <v>17</v>
      </c>
      <c r="O75" s="4" t="s">
        <v>15</v>
      </c>
      <c r="P75" s="5" t="s">
        <v>16</v>
      </c>
      <c r="Q75" s="4" t="s">
        <v>17</v>
      </c>
    </row>
    <row r="76" spans="1:2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O76" s="8"/>
      <c r="P76" s="8"/>
      <c r="Q76" s="8"/>
    </row>
    <row r="77" spans="1:20" x14ac:dyDescent="0.25">
      <c r="A77" s="1" t="str">
        <f t="shared" ref="A77:B89" si="20">A7</f>
        <v>NiSource Inc.</v>
      </c>
      <c r="B77" s="9" t="str">
        <f t="shared" si="20"/>
        <v>NI</v>
      </c>
      <c r="C77" s="20">
        <v>0.94</v>
      </c>
      <c r="D77" s="20">
        <v>28.830444444444453</v>
      </c>
      <c r="E77" s="11">
        <f>IFERROR(C77/D77,"")</f>
        <v>3.2604422793805918E-2</v>
      </c>
      <c r="F77" s="12">
        <f>IFERROR(E77*(1+0.5*J77),"")</f>
        <v>3.3895014529394064E-2</v>
      </c>
      <c r="G77" s="11">
        <f t="shared" ref="G77:I89" si="21">G7</f>
        <v>9.5000000000000001E-2</v>
      </c>
      <c r="H77" s="11">
        <f t="shared" si="21"/>
        <v>7.1500000000000008E-2</v>
      </c>
      <c r="I77" s="11">
        <f>I7</f>
        <v>7.0999999999999994E-2</v>
      </c>
      <c r="J77" s="11">
        <f t="shared" ref="J77:J89" si="22">AVERAGE(G77:I77)</f>
        <v>7.9166666666666663E-2</v>
      </c>
      <c r="K77" s="13">
        <f t="shared" ref="K77:K89" si="23">$E77*(1+0.5*MIN($G77:$I77))+MIN($G77:$I77)</f>
        <v>0.10476187980298603</v>
      </c>
      <c r="L77" s="11">
        <f t="shared" ref="L77:L89" si="24">F77+J77</f>
        <v>0.11306168119606072</v>
      </c>
      <c r="M77" s="11">
        <f t="shared" ref="M77:M89" si="25">$E77*(1+0.5*MAX($G77:$I77))+MAX($G77:$I77)</f>
        <v>0.1291531328765117</v>
      </c>
      <c r="O77" s="13">
        <f>IF(K77&lt;$N$5,"",K77)</f>
        <v>0.10476187980298603</v>
      </c>
      <c r="P77" s="13">
        <f>IF(L77&lt;$N$5,"",L77)</f>
        <v>0.11306168119606072</v>
      </c>
      <c r="Q77" s="13">
        <f>IF(M77&lt;$N$5,"",M77)</f>
        <v>0.1291531328765117</v>
      </c>
    </row>
    <row r="78" spans="1:20" x14ac:dyDescent="0.25">
      <c r="A78" s="1" t="str">
        <f t="shared" si="20"/>
        <v>Alliant Energy Corporation</v>
      </c>
      <c r="B78" s="9" t="str">
        <f t="shared" si="20"/>
        <v>LNT</v>
      </c>
      <c r="C78" s="20">
        <v>1.71</v>
      </c>
      <c r="D78" s="20">
        <v>59.365611111111136</v>
      </c>
      <c r="E78" s="11">
        <f t="shared" ref="E78:E89" si="26">IFERROR(C78/D78,"")</f>
        <v>2.8804554825511579E-2</v>
      </c>
      <c r="F78" s="12">
        <f t="shared" ref="F78:F89" si="27">IFERROR(E78*(1+0.5*J78),"")</f>
        <v>2.9625484638038657E-2</v>
      </c>
      <c r="G78" s="11">
        <f t="shared" si="21"/>
        <v>0.06</v>
      </c>
      <c r="H78" s="11">
        <f t="shared" si="21"/>
        <v>5.4000000000000006E-2</v>
      </c>
      <c r="I78" s="11">
        <f t="shared" si="21"/>
        <v>5.7000000000000002E-2</v>
      </c>
      <c r="J78" s="11">
        <f t="shared" si="22"/>
        <v>5.7000000000000002E-2</v>
      </c>
      <c r="K78" s="13">
        <f t="shared" si="23"/>
        <v>8.3582277805800395E-2</v>
      </c>
      <c r="L78" s="11">
        <f t="shared" si="24"/>
        <v>8.6625484638038652E-2</v>
      </c>
      <c r="M78" s="11">
        <f t="shared" si="25"/>
        <v>8.9668691470276923E-2</v>
      </c>
      <c r="O78" s="13">
        <f t="shared" ref="O78:Q89" si="28">IF(K78&lt;$N$5,"",K78)</f>
        <v>8.3582277805800395E-2</v>
      </c>
      <c r="P78" s="13">
        <f t="shared" si="28"/>
        <v>8.6625484638038652E-2</v>
      </c>
      <c r="Q78" s="13">
        <f t="shared" si="28"/>
        <v>8.9668691470276923E-2</v>
      </c>
    </row>
    <row r="79" spans="1:20" x14ac:dyDescent="0.25">
      <c r="A79" s="1" t="str">
        <f t="shared" si="20"/>
        <v>Ameren Corporation</v>
      </c>
      <c r="B79" s="9" t="str">
        <f t="shared" si="20"/>
        <v>AEE</v>
      </c>
      <c r="C79" s="20">
        <v>2.36</v>
      </c>
      <c r="D79" s="20">
        <v>89.092277777777724</v>
      </c>
      <c r="E79" s="11">
        <f t="shared" si="26"/>
        <v>2.6489388966870194E-2</v>
      </c>
      <c r="F79" s="12">
        <f t="shared" si="27"/>
        <v>2.7379432436157036E-2</v>
      </c>
      <c r="G79" s="11">
        <f t="shared" si="21"/>
        <v>6.5000000000000002E-2</v>
      </c>
      <c r="H79" s="11">
        <f t="shared" si="21"/>
        <v>6.4600000000000005E-2</v>
      </c>
      <c r="I79" s="11">
        <f t="shared" si="21"/>
        <v>7.2000000000000008E-2</v>
      </c>
      <c r="J79" s="11">
        <f t="shared" si="22"/>
        <v>6.7199999999999996E-2</v>
      </c>
      <c r="K79" s="13">
        <f t="shared" si="23"/>
        <v>9.1944996230500106E-2</v>
      </c>
      <c r="L79" s="11">
        <f t="shared" si="24"/>
        <v>9.4579432436157032E-2</v>
      </c>
      <c r="M79" s="11">
        <f t="shared" si="25"/>
        <v>9.9443006969677533E-2</v>
      </c>
      <c r="O79" s="13">
        <f t="shared" si="28"/>
        <v>9.1944996230500106E-2</v>
      </c>
      <c r="P79" s="13">
        <f t="shared" si="28"/>
        <v>9.4579432436157032E-2</v>
      </c>
      <c r="Q79" s="13">
        <f t="shared" si="28"/>
        <v>9.9443006969677533E-2</v>
      </c>
    </row>
    <row r="80" spans="1:20" x14ac:dyDescent="0.25">
      <c r="A80" s="1" t="str">
        <f t="shared" si="20"/>
        <v>Avista Corporation</v>
      </c>
      <c r="B80" s="9" t="str">
        <f t="shared" si="20"/>
        <v>AVA</v>
      </c>
      <c r="C80" s="20">
        <v>1.76</v>
      </c>
      <c r="D80" s="20">
        <v>42.742833333333309</v>
      </c>
      <c r="E80" s="11">
        <f t="shared" si="26"/>
        <v>4.1176493525230375E-2</v>
      </c>
      <c r="F80" s="12">
        <f t="shared" si="27"/>
        <v>4.2192180365519388E-2</v>
      </c>
      <c r="G80" s="11">
        <f t="shared" si="21"/>
        <v>0.03</v>
      </c>
      <c r="H80" s="11">
        <f t="shared" si="21"/>
        <v>5.9000000000000004E-2</v>
      </c>
      <c r="I80" s="11">
        <f t="shared" si="21"/>
        <v>5.9000000000000004E-2</v>
      </c>
      <c r="J80" s="11">
        <f t="shared" si="22"/>
        <v>4.9333333333333333E-2</v>
      </c>
      <c r="K80" s="13">
        <f t="shared" si="23"/>
        <v>7.1794140928108818E-2</v>
      </c>
      <c r="L80" s="11">
        <f t="shared" si="24"/>
        <v>9.1525513698852728E-2</v>
      </c>
      <c r="M80" s="11">
        <f t="shared" si="25"/>
        <v>0.10139120008422467</v>
      </c>
      <c r="O80" s="13">
        <f t="shared" si="28"/>
        <v>7.1794140928108818E-2</v>
      </c>
      <c r="P80" s="13">
        <f t="shared" si="28"/>
        <v>9.1525513698852728E-2</v>
      </c>
      <c r="Q80" s="13">
        <f t="shared" si="28"/>
        <v>0.10139120008422467</v>
      </c>
    </row>
    <row r="81" spans="1:17" x14ac:dyDescent="0.25">
      <c r="A81" s="1" t="str">
        <f t="shared" si="20"/>
        <v>Black Hills Corporation</v>
      </c>
      <c r="B81" s="9" t="str">
        <f t="shared" si="20"/>
        <v>BKH</v>
      </c>
      <c r="C81" s="20">
        <v>2.38</v>
      </c>
      <c r="D81" s="20">
        <v>71.316333333333304</v>
      </c>
      <c r="E81" s="11">
        <f t="shared" si="26"/>
        <v>3.3372439226170732E-2</v>
      </c>
      <c r="F81" s="12">
        <f t="shared" si="27"/>
        <v>3.4316323048950929E-2</v>
      </c>
      <c r="G81" s="11">
        <f t="shared" si="21"/>
        <v>0.06</v>
      </c>
      <c r="H81" s="11">
        <f t="shared" si="21"/>
        <v>4.6699999999999998E-2</v>
      </c>
      <c r="I81" s="11">
        <f t="shared" si="21"/>
        <v>6.3E-2</v>
      </c>
      <c r="J81" s="11">
        <f t="shared" si="22"/>
        <v>5.6566666666666661E-2</v>
      </c>
      <c r="K81" s="13">
        <f t="shared" si="23"/>
        <v>8.0851685682101826E-2</v>
      </c>
      <c r="L81" s="11">
        <f t="shared" si="24"/>
        <v>9.088298971561759E-2</v>
      </c>
      <c r="M81" s="11">
        <f t="shared" si="25"/>
        <v>9.7423671061795114E-2</v>
      </c>
      <c r="O81" s="13">
        <f t="shared" si="28"/>
        <v>8.0851685682101826E-2</v>
      </c>
      <c r="P81" s="13">
        <f t="shared" si="28"/>
        <v>9.088298971561759E-2</v>
      </c>
      <c r="Q81" s="13">
        <f t="shared" si="28"/>
        <v>9.7423671061795114E-2</v>
      </c>
    </row>
    <row r="82" spans="1:17" x14ac:dyDescent="0.25">
      <c r="A82" s="1" t="str">
        <f t="shared" si="20"/>
        <v>CMS Energy Corporation</v>
      </c>
      <c r="B82" s="9" t="str">
        <f t="shared" si="20"/>
        <v>CMS</v>
      </c>
      <c r="C82" s="20">
        <v>1.84</v>
      </c>
      <c r="D82" s="20">
        <v>65.924555555555557</v>
      </c>
      <c r="E82" s="11">
        <f t="shared" si="26"/>
        <v>2.7910692525631151E-2</v>
      </c>
      <c r="F82" s="12">
        <f t="shared" si="27"/>
        <v>2.8984323831450429E-2</v>
      </c>
      <c r="G82" s="11">
        <f t="shared" si="21"/>
        <v>6.5000000000000002E-2</v>
      </c>
      <c r="H82" s="11">
        <f t="shared" si="21"/>
        <v>8.48E-2</v>
      </c>
      <c r="I82" s="11">
        <f t="shared" si="21"/>
        <v>8.1000000000000003E-2</v>
      </c>
      <c r="J82" s="11">
        <f t="shared" si="22"/>
        <v>7.693333333333334E-2</v>
      </c>
      <c r="K82" s="13">
        <f t="shared" si="23"/>
        <v>9.3817790032714163E-2</v>
      </c>
      <c r="L82" s="11">
        <f t="shared" si="24"/>
        <v>0.10591765716478377</v>
      </c>
      <c r="M82" s="11">
        <f t="shared" si="25"/>
        <v>0.11389410588871791</v>
      </c>
      <c r="O82" s="13">
        <f t="shared" si="28"/>
        <v>9.3817790032714163E-2</v>
      </c>
      <c r="P82" s="13">
        <f t="shared" si="28"/>
        <v>0.10591765716478377</v>
      </c>
      <c r="Q82" s="13">
        <f t="shared" si="28"/>
        <v>0.11389410588871791</v>
      </c>
    </row>
    <row r="83" spans="1:17" x14ac:dyDescent="0.25">
      <c r="A83" s="1" t="str">
        <f t="shared" si="20"/>
        <v>Duke Energy Corporation</v>
      </c>
      <c r="B83" s="9" t="str">
        <f t="shared" si="20"/>
        <v>DUK</v>
      </c>
      <c r="C83" s="20">
        <v>3.94</v>
      </c>
      <c r="D83" s="20">
        <v>105.76538888888885</v>
      </c>
      <c r="E83" s="11">
        <f t="shared" si="26"/>
        <v>3.7252262213484051E-2</v>
      </c>
      <c r="F83" s="12">
        <f t="shared" si="27"/>
        <v>3.8358654401224532E-2</v>
      </c>
      <c r="G83" s="11">
        <f t="shared" si="21"/>
        <v>0.06</v>
      </c>
      <c r="H83" s="11">
        <f t="shared" si="21"/>
        <v>5.8200000000000002E-2</v>
      </c>
      <c r="I83" s="11">
        <f t="shared" si="21"/>
        <v>0.06</v>
      </c>
      <c r="J83" s="11">
        <f t="shared" si="22"/>
        <v>5.9400000000000001E-2</v>
      </c>
      <c r="K83" s="13">
        <f t="shared" si="23"/>
        <v>9.6536303043896432E-2</v>
      </c>
      <c r="L83" s="11">
        <f t="shared" si="24"/>
        <v>9.7758654401224526E-2</v>
      </c>
      <c r="M83" s="11">
        <f t="shared" si="25"/>
        <v>9.8369830079888573E-2</v>
      </c>
      <c r="O83" s="13">
        <f t="shared" si="28"/>
        <v>9.6536303043896432E-2</v>
      </c>
      <c r="P83" s="13">
        <f t="shared" si="28"/>
        <v>9.7758654401224526E-2</v>
      </c>
      <c r="Q83" s="13">
        <f t="shared" si="28"/>
        <v>9.8369830079888573E-2</v>
      </c>
    </row>
    <row r="84" spans="1:17" x14ac:dyDescent="0.25">
      <c r="A84" s="1" t="str">
        <f t="shared" si="20"/>
        <v>MGE Energy, Inc.</v>
      </c>
      <c r="B84" s="9" t="str">
        <f t="shared" si="20"/>
        <v>MGEE</v>
      </c>
      <c r="C84" s="20">
        <v>1.55</v>
      </c>
      <c r="D84" s="20">
        <v>77.736833333333379</v>
      </c>
      <c r="E84" s="11">
        <f t="shared" si="26"/>
        <v>1.9939067923614062E-2</v>
      </c>
      <c r="F84" s="12">
        <f t="shared" si="27"/>
        <v>2.0357788350009953E-2</v>
      </c>
      <c r="G84" s="11" t="str">
        <f t="shared" si="21"/>
        <v>N/A</v>
      </c>
      <c r="H84" s="11">
        <f t="shared" si="21"/>
        <v>4.2000000000000003E-2</v>
      </c>
      <c r="I84" s="11">
        <f t="shared" si="21"/>
        <v>4.2000000000000003E-2</v>
      </c>
      <c r="J84" s="11">
        <f t="shared" si="22"/>
        <v>4.2000000000000003E-2</v>
      </c>
      <c r="K84" s="13">
        <f t="shared" si="23"/>
        <v>6.2357788350009956E-2</v>
      </c>
      <c r="L84" s="11">
        <f t="shared" si="24"/>
        <v>6.2357788350009956E-2</v>
      </c>
      <c r="M84" s="11">
        <f t="shared" si="25"/>
        <v>6.2357788350009956E-2</v>
      </c>
      <c r="O84" s="13" t="str">
        <f t="shared" si="28"/>
        <v/>
      </c>
      <c r="P84" s="13" t="str">
        <f t="shared" si="28"/>
        <v/>
      </c>
      <c r="Q84" s="13" t="str">
        <f t="shared" si="28"/>
        <v/>
      </c>
    </row>
    <row r="85" spans="1:17" x14ac:dyDescent="0.25">
      <c r="A85" s="1" t="str">
        <f t="shared" si="20"/>
        <v>NextEra Energy, Inc.</v>
      </c>
      <c r="B85" s="9" t="str">
        <f t="shared" si="20"/>
        <v>NEE</v>
      </c>
      <c r="C85" s="20">
        <v>1.7</v>
      </c>
      <c r="D85" s="20">
        <v>80.587722222222268</v>
      </c>
      <c r="E85" s="11">
        <f t="shared" si="26"/>
        <v>2.1095024814229341E-2</v>
      </c>
      <c r="F85" s="12">
        <f t="shared" si="27"/>
        <v>2.2180363840921442E-2</v>
      </c>
      <c r="G85" s="11">
        <f t="shared" si="21"/>
        <v>0.125</v>
      </c>
      <c r="H85" s="11">
        <f t="shared" si="21"/>
        <v>9.0700000000000003E-2</v>
      </c>
      <c r="I85" s="11">
        <f t="shared" si="21"/>
        <v>9.3000000000000013E-2</v>
      </c>
      <c r="J85" s="11">
        <f t="shared" si="22"/>
        <v>0.10290000000000001</v>
      </c>
      <c r="K85" s="13">
        <f t="shared" si="23"/>
        <v>0.11275168418955464</v>
      </c>
      <c r="L85" s="11">
        <f t="shared" si="24"/>
        <v>0.12508036384092144</v>
      </c>
      <c r="M85" s="11">
        <f t="shared" si="25"/>
        <v>0.14741346386511867</v>
      </c>
      <c r="O85" s="13">
        <f t="shared" si="28"/>
        <v>0.11275168418955464</v>
      </c>
      <c r="P85" s="13">
        <f t="shared" si="28"/>
        <v>0.12508036384092144</v>
      </c>
      <c r="Q85" s="13">
        <f t="shared" si="28"/>
        <v>0.14741346386511867</v>
      </c>
    </row>
    <row r="86" spans="1:17" x14ac:dyDescent="0.25">
      <c r="A86" s="1" t="str">
        <f t="shared" si="20"/>
        <v>NorthWestern Corporation</v>
      </c>
      <c r="B86" s="9" t="str">
        <f t="shared" si="20"/>
        <v>NWE</v>
      </c>
      <c r="C86" s="20">
        <v>2.52</v>
      </c>
      <c r="D86" s="20">
        <v>58.17122222222222</v>
      </c>
      <c r="E86" s="11">
        <f t="shared" si="26"/>
        <v>4.3320389425088007E-2</v>
      </c>
      <c r="F86" s="12">
        <f t="shared" si="27"/>
        <v>4.4027955785697778E-2</v>
      </c>
      <c r="G86" s="11">
        <f t="shared" si="21"/>
        <v>0.03</v>
      </c>
      <c r="H86" s="11">
        <f t="shared" si="21"/>
        <v>4.4999999999999998E-2</v>
      </c>
      <c r="I86" s="11">
        <f t="shared" si="21"/>
        <v>2.3E-2</v>
      </c>
      <c r="J86" s="11">
        <f t="shared" si="22"/>
        <v>3.266666666666667E-2</v>
      </c>
      <c r="K86" s="13">
        <f t="shared" si="23"/>
        <v>6.6818573903476522E-2</v>
      </c>
      <c r="L86" s="11">
        <f t="shared" si="24"/>
        <v>7.6694622452364442E-2</v>
      </c>
      <c r="M86" s="11">
        <f t="shared" si="25"/>
        <v>8.9295098187152477E-2</v>
      </c>
      <c r="O86" s="13" t="str">
        <f t="shared" si="28"/>
        <v/>
      </c>
      <c r="P86" s="13">
        <f t="shared" si="28"/>
        <v>7.6694622452364442E-2</v>
      </c>
      <c r="Q86" s="13">
        <f t="shared" si="28"/>
        <v>8.9295098187152477E-2</v>
      </c>
    </row>
    <row r="87" spans="1:17" x14ac:dyDescent="0.25">
      <c r="A87" s="1" t="str">
        <f t="shared" si="20"/>
        <v>Southern Company</v>
      </c>
      <c r="B87" s="9" t="str">
        <f t="shared" si="20"/>
        <v>SO</v>
      </c>
      <c r="C87" s="20">
        <v>2.72</v>
      </c>
      <c r="D87" s="20">
        <v>69.564055555555555</v>
      </c>
      <c r="E87" s="11">
        <f t="shared" si="26"/>
        <v>3.9100653035212152E-2</v>
      </c>
      <c r="F87" s="12">
        <f t="shared" si="27"/>
        <v>4.0183741124287534E-2</v>
      </c>
      <c r="G87" s="11">
        <f t="shared" si="21"/>
        <v>6.5000000000000002E-2</v>
      </c>
      <c r="H87" s="11">
        <f t="shared" si="21"/>
        <v>6.1200000000000004E-2</v>
      </c>
      <c r="I87" s="11">
        <f t="shared" si="21"/>
        <v>0.04</v>
      </c>
      <c r="J87" s="11">
        <f t="shared" si="22"/>
        <v>5.5400000000000005E-2</v>
      </c>
      <c r="K87" s="13">
        <f t="shared" si="23"/>
        <v>7.9882666095916405E-2</v>
      </c>
      <c r="L87" s="11">
        <f t="shared" si="24"/>
        <v>9.5583741124287538E-2</v>
      </c>
      <c r="M87" s="11">
        <f t="shared" si="25"/>
        <v>0.10537142425885654</v>
      </c>
      <c r="O87" s="13">
        <f t="shared" si="28"/>
        <v>7.9882666095916405E-2</v>
      </c>
      <c r="P87" s="13">
        <f t="shared" si="28"/>
        <v>9.5583741124287538E-2</v>
      </c>
      <c r="Q87" s="13">
        <f t="shared" si="28"/>
        <v>0.10537142425885654</v>
      </c>
    </row>
    <row r="88" spans="1:17" x14ac:dyDescent="0.25">
      <c r="A88" s="1" t="str">
        <f t="shared" si="20"/>
        <v>Wisconsin Energy Corporation</v>
      </c>
      <c r="B88" s="9" t="str">
        <f t="shared" si="20"/>
        <v>WEC</v>
      </c>
      <c r="C88" s="20">
        <v>2.91</v>
      </c>
      <c r="D88" s="20">
        <v>97.091666666666683</v>
      </c>
      <c r="E88" s="11">
        <f t="shared" si="26"/>
        <v>2.9971676250965577E-2</v>
      </c>
      <c r="F88" s="12">
        <f t="shared" si="27"/>
        <v>3.0876321345807218E-2</v>
      </c>
      <c r="G88" s="11">
        <f t="shared" si="21"/>
        <v>0.06</v>
      </c>
      <c r="H88" s="11">
        <f t="shared" si="21"/>
        <v>6.0100000000000001E-2</v>
      </c>
      <c r="I88" s="11">
        <f t="shared" si="21"/>
        <v>6.0999999999999999E-2</v>
      </c>
      <c r="J88" s="11">
        <f t="shared" si="22"/>
        <v>6.0366666666666659E-2</v>
      </c>
      <c r="K88" s="13">
        <f t="shared" si="23"/>
        <v>9.0870826538494542E-2</v>
      </c>
      <c r="L88" s="11">
        <f t="shared" si="24"/>
        <v>9.124298801247388E-2</v>
      </c>
      <c r="M88" s="11">
        <f t="shared" si="25"/>
        <v>9.1885812376620024E-2</v>
      </c>
      <c r="O88" s="13">
        <f t="shared" si="28"/>
        <v>9.0870826538494542E-2</v>
      </c>
      <c r="P88" s="13">
        <f t="shared" si="28"/>
        <v>9.124298801247388E-2</v>
      </c>
      <c r="Q88" s="13">
        <f t="shared" si="28"/>
        <v>9.1885812376620024E-2</v>
      </c>
    </row>
    <row r="89" spans="1:17" x14ac:dyDescent="0.25">
      <c r="A89" s="1" t="str">
        <f t="shared" si="20"/>
        <v>Xcel Energy Inc.</v>
      </c>
      <c r="B89" s="9" t="str">
        <f t="shared" si="20"/>
        <v>XEL</v>
      </c>
      <c r="C89" s="27">
        <v>1.95</v>
      </c>
      <c r="D89" s="20">
        <v>69.690333333333328</v>
      </c>
      <c r="E89" s="11">
        <f t="shared" si="26"/>
        <v>2.7980925140263357E-2</v>
      </c>
      <c r="F89" s="12">
        <f t="shared" si="27"/>
        <v>2.8887507114807889E-2</v>
      </c>
      <c r="G89" s="11">
        <f t="shared" si="21"/>
        <v>0.06</v>
      </c>
      <c r="H89" s="11">
        <f t="shared" si="21"/>
        <v>7.0400000000000004E-2</v>
      </c>
      <c r="I89" s="11">
        <f t="shared" si="21"/>
        <v>6.4000000000000001E-2</v>
      </c>
      <c r="J89" s="11">
        <f t="shared" si="22"/>
        <v>6.480000000000001E-2</v>
      </c>
      <c r="K89" s="13">
        <f t="shared" si="23"/>
        <v>8.8820352894471252E-2</v>
      </c>
      <c r="L89" s="11">
        <f t="shared" si="24"/>
        <v>9.3687507114807902E-2</v>
      </c>
      <c r="M89" s="11">
        <f t="shared" si="25"/>
        <v>9.9365853705200624E-2</v>
      </c>
      <c r="O89" s="13">
        <f t="shared" si="28"/>
        <v>8.8820352894471252E-2</v>
      </c>
      <c r="P89" s="13">
        <f t="shared" si="28"/>
        <v>9.3687507114807902E-2</v>
      </c>
      <c r="Q89" s="13">
        <f t="shared" si="28"/>
        <v>9.9365853705200624E-2</v>
      </c>
    </row>
    <row r="90" spans="1:17" x14ac:dyDescent="0.25">
      <c r="A90" s="15" t="s">
        <v>18</v>
      </c>
      <c r="B90" s="7"/>
      <c r="C90" s="28"/>
      <c r="D90" s="7"/>
      <c r="E90" s="16">
        <f t="shared" ref="E90:M90" si="29">AVERAGE(E77:E89)</f>
        <v>3.146292235892896E-2</v>
      </c>
      <c r="F90" s="16">
        <f t="shared" si="29"/>
        <v>3.2405006985558989E-2</v>
      </c>
      <c r="G90" s="16">
        <f t="shared" si="29"/>
        <v>6.458333333333334E-2</v>
      </c>
      <c r="H90" s="16">
        <f t="shared" si="29"/>
        <v>6.2169230769230768E-2</v>
      </c>
      <c r="I90" s="16">
        <f t="shared" si="29"/>
        <v>6.0461538461538462E-2</v>
      </c>
      <c r="J90" s="16">
        <f t="shared" si="29"/>
        <v>6.1825641025641025E-2</v>
      </c>
      <c r="K90" s="16">
        <f t="shared" si="29"/>
        <v>8.6522381961387021E-2</v>
      </c>
      <c r="L90" s="16">
        <f t="shared" si="29"/>
        <v>9.4230648011200013E-2</v>
      </c>
      <c r="M90" s="16">
        <f t="shared" si="29"/>
        <v>0.10192562147492698</v>
      </c>
      <c r="N90" s="16"/>
      <c r="O90" s="16">
        <f>AVERAGE(O77:O89)</f>
        <v>9.051041847677678E-2</v>
      </c>
      <c r="P90" s="16">
        <f>AVERAGE(P77:P89)</f>
        <v>9.6886719649632538E-2</v>
      </c>
      <c r="Q90" s="16">
        <f>AVERAGE(Q77:Q89)</f>
        <v>0.1052229409020034</v>
      </c>
    </row>
    <row r="91" spans="1:17" x14ac:dyDescent="0.25">
      <c r="A91" s="17" t="s">
        <v>19</v>
      </c>
      <c r="B91" s="18"/>
      <c r="C91" s="18"/>
      <c r="D91" s="18"/>
      <c r="E91" s="14">
        <f t="shared" ref="E91:M91" si="30">MEDIAN(E77:E89)</f>
        <v>2.9971676250965577E-2</v>
      </c>
      <c r="F91" s="14">
        <f t="shared" si="30"/>
        <v>3.0876321345807218E-2</v>
      </c>
      <c r="G91" s="14">
        <f t="shared" si="30"/>
        <v>0.06</v>
      </c>
      <c r="H91" s="14">
        <f t="shared" si="30"/>
        <v>6.0100000000000001E-2</v>
      </c>
      <c r="I91" s="14">
        <f t="shared" si="30"/>
        <v>6.0999999999999999E-2</v>
      </c>
      <c r="J91" s="14">
        <f t="shared" si="30"/>
        <v>5.9400000000000001E-2</v>
      </c>
      <c r="K91" s="14">
        <f t="shared" si="30"/>
        <v>8.8820352894471252E-2</v>
      </c>
      <c r="L91" s="14">
        <f t="shared" si="30"/>
        <v>9.3687507114807902E-2</v>
      </c>
      <c r="M91" s="14">
        <f t="shared" si="30"/>
        <v>9.9365853705200624E-2</v>
      </c>
      <c r="N91" s="14"/>
      <c r="O91" s="14">
        <f>MEDIAN(O77:O89)</f>
        <v>9.0870826538494542E-2</v>
      </c>
      <c r="P91" s="14">
        <f>MEDIAN(P77:P89)</f>
        <v>9.4133469775482467E-2</v>
      </c>
      <c r="Q91" s="14">
        <f>MEDIAN(Q77:Q89)</f>
        <v>9.9404430337439079E-2</v>
      </c>
    </row>
    <row r="92" spans="1:17" x14ac:dyDescent="0.25">
      <c r="A92" s="15"/>
      <c r="B92" s="7"/>
      <c r="C92" s="1"/>
      <c r="D92" s="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</row>
    <row r="93" spans="1:17" x14ac:dyDescent="0.25">
      <c r="A93" s="18" t="s">
        <v>20</v>
      </c>
      <c r="B93" s="18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</row>
    <row r="94" spans="1:17" x14ac:dyDescent="0.25">
      <c r="A94" s="1" t="s">
        <v>21</v>
      </c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</row>
    <row r="95" spans="1:17" x14ac:dyDescent="0.25">
      <c r="A95" s="1" t="str">
        <f>A25</f>
        <v>[2] Source: Bloomberg Professional, equals 30-day average as of July 28, 2022</v>
      </c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</row>
    <row r="96" spans="1:17" x14ac:dyDescent="0.25">
      <c r="A96" s="1" t="s">
        <v>22</v>
      </c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</row>
    <row r="97" spans="1:13" x14ac:dyDescent="0.25">
      <c r="A97" s="1" t="s">
        <v>23</v>
      </c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</row>
    <row r="98" spans="1:13" x14ac:dyDescent="0.25">
      <c r="A98" s="1" t="s">
        <v>24</v>
      </c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</row>
    <row r="99" spans="1:13" x14ac:dyDescent="0.25">
      <c r="A99" s="1" t="s">
        <v>25</v>
      </c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</row>
    <row r="100" spans="1:13" x14ac:dyDescent="0.25">
      <c r="A100" s="1" t="s">
        <v>26</v>
      </c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</row>
    <row r="101" spans="1:13" x14ac:dyDescent="0.25">
      <c r="A101" s="23" t="s">
        <v>27</v>
      </c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</row>
    <row r="102" spans="1:13" x14ac:dyDescent="0.25">
      <c r="A102" s="1" t="s">
        <v>28</v>
      </c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</row>
    <row r="103" spans="1:13" x14ac:dyDescent="0.25">
      <c r="A103" s="1" t="s">
        <v>29</v>
      </c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</row>
    <row r="104" spans="1:13" x14ac:dyDescent="0.25">
      <c r="A104" s="1" t="s">
        <v>30</v>
      </c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</row>
    <row r="105" spans="1:13" x14ac:dyDescent="0.25">
      <c r="A105" s="25" t="s">
        <v>31</v>
      </c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</row>
  </sheetData>
  <mergeCells count="6">
    <mergeCell ref="O73:Q73"/>
    <mergeCell ref="A2:Q2"/>
    <mergeCell ref="O3:Q3"/>
    <mergeCell ref="A37:Q37"/>
    <mergeCell ref="O38:Q38"/>
    <mergeCell ref="A72:Q72"/>
  </mergeCells>
  <conditionalFormatting sqref="A7:B19 A42:B54 A77:B89">
    <cfRule type="expression" dxfId="8" priority="5">
      <formula>"(blank)"</formula>
    </cfRule>
  </conditionalFormatting>
  <conditionalFormatting sqref="A7:B19 A42:B54 A77:B89">
    <cfRule type="expression" dxfId="7" priority="6">
      <formula>#REF!</formula>
    </cfRule>
  </conditionalFormatting>
  <conditionalFormatting sqref="H68">
    <cfRule type="expression" dxfId="6" priority="3">
      <formula>"(blank)"</formula>
    </cfRule>
  </conditionalFormatting>
  <conditionalFormatting sqref="H68">
    <cfRule type="expression" dxfId="5" priority="4">
      <formula>#REF!</formula>
    </cfRule>
  </conditionalFormatting>
  <conditionalFormatting sqref="I68">
    <cfRule type="expression" dxfId="4" priority="1">
      <formula>"(blank)"</formula>
    </cfRule>
  </conditionalFormatting>
  <conditionalFormatting sqref="I68">
    <cfRule type="expression" dxfId="3" priority="2">
      <formula>#REF!</formula>
    </cfRule>
  </conditionalFormatting>
  <printOptions horizontalCentered="1"/>
  <pageMargins left="0.7" right="0.7" top="1.25" bottom="0.75" header="0.3" footer="0.3"/>
  <pageSetup scale="59" orientation="landscape" useFirstPageNumber="1" verticalDpi="4294967293" r:id="rId1"/>
  <rowBreaks count="2" manualBreakCount="2">
    <brk id="35" max="16" man="1"/>
    <brk id="70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G55"/>
  <sheetViews>
    <sheetView showGridLines="0" view="pageLayout" topLeftCell="A10" zoomScale="115" zoomScaleNormal="70" zoomScalePageLayoutView="115" workbookViewId="0">
      <selection activeCell="C23" sqref="C23"/>
    </sheetView>
  </sheetViews>
  <sheetFormatPr defaultColWidth="8.77734375" defaultRowHeight="15" customHeight="1" x14ac:dyDescent="0.25"/>
  <cols>
    <col min="1" max="1" width="9.21875" style="205" customWidth="1"/>
    <col min="2" max="2" width="28.77734375" style="205" customWidth="1"/>
    <col min="3" max="3" width="15.21875" style="205" customWidth="1"/>
    <col min="4" max="4" width="15.5546875" style="205" customWidth="1"/>
    <col min="5" max="5" width="17.77734375" style="205" customWidth="1"/>
    <col min="6" max="7" width="9.21875" style="205" customWidth="1"/>
    <col min="8" max="16384" width="8.77734375" style="176"/>
  </cols>
  <sheetData>
    <row r="1" spans="1:7" ht="15" customHeight="1" x14ac:dyDescent="0.25">
      <c r="A1" s="177"/>
      <c r="B1" s="178"/>
      <c r="C1" s="178"/>
      <c r="D1" s="178"/>
      <c r="E1" s="178"/>
      <c r="F1" s="177"/>
      <c r="G1" s="177"/>
    </row>
    <row r="2" spans="1:7" ht="15" customHeight="1" x14ac:dyDescent="0.25">
      <c r="A2" s="177"/>
      <c r="B2" s="227" t="s">
        <v>1326</v>
      </c>
      <c r="C2" s="227"/>
      <c r="D2" s="227"/>
      <c r="E2" s="227"/>
      <c r="F2" s="177"/>
      <c r="G2" s="177"/>
    </row>
    <row r="3" spans="1:7" ht="15" customHeight="1" thickBot="1" x14ac:dyDescent="0.3">
      <c r="A3" s="177"/>
      <c r="B3" s="178"/>
      <c r="C3" s="178"/>
      <c r="D3" s="178"/>
      <c r="E3" s="178"/>
      <c r="F3" s="177"/>
      <c r="G3" s="177"/>
    </row>
    <row r="4" spans="1:7" ht="15" customHeight="1" x14ac:dyDescent="0.25">
      <c r="A4" s="179"/>
      <c r="B4" s="228" t="s">
        <v>1307</v>
      </c>
      <c r="C4" s="229"/>
      <c r="D4" s="229"/>
      <c r="E4" s="230"/>
      <c r="F4" s="180"/>
      <c r="G4" s="180"/>
    </row>
    <row r="5" spans="1:7" ht="15" customHeight="1" x14ac:dyDescent="0.25">
      <c r="A5" s="179"/>
      <c r="B5" s="181"/>
      <c r="C5" s="182" t="s">
        <v>1308</v>
      </c>
      <c r="D5" s="182" t="s">
        <v>19</v>
      </c>
      <c r="E5" s="183" t="s">
        <v>1309</v>
      </c>
      <c r="F5" s="179"/>
      <c r="G5" s="179"/>
    </row>
    <row r="6" spans="1:7" ht="15" customHeight="1" x14ac:dyDescent="0.25">
      <c r="A6" s="179"/>
      <c r="B6" s="184" t="s">
        <v>1310</v>
      </c>
      <c r="C6" s="185">
        <f>'CGP-AEB-TAS-3 Constant DCF'!K21</f>
        <v>8.9069515001519689E-2</v>
      </c>
      <c r="D6" s="185">
        <f>'CGP-AEB-TAS-3 Constant DCF'!L21</f>
        <v>9.3937249793756256E-2</v>
      </c>
      <c r="E6" s="186">
        <f>'CGP-AEB-TAS-3 Constant DCF'!M21</f>
        <v>9.9616273718032222E-2</v>
      </c>
      <c r="F6" s="179"/>
      <c r="G6" s="179"/>
    </row>
    <row r="7" spans="1:7" ht="15" customHeight="1" x14ac:dyDescent="0.25">
      <c r="A7" s="179"/>
      <c r="B7" s="184" t="s">
        <v>1311</v>
      </c>
      <c r="C7" s="185">
        <f>'CGP-AEB-TAS-3 Constant DCF'!K56</f>
        <v>8.7919056128477238E-2</v>
      </c>
      <c r="D7" s="185">
        <f>'CGP-AEB-TAS-3 Constant DCF'!L56</f>
        <v>9.2784110239844578E-2</v>
      </c>
      <c r="E7" s="186">
        <f>'CGP-AEB-TAS-3 Constant DCF'!M56</f>
        <v>9.8460006703106451E-2</v>
      </c>
      <c r="F7" s="179"/>
      <c r="G7" s="179"/>
    </row>
    <row r="8" spans="1:7" ht="15" customHeight="1" thickBot="1" x14ac:dyDescent="0.3">
      <c r="A8" s="179"/>
      <c r="B8" s="188" t="s">
        <v>1312</v>
      </c>
      <c r="C8" s="185">
        <f>'CGP-AEB-TAS-3 Constant DCF'!K91</f>
        <v>8.8820352894471252E-2</v>
      </c>
      <c r="D8" s="185">
        <f>'CGP-AEB-TAS-3 Constant DCF'!L91</f>
        <v>9.3687507114807902E-2</v>
      </c>
      <c r="E8" s="186">
        <f>'CGP-AEB-TAS-3 Constant DCF'!M91</f>
        <v>9.9365853705200624E-2</v>
      </c>
      <c r="F8" s="179"/>
      <c r="G8" s="179"/>
    </row>
    <row r="9" spans="1:7" ht="15" customHeight="1" thickBot="1" x14ac:dyDescent="0.3">
      <c r="A9" s="179"/>
      <c r="B9" s="189" t="s">
        <v>1313</v>
      </c>
      <c r="C9" s="190">
        <f>AVERAGE(C6:C8)</f>
        <v>8.860297467482274E-2</v>
      </c>
      <c r="D9" s="190">
        <f t="shared" ref="D9:E9" si="0">AVERAGE(D6:D8)</f>
        <v>9.3469622382802917E-2</v>
      </c>
      <c r="E9" s="191">
        <f t="shared" si="0"/>
        <v>9.9147378042113099E-2</v>
      </c>
      <c r="F9" s="179"/>
      <c r="G9" s="179"/>
    </row>
    <row r="10" spans="1:7" ht="15" customHeight="1" x14ac:dyDescent="0.25">
      <c r="A10" s="179"/>
      <c r="B10" s="228" t="s">
        <v>1325</v>
      </c>
      <c r="C10" s="229"/>
      <c r="D10" s="229"/>
      <c r="E10" s="230"/>
      <c r="F10" s="179"/>
      <c r="G10" s="179"/>
    </row>
    <row r="11" spans="1:7" ht="15" customHeight="1" x14ac:dyDescent="0.25">
      <c r="A11" s="179"/>
      <c r="B11" s="181"/>
      <c r="C11" s="182" t="s">
        <v>1314</v>
      </c>
      <c r="D11" s="182" t="s">
        <v>18</v>
      </c>
      <c r="E11" s="183" t="s">
        <v>1315</v>
      </c>
      <c r="F11" s="179"/>
      <c r="G11" s="179"/>
    </row>
    <row r="12" spans="1:7" ht="15" customHeight="1" x14ac:dyDescent="0.25">
      <c r="A12" s="179"/>
      <c r="B12" s="184" t="s">
        <v>1310</v>
      </c>
      <c r="C12" s="185">
        <f>'CGP-AEB-TAS-3 Constant DCF'!O20</f>
        <v>9.0681638101555148E-2</v>
      </c>
      <c r="D12" s="185">
        <f>'CGP-AEB-TAS-3 Constant DCF'!P20</f>
        <v>9.7139818508850728E-2</v>
      </c>
      <c r="E12" s="186">
        <f>'CGP-AEB-TAS-3 Constant DCF'!Q20</f>
        <v>0.10547746776821847</v>
      </c>
      <c r="F12" s="179"/>
      <c r="G12" s="179"/>
    </row>
    <row r="13" spans="1:7" ht="15" customHeight="1" x14ac:dyDescent="0.25">
      <c r="A13" s="179"/>
      <c r="B13" s="184" t="s">
        <v>1311</v>
      </c>
      <c r="C13" s="185">
        <f>'CGP-AEB-TAS-3 Constant DCF'!O55</f>
        <v>8.9662315385072369E-2</v>
      </c>
      <c r="D13" s="185">
        <f>'CGP-AEB-TAS-3 Constant DCF'!P55</f>
        <v>9.6066845391444777E-2</v>
      </c>
      <c r="E13" s="186">
        <f>'CGP-AEB-TAS-3 Constant DCF'!Q55</f>
        <v>0.10440072078760772</v>
      </c>
      <c r="F13" s="179"/>
      <c r="G13" s="179"/>
    </row>
    <row r="14" spans="1:7" ht="15" customHeight="1" thickBot="1" x14ac:dyDescent="0.3">
      <c r="A14" s="179"/>
      <c r="B14" s="188" t="s">
        <v>1312</v>
      </c>
      <c r="C14" s="185">
        <f>'CGP-AEB-TAS-3 Constant DCF'!O90</f>
        <v>9.051041847677678E-2</v>
      </c>
      <c r="D14" s="185">
        <f>'CGP-AEB-TAS-3 Constant DCF'!P90</f>
        <v>9.6886719649632538E-2</v>
      </c>
      <c r="E14" s="186">
        <f>'CGP-AEB-TAS-3 Constant DCF'!Q90</f>
        <v>0.1052229409020034</v>
      </c>
      <c r="F14" s="179"/>
      <c r="G14" s="179"/>
    </row>
    <row r="15" spans="1:7" ht="15" customHeight="1" thickBot="1" x14ac:dyDescent="0.3">
      <c r="A15" s="179"/>
      <c r="B15" s="189" t="s">
        <v>1313</v>
      </c>
      <c r="C15" s="190">
        <f>AVERAGE(C12:C14)</f>
        <v>9.0284790654468094E-2</v>
      </c>
      <c r="D15" s="190">
        <f>AVERAGE(D12:D14)</f>
        <v>9.6697794516642677E-2</v>
      </c>
      <c r="E15" s="191">
        <f>AVERAGE(E12:E14)</f>
        <v>0.10503370981927652</v>
      </c>
      <c r="F15" s="180"/>
      <c r="G15" s="180"/>
    </row>
    <row r="16" spans="1:7" ht="15" customHeight="1" x14ac:dyDescent="0.25">
      <c r="A16" s="179"/>
      <c r="B16" s="218" t="s">
        <v>1316</v>
      </c>
      <c r="C16" s="219"/>
      <c r="D16" s="219"/>
      <c r="E16" s="220"/>
      <c r="F16" s="179"/>
      <c r="G16" s="179"/>
    </row>
    <row r="17" spans="1:7" ht="55.2" x14ac:dyDescent="0.25">
      <c r="A17" s="179"/>
      <c r="B17" s="181"/>
      <c r="C17" s="182" t="s">
        <v>1318</v>
      </c>
      <c r="D17" s="182" t="s">
        <v>1319</v>
      </c>
      <c r="E17" s="183" t="s">
        <v>1320</v>
      </c>
      <c r="F17" s="179"/>
      <c r="G17" s="179"/>
    </row>
    <row r="18" spans="1:7" ht="15" customHeight="1" x14ac:dyDescent="0.25">
      <c r="A18" s="179"/>
      <c r="B18" s="193" t="s">
        <v>1321</v>
      </c>
      <c r="C18" s="185">
        <f>'CGP-AEB-TAS-4 CAPM'!H22</f>
        <v>0.11400033004374449</v>
      </c>
      <c r="D18" s="185">
        <f>'CGP-AEB-TAS-4 CAPM'!H53</f>
        <v>0.11450599671041119</v>
      </c>
      <c r="E18" s="186">
        <f>'CGP-AEB-TAS-4 CAPM'!H84</f>
        <v>0.11501061209502653</v>
      </c>
      <c r="F18" s="179"/>
      <c r="G18" s="179"/>
    </row>
    <row r="19" spans="1:7" ht="15" customHeight="1" x14ac:dyDescent="0.25">
      <c r="A19" s="179"/>
      <c r="B19" s="193" t="s">
        <v>1322</v>
      </c>
      <c r="C19" s="185">
        <f>'CGP-AEB-TAS-4 CAPM'!H115</f>
        <v>0.108324527635435</v>
      </c>
      <c r="D19" s="185">
        <f>'CGP-AEB-TAS-4 CAPM'!H146</f>
        <v>0.10901622634934054</v>
      </c>
      <c r="E19" s="186">
        <f>'CGP-AEB-TAS-4 CAPM'!H177</f>
        <v>0.10970648702018179</v>
      </c>
      <c r="F19" s="179"/>
      <c r="G19" s="179"/>
    </row>
    <row r="20" spans="1:7" ht="15" customHeight="1" thickBot="1" x14ac:dyDescent="0.3">
      <c r="A20" s="179"/>
      <c r="B20" s="193" t="s">
        <v>1323</v>
      </c>
      <c r="C20" s="185">
        <f>'CGP-AEB-TAS-4 CAPM'!H208</f>
        <v>0.1006570502980709</v>
      </c>
      <c r="D20" s="185">
        <f>'CGP-AEB-TAS-4 CAPM'!H239</f>
        <v>0.1016000608800815</v>
      </c>
      <c r="E20" s="186">
        <f>'CGP-AEB-TAS-4 CAPM'!H270</f>
        <v>0.10254111094113154</v>
      </c>
      <c r="F20" s="179"/>
      <c r="G20" s="179"/>
    </row>
    <row r="21" spans="1:7" ht="15" customHeight="1" x14ac:dyDescent="0.25">
      <c r="A21" s="179"/>
      <c r="B21" s="218" t="s">
        <v>1317</v>
      </c>
      <c r="C21" s="219"/>
      <c r="D21" s="219"/>
      <c r="E21" s="220"/>
      <c r="F21" s="179"/>
      <c r="G21" s="179"/>
    </row>
    <row r="22" spans="1:7" ht="55.2" x14ac:dyDescent="0.25">
      <c r="A22" s="179"/>
      <c r="B22" s="181"/>
      <c r="C22" s="182" t="s">
        <v>1318</v>
      </c>
      <c r="D22" s="182" t="s">
        <v>1319</v>
      </c>
      <c r="E22" s="183" t="s">
        <v>1320</v>
      </c>
      <c r="F22" s="179"/>
      <c r="G22" s="179"/>
    </row>
    <row r="23" spans="1:7" ht="15" customHeight="1" x14ac:dyDescent="0.25">
      <c r="A23" s="179"/>
      <c r="B23" s="193" t="s">
        <v>1321</v>
      </c>
      <c r="C23" s="194">
        <f>'CGP-AEB-TAS-4 CAPM'!I22</f>
        <v>0.11785727851991672</v>
      </c>
      <c r="D23" s="194">
        <f>'CGP-AEB-TAS-4 CAPM'!I53</f>
        <v>0.11823652851991674</v>
      </c>
      <c r="E23" s="195">
        <f>'CGP-AEB-TAS-4 CAPM'!I84</f>
        <v>0.11861499005837825</v>
      </c>
      <c r="F23" s="192"/>
      <c r="G23" s="179"/>
    </row>
    <row r="24" spans="1:7" ht="15" customHeight="1" x14ac:dyDescent="0.25">
      <c r="A24" s="179"/>
      <c r="B24" s="193" t="s">
        <v>1322</v>
      </c>
      <c r="C24" s="194">
        <f>'CGP-AEB-TAS-4 CAPM'!I115</f>
        <v>0.11360042671368459</v>
      </c>
      <c r="D24" s="194">
        <f>'CGP-AEB-TAS-4 CAPM'!I146</f>
        <v>0.11411920074911372</v>
      </c>
      <c r="E24" s="195">
        <f>'CGP-AEB-TAS-4 CAPM'!I177</f>
        <v>0.11463689625224469</v>
      </c>
      <c r="F24" s="187"/>
      <c r="G24" s="179"/>
    </row>
    <row r="25" spans="1:7" ht="15" customHeight="1" thickBot="1" x14ac:dyDescent="0.3">
      <c r="A25" s="179"/>
      <c r="B25" s="193" t="s">
        <v>1323</v>
      </c>
      <c r="C25" s="194">
        <f>'CGP-AEB-TAS-4 CAPM'!I208</f>
        <v>0.1078498187106615</v>
      </c>
      <c r="D25" s="194">
        <f>'CGP-AEB-TAS-4 CAPM'!I239</f>
        <v>0.10855707664716946</v>
      </c>
      <c r="E25" s="195">
        <f>'CGP-AEB-TAS-4 CAPM'!I270</f>
        <v>0.109262864192957</v>
      </c>
      <c r="F25" s="187"/>
      <c r="G25" s="192"/>
    </row>
    <row r="26" spans="1:7" ht="15" customHeight="1" x14ac:dyDescent="0.25">
      <c r="A26" s="179"/>
      <c r="B26" s="218" t="s">
        <v>1324</v>
      </c>
      <c r="C26" s="219"/>
      <c r="D26" s="219"/>
      <c r="E26" s="220"/>
      <c r="F26" s="179"/>
      <c r="G26" s="187"/>
    </row>
    <row r="27" spans="1:7" ht="55.2" x14ac:dyDescent="0.25">
      <c r="A27" s="179"/>
      <c r="B27" s="196"/>
      <c r="C27" s="182" t="s">
        <v>1318</v>
      </c>
      <c r="D27" s="182" t="s">
        <v>1319</v>
      </c>
      <c r="E27" s="197" t="s">
        <v>1320</v>
      </c>
      <c r="F27" s="179"/>
      <c r="G27" s="187"/>
    </row>
    <row r="28" spans="1:7" ht="15" customHeight="1" x14ac:dyDescent="0.25">
      <c r="A28" s="179"/>
      <c r="B28" s="198" t="s">
        <v>1327</v>
      </c>
      <c r="C28" s="194">
        <f>'CGP-AEB-TAS-7 RiskPremElec'!L50</f>
        <v>9.8997092666666675E-2</v>
      </c>
      <c r="D28" s="194">
        <f>'CGP-AEB-TAS-7 RiskPremElec'!L51</f>
        <v>9.9991479999999994E-2</v>
      </c>
      <c r="E28" s="199">
        <f>'CGP-AEB-TAS-7 RiskPremElec'!L52</f>
        <v>0.10098380000000001</v>
      </c>
      <c r="F28" s="179"/>
      <c r="G28" s="179"/>
    </row>
    <row r="29" spans="1:7" ht="15" customHeight="1" thickBot="1" x14ac:dyDescent="0.3">
      <c r="A29" s="179"/>
      <c r="B29" s="188" t="s">
        <v>1328</v>
      </c>
      <c r="C29" s="206">
        <f>'CGP-AEB-TAS-7 RiskPremGas'!M50</f>
        <v>9.8574053375116044E-2</v>
      </c>
      <c r="D29" s="206">
        <f>'CGP-AEB-TAS-7 RiskPremGas'!M51</f>
        <v>9.9920080597974831E-2</v>
      </c>
      <c r="E29" s="207">
        <f>'CGP-AEB-TAS-7 RiskPremGas'!M52</f>
        <v>0.10126330942743889</v>
      </c>
      <c r="F29" s="179"/>
      <c r="G29" s="179"/>
    </row>
    <row r="30" spans="1:7" ht="15" customHeight="1" x14ac:dyDescent="0.25">
      <c r="A30" s="179"/>
      <c r="B30" s="218" t="s">
        <v>1329</v>
      </c>
      <c r="C30" s="219"/>
      <c r="D30" s="219"/>
      <c r="E30" s="220"/>
      <c r="F30" s="179"/>
      <c r="G30" s="179"/>
    </row>
    <row r="31" spans="1:7" ht="15" customHeight="1" x14ac:dyDescent="0.25">
      <c r="A31" s="179"/>
      <c r="B31" s="196" t="s">
        <v>18</v>
      </c>
      <c r="C31" s="221">
        <f>'CGP-AEB-TAS-8 ExpEarns'!M21</f>
        <v>0.11433479792957506</v>
      </c>
      <c r="D31" s="222"/>
      <c r="E31" s="223"/>
      <c r="F31" s="179"/>
      <c r="G31" s="179"/>
    </row>
    <row r="32" spans="1:7" ht="15" customHeight="1" thickBot="1" x14ac:dyDescent="0.3">
      <c r="A32" s="179"/>
      <c r="B32" s="208" t="s">
        <v>19</v>
      </c>
      <c r="C32" s="224">
        <f>'CGP-AEB-TAS-8 ExpEarns'!M22</f>
        <v>0.11547202617796269</v>
      </c>
      <c r="D32" s="225"/>
      <c r="E32" s="226"/>
      <c r="F32" s="179"/>
      <c r="G32" s="179"/>
    </row>
    <row r="33" spans="1:7" ht="15" customHeight="1" x14ac:dyDescent="0.25">
      <c r="A33" s="179"/>
      <c r="B33" s="177"/>
      <c r="C33" s="200"/>
      <c r="D33" s="200"/>
      <c r="E33" s="200"/>
      <c r="F33" s="179"/>
      <c r="G33" s="179"/>
    </row>
    <row r="34" spans="1:7" ht="15" customHeight="1" x14ac:dyDescent="0.25">
      <c r="A34" s="179"/>
      <c r="B34" s="201" t="s">
        <v>20</v>
      </c>
      <c r="C34" s="178"/>
      <c r="D34" s="178"/>
      <c r="E34" s="178"/>
      <c r="F34" s="179"/>
      <c r="G34" s="179"/>
    </row>
    <row r="35" spans="1:7" ht="15" customHeight="1" x14ac:dyDescent="0.25">
      <c r="A35" s="179"/>
      <c r="B35" s="217" t="s">
        <v>1332</v>
      </c>
      <c r="C35" s="217"/>
      <c r="D35" s="217"/>
      <c r="E35" s="217"/>
      <c r="F35" s="179"/>
      <c r="G35" s="179"/>
    </row>
    <row r="36" spans="1:7" ht="15" customHeight="1" x14ac:dyDescent="0.25">
      <c r="A36" s="179"/>
      <c r="B36" s="217"/>
      <c r="C36" s="217"/>
      <c r="D36" s="217"/>
      <c r="E36" s="217"/>
      <c r="F36" s="180"/>
      <c r="G36" s="179"/>
    </row>
    <row r="37" spans="1:7" ht="15" customHeight="1" x14ac:dyDescent="0.25">
      <c r="A37" s="179"/>
      <c r="B37" s="217"/>
      <c r="C37" s="217"/>
      <c r="D37" s="217"/>
      <c r="E37" s="217"/>
      <c r="F37" s="179"/>
      <c r="G37" s="179"/>
    </row>
    <row r="38" spans="1:7" ht="15" customHeight="1" x14ac:dyDescent="0.25">
      <c r="A38" s="179"/>
      <c r="B38" s="217"/>
      <c r="C38" s="217"/>
      <c r="D38" s="217"/>
      <c r="E38" s="217"/>
      <c r="F38" s="179"/>
      <c r="G38" s="180"/>
    </row>
    <row r="39" spans="1:7" ht="15" customHeight="1" x14ac:dyDescent="0.25">
      <c r="A39" s="179"/>
      <c r="B39" s="217"/>
      <c r="C39" s="217"/>
      <c r="D39" s="217"/>
      <c r="E39" s="217"/>
      <c r="F39" s="179"/>
      <c r="G39" s="179"/>
    </row>
    <row r="40" spans="1:7" ht="15" customHeight="1" x14ac:dyDescent="0.25">
      <c r="A40" s="179"/>
      <c r="B40" s="202"/>
      <c r="C40" s="202"/>
      <c r="D40" s="202"/>
      <c r="E40" s="202"/>
      <c r="F40" s="179"/>
      <c r="G40" s="179"/>
    </row>
    <row r="41" spans="1:7" ht="15" customHeight="1" x14ac:dyDescent="0.25">
      <c r="A41" s="179"/>
      <c r="B41" s="202"/>
      <c r="C41" s="202"/>
      <c r="D41" s="202"/>
      <c r="E41" s="202"/>
      <c r="F41" s="179"/>
      <c r="G41" s="179"/>
    </row>
    <row r="42" spans="1:7" ht="15" customHeight="1" x14ac:dyDescent="0.25">
      <c r="A42" s="179"/>
      <c r="B42" s="203"/>
      <c r="C42" s="204"/>
      <c r="D42" s="203"/>
      <c r="E42" s="203"/>
      <c r="F42" s="179"/>
      <c r="G42" s="179"/>
    </row>
    <row r="43" spans="1:7" ht="15" customHeight="1" x14ac:dyDescent="0.25">
      <c r="A43" s="179"/>
      <c r="B43" s="203"/>
      <c r="C43" s="203"/>
      <c r="D43" s="203"/>
      <c r="E43" s="203"/>
      <c r="F43" s="180"/>
      <c r="G43" s="179"/>
    </row>
    <row r="44" spans="1:7" ht="15" customHeight="1" x14ac:dyDescent="0.25">
      <c r="A44" s="179"/>
      <c r="B44" s="203"/>
      <c r="C44" s="203"/>
      <c r="D44" s="203"/>
      <c r="E44" s="203"/>
      <c r="F44" s="179"/>
      <c r="G44" s="179"/>
    </row>
    <row r="45" spans="1:7" ht="15" customHeight="1" x14ac:dyDescent="0.25">
      <c r="A45" s="179"/>
      <c r="B45" s="203"/>
      <c r="C45" s="203"/>
      <c r="D45" s="203"/>
      <c r="E45" s="203"/>
      <c r="F45" s="179"/>
      <c r="G45" s="180"/>
    </row>
    <row r="46" spans="1:7" ht="15" customHeight="1" x14ac:dyDescent="0.25">
      <c r="A46" s="179"/>
      <c r="B46" s="203"/>
      <c r="C46" s="203"/>
      <c r="D46" s="203"/>
      <c r="E46" s="203"/>
      <c r="F46" s="180"/>
      <c r="G46" s="179"/>
    </row>
    <row r="47" spans="1:7" ht="15" customHeight="1" x14ac:dyDescent="0.25">
      <c r="A47" s="179"/>
      <c r="F47" s="179"/>
      <c r="G47" s="179"/>
    </row>
    <row r="48" spans="1:7" ht="15" customHeight="1" x14ac:dyDescent="0.25">
      <c r="A48" s="179"/>
      <c r="F48" s="179"/>
      <c r="G48" s="180"/>
    </row>
    <row r="49" spans="1:7" ht="15" customHeight="1" x14ac:dyDescent="0.25">
      <c r="A49" s="179"/>
      <c r="F49" s="179"/>
      <c r="G49" s="179"/>
    </row>
    <row r="50" spans="1:7" ht="15" customHeight="1" x14ac:dyDescent="0.25">
      <c r="A50" s="179"/>
      <c r="F50" s="177"/>
      <c r="G50" s="179"/>
    </row>
    <row r="51" spans="1:7" ht="15" customHeight="1" x14ac:dyDescent="0.25">
      <c r="A51" s="179"/>
      <c r="F51" s="177"/>
      <c r="G51" s="179"/>
    </row>
    <row r="52" spans="1:7" ht="15" customHeight="1" x14ac:dyDescent="0.25">
      <c r="A52" s="179"/>
      <c r="G52" s="177"/>
    </row>
    <row r="53" spans="1:7" ht="15" customHeight="1" x14ac:dyDescent="0.25">
      <c r="A53" s="179"/>
      <c r="G53" s="177"/>
    </row>
    <row r="54" spans="1:7" ht="15" customHeight="1" x14ac:dyDescent="0.25">
      <c r="A54" s="177"/>
    </row>
    <row r="55" spans="1:7" ht="15" customHeight="1" x14ac:dyDescent="0.25">
      <c r="A55" s="177"/>
    </row>
  </sheetData>
  <mergeCells count="10">
    <mergeCell ref="B35:E39"/>
    <mergeCell ref="B30:E30"/>
    <mergeCell ref="C31:E31"/>
    <mergeCell ref="C32:E32"/>
    <mergeCell ref="B2:E2"/>
    <mergeCell ref="B4:E4"/>
    <mergeCell ref="B10:E10"/>
    <mergeCell ref="B16:E16"/>
    <mergeCell ref="B21:E21"/>
    <mergeCell ref="B26:E26"/>
  </mergeCells>
  <printOptions horizontalCentered="1"/>
  <pageMargins left="0.7" right="0.7" top="0.75" bottom="0.75" header="0.3" footer="0.3"/>
  <pageSetup orientation="portrait" useFirstPageNumber="1" horizontalDpi="1200" verticalDpi="1200" r:id="rId1"/>
  <headerFooter scaleWithDoc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O32"/>
  <sheetViews>
    <sheetView zoomScale="50" zoomScaleNormal="50" zoomScaleSheetLayoutView="80" workbookViewId="0">
      <selection activeCell="D21" sqref="D21"/>
    </sheetView>
  </sheetViews>
  <sheetFormatPr defaultRowHeight="13.2" x14ac:dyDescent="0.25"/>
  <cols>
    <col min="1" max="1" width="31.21875" customWidth="1"/>
    <col min="3" max="3" width="11.21875" customWidth="1"/>
    <col min="4" max="4" width="12.44140625" customWidth="1"/>
    <col min="5" max="5" width="11.44140625" customWidth="1"/>
    <col min="6" max="11" width="11.5546875" customWidth="1"/>
  </cols>
  <sheetData>
    <row r="2" spans="1:12" x14ac:dyDescent="0.25">
      <c r="A2" s="215" t="s">
        <v>1282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</row>
    <row r="4" spans="1:12" ht="13.8" thickBot="1" x14ac:dyDescent="0.3">
      <c r="A4" s="51"/>
      <c r="B4" s="51"/>
      <c r="C4" s="52" t="s">
        <v>37</v>
      </c>
      <c r="D4" s="52" t="s">
        <v>38</v>
      </c>
      <c r="E4" s="52" t="s">
        <v>39</v>
      </c>
      <c r="F4" s="52" t="s">
        <v>40</v>
      </c>
      <c r="G4" s="52" t="s">
        <v>41</v>
      </c>
      <c r="H4" s="53" t="s">
        <v>42</v>
      </c>
      <c r="I4" s="53" t="s">
        <v>63</v>
      </c>
      <c r="J4" s="53" t="s">
        <v>64</v>
      </c>
      <c r="K4" s="53" t="s">
        <v>65</v>
      </c>
      <c r="L4" s="53" t="s">
        <v>66</v>
      </c>
    </row>
    <row r="5" spans="1:12" ht="13.8" thickBot="1" x14ac:dyDescent="0.3">
      <c r="C5" s="41"/>
      <c r="D5" s="41"/>
      <c r="E5" s="41"/>
      <c r="F5" s="41"/>
      <c r="G5" s="41"/>
      <c r="H5" s="41"/>
      <c r="I5" s="41"/>
      <c r="J5" s="41"/>
      <c r="K5" s="41"/>
      <c r="L5" s="54"/>
    </row>
    <row r="6" spans="1:12" x14ac:dyDescent="0.25">
      <c r="A6" s="55" t="s">
        <v>5</v>
      </c>
      <c r="B6" s="31" t="s">
        <v>6</v>
      </c>
      <c r="C6" s="56">
        <v>41639</v>
      </c>
      <c r="D6" s="56">
        <v>42004</v>
      </c>
      <c r="E6" s="56">
        <v>42369</v>
      </c>
      <c r="F6" s="56">
        <v>42735</v>
      </c>
      <c r="G6" s="56">
        <v>43100</v>
      </c>
      <c r="H6" s="56">
        <v>43465</v>
      </c>
      <c r="I6" s="57">
        <v>43830</v>
      </c>
      <c r="J6" s="56">
        <v>44196</v>
      </c>
      <c r="K6" s="57">
        <v>44561</v>
      </c>
      <c r="L6" s="56" t="s">
        <v>68</v>
      </c>
    </row>
    <row r="7" spans="1:12" x14ac:dyDescent="0.25">
      <c r="A7" s="1" t="s">
        <v>69</v>
      </c>
      <c r="B7" s="58" t="s">
        <v>70</v>
      </c>
      <c r="C7" s="58">
        <v>0.85</v>
      </c>
      <c r="D7" s="58">
        <v>0.85</v>
      </c>
      <c r="E7" s="58" t="s">
        <v>71</v>
      </c>
      <c r="F7" s="58" t="s">
        <v>71</v>
      </c>
      <c r="G7" s="58">
        <v>0.6</v>
      </c>
      <c r="H7" s="58">
        <v>0.5</v>
      </c>
      <c r="I7" s="58">
        <v>0.55000000000000004</v>
      </c>
      <c r="J7" s="58">
        <v>0.85</v>
      </c>
      <c r="K7" s="58">
        <v>0.85</v>
      </c>
      <c r="L7" s="158">
        <v>0.72142857142857131</v>
      </c>
    </row>
    <row r="8" spans="1:12" x14ac:dyDescent="0.25">
      <c r="A8" s="1" t="s">
        <v>72</v>
      </c>
      <c r="B8" s="59" t="s">
        <v>73</v>
      </c>
      <c r="C8" s="59">
        <v>0.75</v>
      </c>
      <c r="D8" s="59">
        <v>0.8</v>
      </c>
      <c r="E8" s="59">
        <v>0.8</v>
      </c>
      <c r="F8" s="59">
        <v>0.7</v>
      </c>
      <c r="G8" s="59">
        <v>0.7</v>
      </c>
      <c r="H8" s="59">
        <v>0.6</v>
      </c>
      <c r="I8" s="59">
        <v>0.6</v>
      </c>
      <c r="J8" s="59">
        <v>0.85</v>
      </c>
      <c r="K8" s="59">
        <v>0.85</v>
      </c>
      <c r="L8" s="158">
        <v>0.73888888888888871</v>
      </c>
    </row>
    <row r="9" spans="1:12" x14ac:dyDescent="0.25">
      <c r="A9" s="1" t="s">
        <v>74</v>
      </c>
      <c r="B9" s="59" t="s">
        <v>75</v>
      </c>
      <c r="C9" s="59">
        <v>0.8</v>
      </c>
      <c r="D9" s="59">
        <v>0.75</v>
      </c>
      <c r="E9" s="59">
        <v>0.75</v>
      </c>
      <c r="F9" s="59">
        <v>0.65</v>
      </c>
      <c r="G9" s="59">
        <v>0.7</v>
      </c>
      <c r="H9" s="59">
        <v>0.55000000000000004</v>
      </c>
      <c r="I9" s="59">
        <v>0.55000000000000004</v>
      </c>
      <c r="J9" s="59">
        <v>0.85</v>
      </c>
      <c r="K9" s="59">
        <v>0.8</v>
      </c>
      <c r="L9" s="158">
        <v>0.71111111111111092</v>
      </c>
    </row>
    <row r="10" spans="1:12" x14ac:dyDescent="0.25">
      <c r="A10" s="1" t="s">
        <v>76</v>
      </c>
      <c r="B10" s="59" t="s">
        <v>77</v>
      </c>
      <c r="C10" s="59">
        <v>0.75</v>
      </c>
      <c r="D10" s="59">
        <v>0.8</v>
      </c>
      <c r="E10" s="59">
        <v>0.8</v>
      </c>
      <c r="F10" s="59">
        <v>0.7</v>
      </c>
      <c r="G10" s="59">
        <v>0.75</v>
      </c>
      <c r="H10" s="59">
        <v>0.65</v>
      </c>
      <c r="I10" s="59">
        <v>0.6</v>
      </c>
      <c r="J10" s="59">
        <v>0.95</v>
      </c>
      <c r="K10" s="59">
        <v>0.95</v>
      </c>
      <c r="L10" s="158">
        <v>0.77222222222222225</v>
      </c>
    </row>
    <row r="11" spans="1:12" x14ac:dyDescent="0.25">
      <c r="A11" s="1" t="s">
        <v>78</v>
      </c>
      <c r="B11" s="58" t="s">
        <v>79</v>
      </c>
      <c r="C11" s="58">
        <v>0.9</v>
      </c>
      <c r="D11" s="58">
        <v>0.9</v>
      </c>
      <c r="E11" s="58">
        <v>0.9</v>
      </c>
      <c r="F11" s="58">
        <v>0.9</v>
      </c>
      <c r="G11" s="58">
        <v>0.9</v>
      </c>
      <c r="H11" s="58">
        <v>0.75</v>
      </c>
      <c r="I11" s="58">
        <v>0.7</v>
      </c>
      <c r="J11" s="58">
        <v>1</v>
      </c>
      <c r="K11" s="58">
        <v>1</v>
      </c>
      <c r="L11" s="158">
        <v>0.8833333333333333</v>
      </c>
    </row>
    <row r="12" spans="1:12" x14ac:dyDescent="0.25">
      <c r="A12" s="1" t="s">
        <v>80</v>
      </c>
      <c r="B12" s="58" t="s">
        <v>81</v>
      </c>
      <c r="C12" s="58">
        <v>0.7</v>
      </c>
      <c r="D12" s="58">
        <v>0.7</v>
      </c>
      <c r="E12" s="58">
        <v>0.75</v>
      </c>
      <c r="F12" s="58">
        <v>0.65</v>
      </c>
      <c r="G12" s="58">
        <v>0.65</v>
      </c>
      <c r="H12" s="58">
        <v>0.55000000000000004</v>
      </c>
      <c r="I12" s="58">
        <v>0.5</v>
      </c>
      <c r="J12" s="58">
        <v>0.8</v>
      </c>
      <c r="K12" s="58">
        <v>0.8</v>
      </c>
      <c r="L12" s="158">
        <v>0.6777777777777777</v>
      </c>
    </row>
    <row r="13" spans="1:12" x14ac:dyDescent="0.25">
      <c r="A13" s="1" t="s">
        <v>82</v>
      </c>
      <c r="B13" s="59" t="s">
        <v>83</v>
      </c>
      <c r="C13" s="59">
        <v>0.65</v>
      </c>
      <c r="D13" s="59">
        <v>0.6</v>
      </c>
      <c r="E13" s="59">
        <v>0.65</v>
      </c>
      <c r="F13" s="59">
        <v>0.6</v>
      </c>
      <c r="G13" s="59">
        <v>0.6</v>
      </c>
      <c r="H13" s="59">
        <v>0.5</v>
      </c>
      <c r="I13" s="59">
        <v>0.5</v>
      </c>
      <c r="J13" s="59">
        <v>0.85</v>
      </c>
      <c r="K13" s="59">
        <v>0.85</v>
      </c>
      <c r="L13" s="158">
        <v>0.64444444444444438</v>
      </c>
    </row>
    <row r="14" spans="1:12" x14ac:dyDescent="0.25">
      <c r="A14" s="1" t="s">
        <v>84</v>
      </c>
      <c r="B14" s="59" t="s">
        <v>85</v>
      </c>
      <c r="C14" s="59">
        <v>0.65</v>
      </c>
      <c r="D14" s="59">
        <v>0.7</v>
      </c>
      <c r="E14" s="59">
        <v>0.75</v>
      </c>
      <c r="F14" s="59">
        <v>0.7</v>
      </c>
      <c r="G14" s="59">
        <v>0.75</v>
      </c>
      <c r="H14" s="59">
        <v>0.6</v>
      </c>
      <c r="I14" s="59">
        <v>0.55000000000000004</v>
      </c>
      <c r="J14" s="59">
        <v>0.7</v>
      </c>
      <c r="K14" s="59">
        <v>0.75</v>
      </c>
      <c r="L14" s="158">
        <v>0.68333333333333324</v>
      </c>
    </row>
    <row r="15" spans="1:12" x14ac:dyDescent="0.25">
      <c r="A15" s="1" t="s">
        <v>86</v>
      </c>
      <c r="B15" s="59" t="s">
        <v>87</v>
      </c>
      <c r="C15" s="59">
        <v>0.7</v>
      </c>
      <c r="D15" s="59">
        <v>0.7</v>
      </c>
      <c r="E15" s="59">
        <v>0.75</v>
      </c>
      <c r="F15" s="59">
        <v>0.65</v>
      </c>
      <c r="G15" s="59">
        <v>0.65</v>
      </c>
      <c r="H15" s="59">
        <v>0.55000000000000004</v>
      </c>
      <c r="I15" s="59">
        <v>0.55000000000000004</v>
      </c>
      <c r="J15" s="59">
        <v>0.9</v>
      </c>
      <c r="K15" s="59">
        <v>0.9</v>
      </c>
      <c r="L15" s="158">
        <v>0.7055555555555556</v>
      </c>
    </row>
    <row r="16" spans="1:12" x14ac:dyDescent="0.25">
      <c r="A16" s="1" t="s">
        <v>88</v>
      </c>
      <c r="B16" s="59" t="s">
        <v>89</v>
      </c>
      <c r="C16" s="59">
        <v>0.7</v>
      </c>
      <c r="D16" s="59">
        <v>0.7</v>
      </c>
      <c r="E16" s="59">
        <v>0.7</v>
      </c>
      <c r="F16" s="59">
        <v>0.7</v>
      </c>
      <c r="G16" s="59">
        <v>0.7</v>
      </c>
      <c r="H16" s="59">
        <v>0.55000000000000004</v>
      </c>
      <c r="I16" s="59">
        <v>0.6</v>
      </c>
      <c r="J16" s="59">
        <v>0.95</v>
      </c>
      <c r="K16" s="59">
        <v>0.95</v>
      </c>
      <c r="L16" s="158">
        <v>0.72777777777777775</v>
      </c>
    </row>
    <row r="17" spans="1:15" x14ac:dyDescent="0.25">
      <c r="A17" s="1" t="s">
        <v>90</v>
      </c>
      <c r="B17" s="59" t="s">
        <v>91</v>
      </c>
      <c r="C17" s="59">
        <v>0.55000000000000004</v>
      </c>
      <c r="D17" s="59">
        <v>0.55000000000000004</v>
      </c>
      <c r="E17" s="59">
        <v>0.6</v>
      </c>
      <c r="F17" s="59">
        <v>0.55000000000000004</v>
      </c>
      <c r="G17" s="59">
        <v>0.55000000000000004</v>
      </c>
      <c r="H17" s="59">
        <v>0.5</v>
      </c>
      <c r="I17" s="59">
        <v>0.5</v>
      </c>
      <c r="J17" s="59">
        <v>0.9</v>
      </c>
      <c r="K17" s="59">
        <v>0.95</v>
      </c>
      <c r="L17" s="158">
        <v>0.62777777777777777</v>
      </c>
    </row>
    <row r="18" spans="1:15" x14ac:dyDescent="0.25">
      <c r="A18" s="1" t="s">
        <v>92</v>
      </c>
      <c r="B18" s="59" t="s">
        <v>93</v>
      </c>
      <c r="C18" s="58">
        <v>0.65</v>
      </c>
      <c r="D18" s="58">
        <v>0.65</v>
      </c>
      <c r="E18" s="58">
        <v>0.7</v>
      </c>
      <c r="F18" s="58">
        <v>0.6</v>
      </c>
      <c r="G18" s="58">
        <v>0.6</v>
      </c>
      <c r="H18" s="58">
        <v>0.5</v>
      </c>
      <c r="I18" s="58">
        <v>0.5</v>
      </c>
      <c r="J18" s="58">
        <v>0.8</v>
      </c>
      <c r="K18" s="58">
        <v>0.8</v>
      </c>
      <c r="L18" s="158">
        <v>0.64444444444444438</v>
      </c>
      <c r="M18" s="60"/>
      <c r="N18" s="60"/>
      <c r="O18" s="1"/>
    </row>
    <row r="19" spans="1:15" x14ac:dyDescent="0.25">
      <c r="A19" s="1" t="s">
        <v>94</v>
      </c>
      <c r="B19" s="59" t="s">
        <v>95</v>
      </c>
      <c r="C19" s="59">
        <v>0.65</v>
      </c>
      <c r="D19" s="59">
        <v>0.65</v>
      </c>
      <c r="E19" s="59">
        <v>0.65</v>
      </c>
      <c r="F19" s="59">
        <v>0.6</v>
      </c>
      <c r="G19" s="59">
        <v>0.6</v>
      </c>
      <c r="H19" s="59">
        <v>0.5</v>
      </c>
      <c r="I19" s="59">
        <v>0.5</v>
      </c>
      <c r="J19" s="59">
        <v>0.8</v>
      </c>
      <c r="K19" s="59">
        <v>0.8</v>
      </c>
      <c r="L19" s="158">
        <v>0.63888888888888884</v>
      </c>
    </row>
    <row r="20" spans="1:15" x14ac:dyDescent="0.25">
      <c r="A20" s="61" t="s">
        <v>18</v>
      </c>
      <c r="B20" s="62"/>
      <c r="C20" s="63">
        <f>AVERAGE(C7:C19)</f>
        <v>0.71538461538461562</v>
      </c>
      <c r="D20" s="63">
        <f t="shared" ref="D20:J20" si="0">AVERAGE(D7:D19)</f>
        <v>0.71923076923076934</v>
      </c>
      <c r="E20" s="63">
        <f t="shared" si="0"/>
        <v>0.73333333333333339</v>
      </c>
      <c r="F20" s="63">
        <f t="shared" si="0"/>
        <v>0.66666666666666663</v>
      </c>
      <c r="G20" s="63">
        <f t="shared" si="0"/>
        <v>0.67307692307692313</v>
      </c>
      <c r="H20" s="63">
        <f t="shared" si="0"/>
        <v>0.56153846153846154</v>
      </c>
      <c r="I20" s="63">
        <f t="shared" si="0"/>
        <v>0.55384615384615377</v>
      </c>
      <c r="J20" s="63">
        <f t="shared" si="0"/>
        <v>0.86153846153846159</v>
      </c>
      <c r="K20" s="63">
        <f>AVERAGE(K7:K19)</f>
        <v>0.86538461538461542</v>
      </c>
      <c r="L20" s="63">
        <f>AVERAGE(L7:L19)</f>
        <v>0.70592185592185597</v>
      </c>
    </row>
    <row r="22" spans="1:15" x14ac:dyDescent="0.25">
      <c r="A22" s="64" t="s">
        <v>20</v>
      </c>
    </row>
    <row r="23" spans="1:15" x14ac:dyDescent="0.25">
      <c r="A23" s="1" t="s">
        <v>1283</v>
      </c>
    </row>
    <row r="24" spans="1:15" x14ac:dyDescent="0.25">
      <c r="A24" s="1" t="s">
        <v>1284</v>
      </c>
    </row>
    <row r="25" spans="1:15" x14ac:dyDescent="0.25">
      <c r="A25" s="1" t="s">
        <v>1285</v>
      </c>
    </row>
    <row r="26" spans="1:15" x14ac:dyDescent="0.25">
      <c r="A26" s="1" t="s">
        <v>1286</v>
      </c>
    </row>
    <row r="27" spans="1:15" x14ac:dyDescent="0.25">
      <c r="A27" s="1" t="s">
        <v>1287</v>
      </c>
    </row>
    <row r="28" spans="1:15" x14ac:dyDescent="0.25">
      <c r="A28" s="1" t="s">
        <v>1288</v>
      </c>
    </row>
    <row r="29" spans="1:15" x14ac:dyDescent="0.25">
      <c r="A29" t="s">
        <v>1289</v>
      </c>
    </row>
    <row r="30" spans="1:15" x14ac:dyDescent="0.25">
      <c r="A30" t="s">
        <v>1290</v>
      </c>
    </row>
    <row r="31" spans="1:15" x14ac:dyDescent="0.25">
      <c r="A31" s="35" t="s">
        <v>1291</v>
      </c>
    </row>
    <row r="32" spans="1:15" x14ac:dyDescent="0.25">
      <c r="A32" t="s">
        <v>1292</v>
      </c>
    </row>
  </sheetData>
  <mergeCells count="1">
    <mergeCell ref="A2:L2"/>
  </mergeCells>
  <pageMargins left="0.7" right="0.7" top="0.75" bottom="0.75" header="0.3" footer="0.3"/>
  <pageSetup scale="74" orientation="landscape" useFirstPageNumber="1" r:id="rId1"/>
  <headerFooter>
    <oddHeader>&amp;RExh. AEB-17
Page &amp;P of 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538"/>
  <sheetViews>
    <sheetView zoomScale="50" zoomScaleNormal="50" zoomScaleSheetLayoutView="85" zoomScalePageLayoutView="85" workbookViewId="0">
      <selection activeCell="A31" sqref="A31"/>
    </sheetView>
  </sheetViews>
  <sheetFormatPr defaultColWidth="9.21875" defaultRowHeight="13.2" x14ac:dyDescent="0.25"/>
  <cols>
    <col min="1" max="1" width="47.77734375" style="65" customWidth="1"/>
    <col min="2" max="2" width="15.5546875" style="65" customWidth="1"/>
    <col min="3" max="3" width="8.77734375" style="65" bestFit="1" customWidth="1"/>
    <col min="4" max="4" width="12.5546875" style="65" bestFit="1" customWidth="1"/>
    <col min="5" max="5" width="12.77734375" style="65" bestFit="1" customWidth="1"/>
    <col min="6" max="6" width="10.77734375" style="65" bestFit="1" customWidth="1"/>
    <col min="7" max="7" width="14.44140625" style="65" customWidth="1"/>
    <col min="8" max="8" width="12.21875" style="65" customWidth="1"/>
    <col min="9" max="9" width="12.44140625" style="65" customWidth="1"/>
    <col min="10" max="10" width="12.21875" style="65" customWidth="1"/>
    <col min="11" max="11" width="0" hidden="1" customWidth="1"/>
    <col min="12" max="12" width="9.21875" hidden="1" customWidth="1"/>
    <col min="13" max="13" width="4.77734375" style="65" customWidth="1"/>
    <col min="14" max="16384" width="9.21875" style="65"/>
  </cols>
  <sheetData>
    <row r="1" spans="1:10" ht="12.75" customHeight="1" x14ac:dyDescent="0.25">
      <c r="A1" s="231" t="s">
        <v>96</v>
      </c>
      <c r="B1" s="231"/>
      <c r="C1" s="231"/>
      <c r="D1" s="231"/>
      <c r="E1" s="231"/>
      <c r="F1" s="231"/>
      <c r="G1" s="231"/>
    </row>
    <row r="2" spans="1:10" customFormat="1" x14ac:dyDescent="0.25">
      <c r="A2" s="60"/>
      <c r="B2" s="60"/>
      <c r="C2" s="60"/>
      <c r="D2" s="60"/>
      <c r="E2" s="60"/>
      <c r="F2" s="60"/>
      <c r="G2" s="60"/>
    </row>
    <row r="3" spans="1:10" customFormat="1" x14ac:dyDescent="0.25">
      <c r="A3" s="60"/>
      <c r="B3" s="60"/>
      <c r="C3" s="60"/>
      <c r="D3" s="60"/>
      <c r="E3" s="60"/>
      <c r="F3" s="60"/>
      <c r="G3" s="60"/>
    </row>
    <row r="4" spans="1:10" customFormat="1" x14ac:dyDescent="0.25">
      <c r="A4" s="60" t="s">
        <v>97</v>
      </c>
      <c r="B4" s="232">
        <f>SUM(H19:H523)</f>
        <v>1.7058394751290729E-2</v>
      </c>
      <c r="C4" s="233"/>
      <c r="D4" s="60"/>
      <c r="E4" s="60"/>
      <c r="F4" s="60"/>
      <c r="G4" s="60"/>
    </row>
    <row r="5" spans="1:10" customFormat="1" x14ac:dyDescent="0.25">
      <c r="A5" s="60"/>
      <c r="D5" s="60"/>
      <c r="E5" s="60"/>
      <c r="F5" s="60"/>
      <c r="G5" s="60"/>
    </row>
    <row r="6" spans="1:10" customFormat="1" x14ac:dyDescent="0.25">
      <c r="A6" s="60" t="s">
        <v>98</v>
      </c>
      <c r="B6" s="232">
        <f>SUM(J19:J523)</f>
        <v>0.11141941104882898</v>
      </c>
      <c r="C6" s="233"/>
      <c r="D6" s="60"/>
      <c r="E6" s="60"/>
      <c r="F6" s="60"/>
      <c r="G6" s="60"/>
    </row>
    <row r="7" spans="1:10" customFormat="1" x14ac:dyDescent="0.25">
      <c r="A7" s="60"/>
      <c r="D7" s="60"/>
      <c r="E7" s="60"/>
      <c r="F7" s="60"/>
      <c r="G7" s="60"/>
    </row>
    <row r="8" spans="1:10" customFormat="1" x14ac:dyDescent="0.25">
      <c r="A8" s="60" t="s">
        <v>99</v>
      </c>
      <c r="B8" s="234">
        <f>B4*(1+0.5*B6)+B6</f>
        <v>0.12942812394843334</v>
      </c>
      <c r="C8" s="235"/>
      <c r="D8" s="60"/>
      <c r="E8" s="60"/>
      <c r="F8" s="60"/>
      <c r="G8" s="60"/>
    </row>
    <row r="9" spans="1:10" customFormat="1" x14ac:dyDescent="0.25">
      <c r="A9" s="60"/>
      <c r="B9" s="60"/>
      <c r="C9" s="60"/>
      <c r="D9" s="60"/>
      <c r="E9" s="60"/>
      <c r="F9" s="60"/>
      <c r="G9" s="60"/>
    </row>
    <row r="10" spans="1:10" customFormat="1" x14ac:dyDescent="0.25">
      <c r="A10" s="60"/>
      <c r="B10" s="60"/>
      <c r="C10" s="60"/>
      <c r="D10" s="60"/>
      <c r="E10" s="60"/>
      <c r="F10" s="60"/>
      <c r="G10" s="60"/>
    </row>
    <row r="11" spans="1:10" customFormat="1" x14ac:dyDescent="0.25">
      <c r="A11" s="60"/>
      <c r="B11" s="60"/>
      <c r="C11" s="60"/>
      <c r="D11" s="60"/>
      <c r="E11" s="60"/>
      <c r="F11" s="60"/>
      <c r="G11" s="60"/>
    </row>
    <row r="12" spans="1:10" x14ac:dyDescent="0.25">
      <c r="A12" s="66" t="s">
        <v>100</v>
      </c>
      <c r="B12" s="66"/>
      <c r="C12" s="66"/>
      <c r="D12" s="66"/>
      <c r="E12" s="66"/>
      <c r="F12" s="66"/>
      <c r="G12" s="66"/>
      <c r="H12" s="66"/>
      <c r="I12" s="66"/>
      <c r="J12" s="66"/>
    </row>
    <row r="14" spans="1:10" ht="13.8" thickBot="1" x14ac:dyDescent="0.3">
      <c r="C14" s="67" t="s">
        <v>40</v>
      </c>
      <c r="D14" s="67" t="s">
        <v>41</v>
      </c>
      <c r="E14" s="67" t="s">
        <v>42</v>
      </c>
      <c r="F14" s="67" t="s">
        <v>63</v>
      </c>
      <c r="G14" s="67" t="s">
        <v>64</v>
      </c>
      <c r="H14" s="67" t="s">
        <v>65</v>
      </c>
      <c r="I14" s="67" t="s">
        <v>66</v>
      </c>
      <c r="J14" s="67" t="s">
        <v>67</v>
      </c>
    </row>
    <row r="15" spans="1:10" x14ac:dyDescent="0.25">
      <c r="A15" s="68"/>
      <c r="B15" s="68"/>
      <c r="C15" s="69"/>
      <c r="D15" s="69"/>
      <c r="E15" s="69"/>
      <c r="F15" s="70"/>
      <c r="G15" s="71"/>
      <c r="H15" s="68"/>
      <c r="I15" s="72" t="s">
        <v>101</v>
      </c>
      <c r="J15" s="72" t="s">
        <v>102</v>
      </c>
    </row>
    <row r="16" spans="1:10" x14ac:dyDescent="0.25">
      <c r="C16" s="67" t="s">
        <v>103</v>
      </c>
      <c r="D16" s="73"/>
      <c r="E16" s="67" t="s">
        <v>104</v>
      </c>
      <c r="F16" s="58" t="s">
        <v>105</v>
      </c>
      <c r="G16" s="58" t="s">
        <v>106</v>
      </c>
      <c r="H16" s="74" t="s">
        <v>107</v>
      </c>
      <c r="I16" s="58" t="s">
        <v>108</v>
      </c>
      <c r="J16" s="74" t="s">
        <v>108</v>
      </c>
    </row>
    <row r="17" spans="1:14" x14ac:dyDescent="0.25">
      <c r="A17" s="75" t="s">
        <v>109</v>
      </c>
      <c r="B17" s="75" t="s">
        <v>6</v>
      </c>
      <c r="C17" s="76" t="s">
        <v>110</v>
      </c>
      <c r="D17" s="76" t="s">
        <v>111</v>
      </c>
      <c r="E17" s="76" t="s">
        <v>112</v>
      </c>
      <c r="F17" s="77" t="s">
        <v>113</v>
      </c>
      <c r="G17" s="77" t="s">
        <v>9</v>
      </c>
      <c r="H17" s="75" t="s">
        <v>9</v>
      </c>
      <c r="I17" s="77" t="s">
        <v>114</v>
      </c>
      <c r="J17" s="75" t="s">
        <v>114</v>
      </c>
    </row>
    <row r="18" spans="1:14" customFormat="1" x14ac:dyDescent="0.25"/>
    <row r="19" spans="1:14" x14ac:dyDescent="0.25">
      <c r="A19" t="s">
        <v>115</v>
      </c>
      <c r="B19" s="78" t="s">
        <v>116</v>
      </c>
      <c r="C19" s="79">
        <v>326.20600000000002</v>
      </c>
      <c r="D19" s="79">
        <v>89.12</v>
      </c>
      <c r="E19" s="79">
        <f>IFERROR(C19*D19,"")</f>
        <v>29071.478720000003</v>
      </c>
      <c r="F19" s="80">
        <f>IF(AND(ISNUMBER($I19)), IF(AND($I19&lt;=20%,$I19&gt;0%), $E19/SUMIFS($E$19:$E$523,$I$19:$I$523, "&gt;"&amp;0%,$I$19:$I$523, "&lt;="&amp;20%),""),"")</f>
        <v>1.0105849424767073E-3</v>
      </c>
      <c r="G19" s="81">
        <v>5.3411131059245956E-2</v>
      </c>
      <c r="H19" s="80">
        <f>IFERROR($G19*$F19,"")</f>
        <v>5.3976484809123951E-5</v>
      </c>
      <c r="I19" s="81">
        <v>3.5000000000000003E-2</v>
      </c>
      <c r="J19" s="80">
        <f>IFERROR($I19*$F19,"")</f>
        <v>3.537047298668476E-5</v>
      </c>
      <c r="L19" s="82">
        <v>0.08</v>
      </c>
      <c r="N19" s="83"/>
    </row>
    <row r="20" spans="1:14" x14ac:dyDescent="0.25">
      <c r="A20" t="s">
        <v>1243</v>
      </c>
      <c r="B20" s="78" t="s">
        <v>1244</v>
      </c>
      <c r="C20" s="79">
        <v>62.929000000000002</v>
      </c>
      <c r="D20" s="79">
        <v>185.57</v>
      </c>
      <c r="E20" s="79">
        <f t="shared" ref="E20:E83" si="0">IFERROR(C20*D20,"")</f>
        <v>11677.73453</v>
      </c>
      <c r="F20" s="80" t="str">
        <f>IF(AND(ISNUMBER($I20)), IF(AND($I20&lt;=20%,$I20&gt;0%), $E20/SUMIFS($E$19:$E$523,$I$19:$I$523, "&gt;"&amp;0%,$I$19:$I$523, "&lt;="&amp;20%),""),"")</f>
        <v/>
      </c>
      <c r="G20" s="81">
        <v>1.207091663523199E-2</v>
      </c>
      <c r="H20" s="80" t="str">
        <f t="shared" ref="H20:H83" si="1">IFERROR($G20*$F20,"")</f>
        <v/>
      </c>
      <c r="I20" s="81">
        <v>0.245</v>
      </c>
      <c r="J20" s="80" t="str">
        <f t="shared" ref="J20:J83" si="2">IFERROR($I20*$F20,"")</f>
        <v/>
      </c>
      <c r="L20" s="82">
        <v>8.5000000000000006E-2</v>
      </c>
      <c r="N20" s="83"/>
    </row>
    <row r="21" spans="1:14" x14ac:dyDescent="0.25">
      <c r="A21" t="s">
        <v>117</v>
      </c>
      <c r="B21" s="78" t="s">
        <v>118</v>
      </c>
      <c r="C21" s="79">
        <v>749.74800000000005</v>
      </c>
      <c r="D21" s="79">
        <v>154.02000000000001</v>
      </c>
      <c r="E21" s="79">
        <f t="shared" si="0"/>
        <v>115476.18696000002</v>
      </c>
      <c r="F21" s="80">
        <f t="shared" ref="F21:F84" si="3">IF(AND(ISNUMBER($I21)), IF(AND($I21&lt;=20%,$I21&gt;0%), $E21/SUMIFS($E$19:$E$523,$I$19:$I$523, "&gt;"&amp;0%,$I$19:$I$523, "&lt;="&amp;20%),""),"")</f>
        <v>4.0141919466971342E-3</v>
      </c>
      <c r="G21" s="81">
        <v>1.3504739644202051E-2</v>
      </c>
      <c r="H21" s="80">
        <f t="shared" si="1"/>
        <v>5.4210617121997395E-5</v>
      </c>
      <c r="I21" s="81">
        <v>0.1</v>
      </c>
      <c r="J21" s="80">
        <f t="shared" si="2"/>
        <v>4.0141919466971343E-4</v>
      </c>
      <c r="L21" s="82">
        <v>3.5000000000000003E-2</v>
      </c>
      <c r="N21" s="83"/>
    </row>
    <row r="22" spans="1:14" x14ac:dyDescent="0.25">
      <c r="A22" t="s">
        <v>119</v>
      </c>
      <c r="B22" s="78" t="s">
        <v>120</v>
      </c>
      <c r="C22" s="79">
        <v>4199.7150000000001</v>
      </c>
      <c r="D22" s="79">
        <v>46.19</v>
      </c>
      <c r="E22" s="79">
        <f t="shared" si="0"/>
        <v>193984.83585</v>
      </c>
      <c r="F22" s="80">
        <f t="shared" si="3"/>
        <v>6.7433155384682723E-3</v>
      </c>
      <c r="G22" s="81">
        <v>5.5423251786100892E-2</v>
      </c>
      <c r="H22" s="80">
        <f t="shared" si="1"/>
        <v>3.7373647496165356E-4</v>
      </c>
      <c r="I22" s="81">
        <v>0.03</v>
      </c>
      <c r="J22" s="80">
        <f t="shared" si="2"/>
        <v>2.0229946615404816E-4</v>
      </c>
      <c r="L22" s="82">
        <v>0.27</v>
      </c>
      <c r="N22" s="83"/>
    </row>
    <row r="23" spans="1:14" x14ac:dyDescent="0.25">
      <c r="A23" t="s">
        <v>121</v>
      </c>
      <c r="B23" s="78" t="s">
        <v>122</v>
      </c>
      <c r="C23" s="79">
        <v>403.81799999999998</v>
      </c>
      <c r="D23" s="79">
        <v>535.48</v>
      </c>
      <c r="E23" s="79">
        <f t="shared" si="0"/>
        <v>216236.46264000001</v>
      </c>
      <c r="F23" s="80" t="str">
        <f t="shared" si="3"/>
        <v/>
      </c>
      <c r="G23" s="81">
        <v>3.0626727422125938E-2</v>
      </c>
      <c r="H23" s="80" t="str">
        <f t="shared" si="1"/>
        <v/>
      </c>
      <c r="I23" s="81">
        <v>0.23</v>
      </c>
      <c r="J23" s="80" t="str">
        <f t="shared" si="2"/>
        <v/>
      </c>
      <c r="L23" s="59" t="s">
        <v>125</v>
      </c>
      <c r="N23" s="83"/>
    </row>
    <row r="24" spans="1:14" x14ac:dyDescent="0.25">
      <c r="A24" t="s">
        <v>123</v>
      </c>
      <c r="B24" s="78" t="s">
        <v>124</v>
      </c>
      <c r="C24" s="79">
        <v>593.81100000000004</v>
      </c>
      <c r="D24" s="79">
        <v>159.31</v>
      </c>
      <c r="E24" s="79">
        <f t="shared" si="0"/>
        <v>94600.030410000007</v>
      </c>
      <c r="F24" s="80" t="str">
        <f t="shared" si="3"/>
        <v/>
      </c>
      <c r="G24" s="81" t="s">
        <v>1277</v>
      </c>
      <c r="H24" s="80" t="str">
        <f t="shared" si="1"/>
        <v/>
      </c>
      <c r="I24" s="81"/>
      <c r="J24" s="80" t="str">
        <f t="shared" si="2"/>
        <v/>
      </c>
      <c r="L24" s="82">
        <v>9.5000000000000001E-2</v>
      </c>
      <c r="N24" s="83"/>
    </row>
    <row r="25" spans="1:14" x14ac:dyDescent="0.25">
      <c r="A25" t="s">
        <v>126</v>
      </c>
      <c r="B25" s="78" t="s">
        <v>127</v>
      </c>
      <c r="C25" s="79">
        <v>533.37400000000002</v>
      </c>
      <c r="D25" s="79">
        <v>198.25</v>
      </c>
      <c r="E25" s="79">
        <f t="shared" si="0"/>
        <v>105741.3955</v>
      </c>
      <c r="F25" s="80">
        <f t="shared" si="3"/>
        <v>3.6757903895428077E-3</v>
      </c>
      <c r="G25" s="81">
        <v>2.4211853720050441E-2</v>
      </c>
      <c r="H25" s="80">
        <f t="shared" si="1"/>
        <v>8.899769921717769E-5</v>
      </c>
      <c r="I25" s="81">
        <v>0.08</v>
      </c>
      <c r="J25" s="80">
        <f t="shared" si="2"/>
        <v>2.9406323116342462E-4</v>
      </c>
      <c r="L25" s="82">
        <v>7.4999999999999997E-2</v>
      </c>
      <c r="N25" s="83"/>
    </row>
    <row r="26" spans="1:14" x14ac:dyDescent="0.25">
      <c r="A26" t="s">
        <v>128</v>
      </c>
      <c r="B26" s="78" t="s">
        <v>129</v>
      </c>
      <c r="C26" s="79">
        <v>2937.05</v>
      </c>
      <c r="D26" s="79">
        <v>115.36</v>
      </c>
      <c r="E26" s="79">
        <f t="shared" si="0"/>
        <v>338818.08800000005</v>
      </c>
      <c r="F26" s="80">
        <f t="shared" si="3"/>
        <v>1.1778020006116425E-2</v>
      </c>
      <c r="G26" s="81">
        <v>3.4674063800277391E-2</v>
      </c>
      <c r="H26" s="80">
        <f t="shared" si="1"/>
        <v>4.0839181713302441E-4</v>
      </c>
      <c r="I26" s="81">
        <v>0.05</v>
      </c>
      <c r="J26" s="80">
        <f t="shared" si="2"/>
        <v>5.889010003058213E-4</v>
      </c>
      <c r="L26" s="82">
        <v>0.24</v>
      </c>
      <c r="N26" s="83"/>
    </row>
    <row r="27" spans="1:14" x14ac:dyDescent="0.25">
      <c r="A27" t="s">
        <v>130</v>
      </c>
      <c r="B27" s="78" t="s">
        <v>131</v>
      </c>
      <c r="C27" s="79">
        <v>1964.8130000000001</v>
      </c>
      <c r="D27" s="79">
        <v>163.78</v>
      </c>
      <c r="E27" s="79">
        <f t="shared" si="0"/>
        <v>321797.07313999999</v>
      </c>
      <c r="F27" s="80" t="str">
        <f t="shared" si="3"/>
        <v/>
      </c>
      <c r="G27" s="81">
        <v>3.4680669190377336E-2</v>
      </c>
      <c r="H27" s="80" t="str">
        <f t="shared" si="1"/>
        <v/>
      </c>
      <c r="I27" s="81">
        <v>0.26</v>
      </c>
      <c r="J27" s="80" t="str">
        <f t="shared" si="2"/>
        <v/>
      </c>
      <c r="L27" s="82">
        <v>7.0000000000000007E-2</v>
      </c>
      <c r="N27" s="83"/>
    </row>
    <row r="28" spans="1:14" x14ac:dyDescent="0.25">
      <c r="A28" t="s">
        <v>132</v>
      </c>
      <c r="B28" s="78" t="s">
        <v>133</v>
      </c>
      <c r="C28" s="79">
        <v>4324.6289999999999</v>
      </c>
      <c r="D28" s="79">
        <v>64.17</v>
      </c>
      <c r="E28" s="79">
        <f t="shared" si="0"/>
        <v>277511.44293000002</v>
      </c>
      <c r="F28" s="80">
        <f t="shared" si="3"/>
        <v>9.6468737724409118E-3</v>
      </c>
      <c r="G28" s="81">
        <v>2.7427146641732895E-2</v>
      </c>
      <c r="H28" s="80">
        <f t="shared" si="1"/>
        <v>2.6458622159102388E-4</v>
      </c>
      <c r="I28" s="81">
        <v>7.4999999999999997E-2</v>
      </c>
      <c r="J28" s="80">
        <f t="shared" si="2"/>
        <v>7.2351553293306832E-4</v>
      </c>
      <c r="L28" s="82">
        <v>6.5000000000000002E-2</v>
      </c>
      <c r="N28" s="83"/>
    </row>
    <row r="29" spans="1:14" x14ac:dyDescent="0.25">
      <c r="A29" t="s">
        <v>134</v>
      </c>
      <c r="B29" s="78" t="s">
        <v>135</v>
      </c>
      <c r="C29" s="79">
        <v>1767.11</v>
      </c>
      <c r="D29" s="79">
        <v>143.51</v>
      </c>
      <c r="E29" s="79">
        <f t="shared" si="0"/>
        <v>253597.95609999998</v>
      </c>
      <c r="F29" s="80">
        <f t="shared" si="3"/>
        <v>8.8155913342384314E-3</v>
      </c>
      <c r="G29" s="81">
        <v>3.9300397184865166E-2</v>
      </c>
      <c r="H29" s="80">
        <f t="shared" si="1"/>
        <v>3.4645624085502579E-4</v>
      </c>
      <c r="I29" s="81">
        <v>4.4999999999999998E-2</v>
      </c>
      <c r="J29" s="80">
        <f t="shared" si="2"/>
        <v>3.9670161004072942E-4</v>
      </c>
      <c r="L29" s="82">
        <v>0.14000000000000001</v>
      </c>
      <c r="N29" s="83"/>
    </row>
    <row r="30" spans="1:14" x14ac:dyDescent="0.25">
      <c r="A30" t="s">
        <v>136</v>
      </c>
      <c r="B30" s="78" t="s">
        <v>137</v>
      </c>
      <c r="C30" s="79">
        <v>1821.4839999999999</v>
      </c>
      <c r="D30" s="79">
        <v>106.1</v>
      </c>
      <c r="E30" s="79">
        <f t="shared" si="0"/>
        <v>193259.45239999998</v>
      </c>
      <c r="F30" s="80" t="str">
        <f t="shared" si="3"/>
        <v/>
      </c>
      <c r="G30" s="81" t="s">
        <v>1277</v>
      </c>
      <c r="H30" s="80" t="str">
        <f t="shared" si="1"/>
        <v/>
      </c>
      <c r="I30" s="81">
        <v>0.30499999999999999</v>
      </c>
      <c r="J30" s="80" t="str">
        <f t="shared" si="2"/>
        <v/>
      </c>
      <c r="L30" s="82">
        <v>0.11</v>
      </c>
      <c r="N30" s="83"/>
    </row>
    <row r="31" spans="1:14" x14ac:dyDescent="0.25">
      <c r="A31" t="s">
        <v>138</v>
      </c>
      <c r="B31" s="78" t="s">
        <v>139</v>
      </c>
      <c r="C31" s="79">
        <v>77.340999999999994</v>
      </c>
      <c r="D31" s="79">
        <v>220.09</v>
      </c>
      <c r="E31" s="79">
        <f t="shared" si="0"/>
        <v>17021.98069</v>
      </c>
      <c r="F31" s="80">
        <f t="shared" si="3"/>
        <v>5.9171938043209619E-4</v>
      </c>
      <c r="G31" s="81" t="s">
        <v>1277</v>
      </c>
      <c r="H31" s="80" t="str">
        <f t="shared" si="1"/>
        <v/>
      </c>
      <c r="I31" s="81">
        <v>0.105</v>
      </c>
      <c r="J31" s="80">
        <f t="shared" si="2"/>
        <v>6.2130534945370095E-5</v>
      </c>
      <c r="L31" s="82">
        <v>0.05</v>
      </c>
      <c r="N31" s="83"/>
    </row>
    <row r="32" spans="1:14" x14ac:dyDescent="0.25">
      <c r="A32" t="s">
        <v>140</v>
      </c>
      <c r="B32" s="78" t="s">
        <v>141</v>
      </c>
      <c r="C32" s="79">
        <v>134.28</v>
      </c>
      <c r="D32" s="79">
        <v>189.52</v>
      </c>
      <c r="E32" s="79">
        <f t="shared" si="0"/>
        <v>25448.745600000002</v>
      </c>
      <c r="F32" s="80">
        <f t="shared" si="3"/>
        <v>8.846512197051515E-4</v>
      </c>
      <c r="G32" s="81">
        <v>3.1658927817644573E-2</v>
      </c>
      <c r="H32" s="80">
        <f t="shared" si="1"/>
        <v>2.8007109108436622E-5</v>
      </c>
      <c r="I32" s="81">
        <v>0.04</v>
      </c>
      <c r="J32" s="80">
        <f t="shared" si="2"/>
        <v>3.5386048788206063E-5</v>
      </c>
      <c r="L32" s="59" t="s">
        <v>125</v>
      </c>
      <c r="N32" s="83"/>
    </row>
    <row r="33" spans="1:14" x14ac:dyDescent="0.25">
      <c r="A33" t="s">
        <v>142</v>
      </c>
      <c r="B33" s="78" t="s">
        <v>143</v>
      </c>
      <c r="C33" s="79">
        <v>4212.5429999999997</v>
      </c>
      <c r="D33" s="79">
        <v>96.93</v>
      </c>
      <c r="E33" s="79">
        <f t="shared" si="0"/>
        <v>408321.79298999999</v>
      </c>
      <c r="F33" s="80" t="str">
        <f t="shared" si="3"/>
        <v/>
      </c>
      <c r="G33" s="81">
        <v>3.6314866398431858E-2</v>
      </c>
      <c r="H33" s="80" t="str">
        <f t="shared" si="1"/>
        <v/>
      </c>
      <c r="I33" s="81"/>
      <c r="J33" s="80" t="str">
        <f t="shared" si="2"/>
        <v/>
      </c>
      <c r="L33" s="82">
        <v>0.2</v>
      </c>
      <c r="N33" s="83"/>
    </row>
    <row r="34" spans="1:14" x14ac:dyDescent="0.25">
      <c r="A34" t="s">
        <v>144</v>
      </c>
      <c r="B34" s="78" t="s">
        <v>145</v>
      </c>
      <c r="C34" s="79">
        <v>481.05099999999999</v>
      </c>
      <c r="D34" s="79">
        <v>89</v>
      </c>
      <c r="E34" s="79">
        <f t="shared" si="0"/>
        <v>42813.538999999997</v>
      </c>
      <c r="F34" s="80" t="str">
        <f t="shared" si="3"/>
        <v/>
      </c>
      <c r="G34" s="81">
        <v>4.359550561797753E-2</v>
      </c>
      <c r="H34" s="80" t="str">
        <f t="shared" si="1"/>
        <v/>
      </c>
      <c r="I34" s="81">
        <v>0.85</v>
      </c>
      <c r="J34" s="80" t="str">
        <f t="shared" si="2"/>
        <v/>
      </c>
      <c r="L34" s="82">
        <v>0.15</v>
      </c>
      <c r="N34" s="83"/>
    </row>
    <row r="35" spans="1:14" x14ac:dyDescent="0.25">
      <c r="A35" t="s">
        <v>146</v>
      </c>
      <c r="B35" s="78" t="s">
        <v>147</v>
      </c>
      <c r="C35" s="79">
        <v>1096.5530000000001</v>
      </c>
      <c r="D35" s="79">
        <v>73.91</v>
      </c>
      <c r="E35" s="79">
        <f t="shared" si="0"/>
        <v>81046.232230000009</v>
      </c>
      <c r="F35" s="80">
        <f t="shared" si="3"/>
        <v>2.8173352558004453E-3</v>
      </c>
      <c r="G35" s="81">
        <v>4.3295900419429035E-3</v>
      </c>
      <c r="H35" s="80">
        <f t="shared" si="1"/>
        <v>1.2197906668328271E-5</v>
      </c>
      <c r="I35" s="81">
        <v>0.14000000000000001</v>
      </c>
      <c r="J35" s="80">
        <f t="shared" si="2"/>
        <v>3.9442693581206236E-4</v>
      </c>
      <c r="L35" s="82">
        <v>0.125</v>
      </c>
      <c r="N35" s="83"/>
    </row>
    <row r="36" spans="1:14" x14ac:dyDescent="0.25">
      <c r="A36" t="s">
        <v>148</v>
      </c>
      <c r="B36" s="78" t="s">
        <v>149</v>
      </c>
      <c r="C36" s="79">
        <v>1034.1379999999999</v>
      </c>
      <c r="D36" s="79">
        <v>33.39</v>
      </c>
      <c r="E36" s="79">
        <f t="shared" si="0"/>
        <v>34529.867819999999</v>
      </c>
      <c r="F36" s="80">
        <f t="shared" si="3"/>
        <v>1.2003298772895374E-3</v>
      </c>
      <c r="G36" s="81">
        <v>2.9949086552860136E-2</v>
      </c>
      <c r="H36" s="80">
        <f t="shared" si="1"/>
        <v>3.5948783386928341E-5</v>
      </c>
      <c r="I36" s="81">
        <v>0.125</v>
      </c>
      <c r="J36" s="80">
        <f t="shared" si="2"/>
        <v>1.5004123466119218E-4</v>
      </c>
      <c r="L36" s="82">
        <v>8.5000000000000006E-2</v>
      </c>
      <c r="N36" s="83"/>
    </row>
    <row r="37" spans="1:14" x14ac:dyDescent="0.25">
      <c r="A37" t="s">
        <v>150</v>
      </c>
      <c r="B37" s="78" t="s">
        <v>151</v>
      </c>
      <c r="C37" s="79">
        <v>1027.7550000000001</v>
      </c>
      <c r="D37" s="79">
        <v>300.94</v>
      </c>
      <c r="E37" s="79">
        <f t="shared" si="0"/>
        <v>309292.58970000001</v>
      </c>
      <c r="F37" s="80">
        <f t="shared" si="3"/>
        <v>1.0751652400653884E-2</v>
      </c>
      <c r="G37" s="81">
        <v>2.5254203495713431E-2</v>
      </c>
      <c r="H37" s="80">
        <f t="shared" si="1"/>
        <v>2.71524417641289E-4</v>
      </c>
      <c r="I37" s="81">
        <v>0.09</v>
      </c>
      <c r="J37" s="80">
        <f t="shared" si="2"/>
        <v>9.6764871605884947E-4</v>
      </c>
      <c r="L37" s="82">
        <v>0.20499999999999999</v>
      </c>
      <c r="N37" s="83"/>
    </row>
    <row r="38" spans="1:14" x14ac:dyDescent="0.25">
      <c r="A38" t="s">
        <v>152</v>
      </c>
      <c r="B38" s="78" t="s">
        <v>153</v>
      </c>
      <c r="C38" s="79">
        <v>46.643000000000001</v>
      </c>
      <c r="D38" s="79">
        <v>464.72</v>
      </c>
      <c r="E38" s="79">
        <f t="shared" si="0"/>
        <v>21675.934960000002</v>
      </c>
      <c r="F38" s="80">
        <f t="shared" si="3"/>
        <v>7.5350049083022525E-4</v>
      </c>
      <c r="G38" s="81">
        <v>6.4555000860733345E-3</v>
      </c>
      <c r="H38" s="80">
        <f t="shared" si="1"/>
        <v>4.8642224834108189E-6</v>
      </c>
      <c r="I38" s="81">
        <v>0.18</v>
      </c>
      <c r="J38" s="80">
        <f t="shared" si="2"/>
        <v>1.3563008834944053E-4</v>
      </c>
      <c r="L38" s="82">
        <v>1.4999999999999999E-2</v>
      </c>
      <c r="N38" s="83"/>
    </row>
    <row r="39" spans="1:14" x14ac:dyDescent="0.25">
      <c r="A39" t="s">
        <v>154</v>
      </c>
      <c r="B39" s="78" t="s">
        <v>155</v>
      </c>
      <c r="C39" s="79">
        <v>903.18</v>
      </c>
      <c r="D39" s="79">
        <v>130.79</v>
      </c>
      <c r="E39" s="79">
        <f t="shared" si="0"/>
        <v>118126.91219999999</v>
      </c>
      <c r="F39" s="80">
        <f t="shared" si="3"/>
        <v>4.1063366580132467E-3</v>
      </c>
      <c r="G39" s="81">
        <v>5.0462573591253154E-2</v>
      </c>
      <c r="H39" s="80">
        <f t="shared" si="1"/>
        <v>2.07216315795454E-4</v>
      </c>
      <c r="I39" s="81">
        <v>0.03</v>
      </c>
      <c r="J39" s="80">
        <f t="shared" si="2"/>
        <v>1.2319009974039738E-4</v>
      </c>
      <c r="L39" s="82">
        <v>0.1</v>
      </c>
      <c r="N39" s="83"/>
    </row>
    <row r="40" spans="1:14" x14ac:dyDescent="0.25">
      <c r="A40" t="s">
        <v>156</v>
      </c>
      <c r="B40" s="78" t="s">
        <v>157</v>
      </c>
      <c r="C40" s="79">
        <v>2629.18</v>
      </c>
      <c r="D40" s="79">
        <v>174.52</v>
      </c>
      <c r="E40" s="79">
        <f t="shared" si="0"/>
        <v>458844.49359999999</v>
      </c>
      <c r="F40" s="80">
        <f t="shared" si="3"/>
        <v>1.5950386997394188E-2</v>
      </c>
      <c r="G40" s="81">
        <v>2.5899610359844141E-2</v>
      </c>
      <c r="H40" s="80">
        <f t="shared" si="1"/>
        <v>4.1310880832123382E-4</v>
      </c>
      <c r="I40" s="81">
        <v>0.08</v>
      </c>
      <c r="J40" s="80">
        <f t="shared" si="2"/>
        <v>1.2760309597915351E-3</v>
      </c>
      <c r="L40" s="82">
        <v>0.105</v>
      </c>
      <c r="N40" s="83"/>
    </row>
    <row r="41" spans="1:14" x14ac:dyDescent="0.25">
      <c r="A41" t="s">
        <v>158</v>
      </c>
      <c r="B41" s="78" t="s">
        <v>159</v>
      </c>
      <c r="C41" s="79">
        <v>739.54700000000003</v>
      </c>
      <c r="D41" s="79">
        <v>263.37</v>
      </c>
      <c r="E41" s="79">
        <f t="shared" si="0"/>
        <v>194774.49339000002</v>
      </c>
      <c r="F41" s="80">
        <f t="shared" si="3"/>
        <v>6.7707656736101154E-3</v>
      </c>
      <c r="G41" s="81">
        <v>2.0959106959790409E-2</v>
      </c>
      <c r="H41" s="80">
        <f t="shared" si="1"/>
        <v>1.4190920195287176E-4</v>
      </c>
      <c r="I41" s="81">
        <v>0.105</v>
      </c>
      <c r="J41" s="80">
        <f t="shared" si="2"/>
        <v>7.1093039572906207E-4</v>
      </c>
      <c r="L41" s="82">
        <v>7.4999999999999997E-2</v>
      </c>
      <c r="N41" s="83"/>
    </row>
    <row r="42" spans="1:14" x14ac:dyDescent="0.25">
      <c r="A42" t="s">
        <v>160</v>
      </c>
      <c r="B42" s="78" t="s">
        <v>161</v>
      </c>
      <c r="C42" s="79">
        <v>2528.8049999999998</v>
      </c>
      <c r="D42" s="79">
        <v>89.34</v>
      </c>
      <c r="E42" s="79">
        <f t="shared" si="0"/>
        <v>225923.4387</v>
      </c>
      <c r="F42" s="80">
        <f t="shared" si="3"/>
        <v>7.8535676668455134E-3</v>
      </c>
      <c r="G42" s="81">
        <v>3.0893216924110137E-2</v>
      </c>
      <c r="H42" s="80">
        <f t="shared" si="1"/>
        <v>2.4262196956003598E-4</v>
      </c>
      <c r="I42" s="81">
        <v>0.08</v>
      </c>
      <c r="J42" s="80">
        <f t="shared" si="2"/>
        <v>6.2828541334764107E-4</v>
      </c>
      <c r="L42" s="82">
        <v>0.06</v>
      </c>
      <c r="N42" s="83"/>
    </row>
    <row r="43" spans="1:14" x14ac:dyDescent="0.25">
      <c r="A43" t="s">
        <v>162</v>
      </c>
      <c r="B43" s="78" t="s">
        <v>163</v>
      </c>
      <c r="C43" s="79">
        <v>569.60400000000004</v>
      </c>
      <c r="D43" s="79">
        <v>143.24</v>
      </c>
      <c r="E43" s="79">
        <f t="shared" si="0"/>
        <v>81590.076960000006</v>
      </c>
      <c r="F43" s="80">
        <f t="shared" si="3"/>
        <v>2.8362404274457119E-3</v>
      </c>
      <c r="G43" s="81">
        <v>4.1608489248813177E-2</v>
      </c>
      <c r="H43" s="80">
        <f t="shared" si="1"/>
        <v>1.180116793324242E-4</v>
      </c>
      <c r="I43" s="81">
        <v>6.5000000000000002E-2</v>
      </c>
      <c r="J43" s="80">
        <f t="shared" si="2"/>
        <v>1.8435562778397127E-4</v>
      </c>
      <c r="L43" s="82">
        <v>8.5000000000000006E-2</v>
      </c>
      <c r="N43" s="83"/>
    </row>
    <row r="44" spans="1:14" x14ac:dyDescent="0.25">
      <c r="A44" t="s">
        <v>164</v>
      </c>
      <c r="B44" s="78" t="s">
        <v>165</v>
      </c>
      <c r="C44" s="79">
        <v>181.786</v>
      </c>
      <c r="D44" s="79">
        <v>155.44</v>
      </c>
      <c r="E44" s="79">
        <f t="shared" si="0"/>
        <v>28256.815839999999</v>
      </c>
      <c r="F44" s="80">
        <f t="shared" si="3"/>
        <v>9.8226556981416955E-4</v>
      </c>
      <c r="G44" s="81">
        <v>1.6855378281008752E-2</v>
      </c>
      <c r="H44" s="80">
        <f t="shared" si="1"/>
        <v>1.655645775162844E-5</v>
      </c>
      <c r="I44" s="81">
        <v>0.03</v>
      </c>
      <c r="J44" s="80">
        <f t="shared" si="2"/>
        <v>2.9467967094425084E-5</v>
      </c>
      <c r="L44" s="82">
        <v>7.4999999999999997E-2</v>
      </c>
      <c r="N44" s="83"/>
    </row>
    <row r="45" spans="1:14" x14ac:dyDescent="0.25">
      <c r="A45" t="s">
        <v>166</v>
      </c>
      <c r="B45" s="78" t="s">
        <v>167</v>
      </c>
      <c r="C45" s="79">
        <v>8035.2389999999996</v>
      </c>
      <c r="D45" s="79">
        <v>33.81</v>
      </c>
      <c r="E45" s="79">
        <f t="shared" si="0"/>
        <v>271671.43059</v>
      </c>
      <c r="F45" s="80">
        <f t="shared" si="3"/>
        <v>9.4438628216899963E-3</v>
      </c>
      <c r="G45" s="81">
        <v>2.602780242531795E-2</v>
      </c>
      <c r="H45" s="80">
        <f t="shared" si="1"/>
        <v>2.4580299565475291E-4</v>
      </c>
      <c r="I45" s="81">
        <v>0.09</v>
      </c>
      <c r="J45" s="80">
        <f t="shared" si="2"/>
        <v>8.499476539520996E-4</v>
      </c>
      <c r="L45" s="82">
        <v>0.06</v>
      </c>
      <c r="N45" s="83"/>
    </row>
    <row r="46" spans="1:14" x14ac:dyDescent="0.25">
      <c r="A46" t="s">
        <v>170</v>
      </c>
      <c r="B46" s="78" t="s">
        <v>171</v>
      </c>
      <c r="C46" s="79">
        <v>5610.8959999999997</v>
      </c>
      <c r="D46" s="79">
        <v>50.51</v>
      </c>
      <c r="E46" s="79">
        <f t="shared" si="0"/>
        <v>283406.35695999995</v>
      </c>
      <c r="F46" s="80">
        <f t="shared" si="3"/>
        <v>9.851793219892829E-3</v>
      </c>
      <c r="G46" s="81">
        <v>3.1676895664224908E-2</v>
      </c>
      <c r="H46" s="80">
        <f t="shared" si="1"/>
        <v>3.120742259320635E-4</v>
      </c>
      <c r="I46" s="81">
        <v>6.5000000000000002E-2</v>
      </c>
      <c r="J46" s="80">
        <f t="shared" si="2"/>
        <v>6.4036655929303394E-4</v>
      </c>
      <c r="L46" s="82">
        <v>0.08</v>
      </c>
      <c r="N46" s="83"/>
    </row>
    <row r="47" spans="1:14" x14ac:dyDescent="0.25">
      <c r="A47" t="s">
        <v>172</v>
      </c>
      <c r="B47" s="78" t="s">
        <v>173</v>
      </c>
      <c r="C47" s="79">
        <v>2399.297</v>
      </c>
      <c r="D47" s="79">
        <v>138.91</v>
      </c>
      <c r="E47" s="79">
        <f t="shared" si="0"/>
        <v>333286.34626999998</v>
      </c>
      <c r="F47" s="80">
        <f t="shared" si="3"/>
        <v>1.1585725181630521E-2</v>
      </c>
      <c r="G47" s="81">
        <v>2.6299042545533079E-2</v>
      </c>
      <c r="H47" s="80">
        <f t="shared" si="1"/>
        <v>3.0469347947255501E-4</v>
      </c>
      <c r="I47" s="81">
        <v>6.5000000000000002E-2</v>
      </c>
      <c r="J47" s="80">
        <f t="shared" si="2"/>
        <v>7.5307213680598389E-4</v>
      </c>
      <c r="L47" s="82">
        <v>7.0000000000000007E-2</v>
      </c>
      <c r="N47" s="83"/>
    </row>
    <row r="48" spans="1:14" x14ac:dyDescent="0.25">
      <c r="A48" t="s">
        <v>174</v>
      </c>
      <c r="B48" s="78" t="s">
        <v>175</v>
      </c>
      <c r="C48" s="79">
        <v>7126</v>
      </c>
      <c r="D48" s="79">
        <v>18.78</v>
      </c>
      <c r="E48" s="79">
        <f t="shared" si="0"/>
        <v>133826.28</v>
      </c>
      <c r="F48" s="80">
        <f t="shared" si="3"/>
        <v>4.6520792691095592E-3</v>
      </c>
      <c r="G48" s="81">
        <v>5.9105431309904158E-2</v>
      </c>
      <c r="H48" s="80">
        <f t="shared" si="1"/>
        <v>2.749631516885842E-4</v>
      </c>
      <c r="I48" s="81">
        <v>5.0000000000000001E-3</v>
      </c>
      <c r="J48" s="80">
        <f t="shared" si="2"/>
        <v>2.3260396345547796E-5</v>
      </c>
      <c r="L48" s="82">
        <v>2.5000000000000001E-2</v>
      </c>
      <c r="N48" s="83"/>
    </row>
    <row r="49" spans="1:14" x14ac:dyDescent="0.25">
      <c r="A49" t="s">
        <v>176</v>
      </c>
      <c r="B49" s="78" t="s">
        <v>177</v>
      </c>
      <c r="C49" s="79">
        <v>237.31299999999999</v>
      </c>
      <c r="D49" s="79">
        <v>158.69999999999999</v>
      </c>
      <c r="E49" s="79">
        <f t="shared" si="0"/>
        <v>37661.573099999994</v>
      </c>
      <c r="F49" s="80">
        <f t="shared" si="3"/>
        <v>1.309194453141522E-3</v>
      </c>
      <c r="G49" s="81">
        <v>2.3440453686200381E-2</v>
      </c>
      <c r="H49" s="80">
        <f t="shared" si="1"/>
        <v>3.0688111945094282E-5</v>
      </c>
      <c r="I49" s="81">
        <v>0.08</v>
      </c>
      <c r="J49" s="80">
        <f t="shared" si="2"/>
        <v>1.0473555625132176E-4</v>
      </c>
      <c r="L49" s="82">
        <v>0.08</v>
      </c>
      <c r="N49" s="83"/>
    </row>
    <row r="50" spans="1:14" x14ac:dyDescent="0.25">
      <c r="A50" t="s">
        <v>178</v>
      </c>
      <c r="B50" s="78" t="s">
        <v>179</v>
      </c>
      <c r="C50" s="79">
        <v>1476.5139999999999</v>
      </c>
      <c r="D50" s="79">
        <v>93.21</v>
      </c>
      <c r="E50" s="79">
        <f t="shared" si="0"/>
        <v>137625.86993999998</v>
      </c>
      <c r="F50" s="80">
        <f t="shared" si="3"/>
        <v>4.7841609020368965E-3</v>
      </c>
      <c r="G50" s="81">
        <v>2.3602617744877163E-2</v>
      </c>
      <c r="H50" s="80">
        <f t="shared" si="1"/>
        <v>1.1291872100076359E-4</v>
      </c>
      <c r="I50" s="81">
        <v>7.4999999999999997E-2</v>
      </c>
      <c r="J50" s="80">
        <f t="shared" si="2"/>
        <v>3.5881206765276725E-4</v>
      </c>
      <c r="L50" s="82">
        <v>1.4999999999999999E-2</v>
      </c>
      <c r="N50" s="83"/>
    </row>
    <row r="51" spans="1:14" x14ac:dyDescent="0.25">
      <c r="A51" t="s">
        <v>180</v>
      </c>
      <c r="B51" s="78" t="s">
        <v>181</v>
      </c>
      <c r="C51" s="79">
        <v>519.80600000000004</v>
      </c>
      <c r="D51" s="79">
        <v>171.96</v>
      </c>
      <c r="E51" s="79">
        <f t="shared" si="0"/>
        <v>89385.839760000017</v>
      </c>
      <c r="F51" s="80">
        <f t="shared" si="3"/>
        <v>3.1072373236366211E-3</v>
      </c>
      <c r="G51" s="81">
        <v>1.767852989067225E-2</v>
      </c>
      <c r="H51" s="80">
        <f t="shared" si="1"/>
        <v>5.4931387903322446E-5</v>
      </c>
      <c r="I51" s="81">
        <v>0.14000000000000001</v>
      </c>
      <c r="J51" s="80">
        <f t="shared" si="2"/>
        <v>4.3501322530912698E-4</v>
      </c>
      <c r="L51" s="82">
        <v>0.11</v>
      </c>
      <c r="N51" s="83"/>
    </row>
    <row r="52" spans="1:14" x14ac:dyDescent="0.25">
      <c r="A52" t="s">
        <v>182</v>
      </c>
      <c r="B52" s="78" t="s">
        <v>183</v>
      </c>
      <c r="C52" s="79">
        <v>2741.15</v>
      </c>
      <c r="D52" s="79">
        <v>132.05000000000001</v>
      </c>
      <c r="E52" s="79">
        <f t="shared" si="0"/>
        <v>361968.85750000004</v>
      </c>
      <c r="F52" s="80">
        <f t="shared" si="3"/>
        <v>1.2582788806795066E-2</v>
      </c>
      <c r="G52" s="81">
        <v>1.6963271488072699E-2</v>
      </c>
      <c r="H52" s="80">
        <f t="shared" si="1"/>
        <v>2.1344526260674704E-4</v>
      </c>
      <c r="I52" s="81">
        <v>7.4999999999999997E-2</v>
      </c>
      <c r="J52" s="80">
        <f t="shared" si="2"/>
        <v>9.4370916050962993E-4</v>
      </c>
      <c r="L52" s="82">
        <v>7.4999999999999997E-2</v>
      </c>
      <c r="N52" s="83"/>
    </row>
    <row r="53" spans="1:14" x14ac:dyDescent="0.25">
      <c r="A53" t="s">
        <v>1245</v>
      </c>
      <c r="B53" s="78" t="s">
        <v>184</v>
      </c>
      <c r="C53" s="79">
        <v>4140.9639999999999</v>
      </c>
      <c r="D53" s="79">
        <v>45.37</v>
      </c>
      <c r="E53" s="79">
        <f t="shared" si="0"/>
        <v>187875.53667999999</v>
      </c>
      <c r="F53" s="80">
        <f t="shared" si="3"/>
        <v>6.5309436185617695E-3</v>
      </c>
      <c r="G53" s="81">
        <v>3.3502314304606567E-2</v>
      </c>
      <c r="H53" s="80">
        <f t="shared" si="1"/>
        <v>2.1880172581472096E-4</v>
      </c>
      <c r="I53" s="81">
        <v>0.08</v>
      </c>
      <c r="J53" s="80">
        <f t="shared" si="2"/>
        <v>5.2247548948494162E-4</v>
      </c>
      <c r="L53" s="82">
        <v>7.0000000000000007E-2</v>
      </c>
      <c r="N53" s="83"/>
    </row>
    <row r="54" spans="1:14" x14ac:dyDescent="0.25">
      <c r="A54" t="s">
        <v>185</v>
      </c>
      <c r="B54" s="78" t="s">
        <v>186</v>
      </c>
      <c r="C54" s="79">
        <v>4106</v>
      </c>
      <c r="D54" s="79">
        <v>36.31</v>
      </c>
      <c r="E54" s="79">
        <f t="shared" si="0"/>
        <v>149088.86000000002</v>
      </c>
      <c r="F54" s="80">
        <f t="shared" si="3"/>
        <v>5.1826382296599549E-3</v>
      </c>
      <c r="G54" s="81">
        <v>4.0209308730377306E-2</v>
      </c>
      <c r="H54" s="80">
        <f t="shared" si="1"/>
        <v>2.0839030061425322E-4</v>
      </c>
      <c r="I54" s="81">
        <v>0.06</v>
      </c>
      <c r="J54" s="80">
        <f t="shared" si="2"/>
        <v>3.1095829377959729E-4</v>
      </c>
      <c r="L54" s="82">
        <v>7.0000000000000007E-2</v>
      </c>
      <c r="N54" s="83"/>
    </row>
    <row r="55" spans="1:14" x14ac:dyDescent="0.25">
      <c r="A55" t="s">
        <v>187</v>
      </c>
      <c r="B55" s="78" t="s">
        <v>188</v>
      </c>
      <c r="C55" s="79">
        <v>1458.049</v>
      </c>
      <c r="D55" s="79">
        <v>36.26</v>
      </c>
      <c r="E55" s="79">
        <f t="shared" si="0"/>
        <v>52868.856739999996</v>
      </c>
      <c r="F55" s="80">
        <f t="shared" si="3"/>
        <v>1.837831197442514E-3</v>
      </c>
      <c r="G55" s="81" t="s">
        <v>1277</v>
      </c>
      <c r="H55" s="80" t="str">
        <f t="shared" si="1"/>
        <v/>
      </c>
      <c r="I55" s="81">
        <v>0.11</v>
      </c>
      <c r="J55" s="80">
        <f t="shared" si="2"/>
        <v>2.0216143171867653E-4</v>
      </c>
      <c r="L55" s="82">
        <v>0.12</v>
      </c>
      <c r="N55" s="83"/>
    </row>
    <row r="56" spans="1:14" x14ac:dyDescent="0.25">
      <c r="A56" t="s">
        <v>189</v>
      </c>
      <c r="B56" s="78" t="s">
        <v>190</v>
      </c>
      <c r="C56" s="79">
        <v>7457.8919999999998</v>
      </c>
      <c r="D56" s="79">
        <v>280.74</v>
      </c>
      <c r="E56" s="79">
        <f t="shared" si="0"/>
        <v>2093728.60008</v>
      </c>
      <c r="F56" s="80">
        <f t="shared" si="3"/>
        <v>7.2782351983287197E-2</v>
      </c>
      <c r="G56" s="81">
        <v>8.8337963952411485E-3</v>
      </c>
      <c r="H56" s="80">
        <f t="shared" si="1"/>
        <v>6.4294447858713488E-4</v>
      </c>
      <c r="I56" s="81">
        <v>0.17499999999999999</v>
      </c>
      <c r="J56" s="80">
        <f t="shared" si="2"/>
        <v>1.2736911597075259E-2</v>
      </c>
      <c r="L56" s="82">
        <v>0.15</v>
      </c>
      <c r="N56" s="83"/>
    </row>
    <row r="57" spans="1:14" x14ac:dyDescent="0.25">
      <c r="A57" t="s">
        <v>191</v>
      </c>
      <c r="B57" s="78" t="s">
        <v>192</v>
      </c>
      <c r="C57" s="79">
        <v>226.99700000000001</v>
      </c>
      <c r="D57" s="79">
        <v>248.43</v>
      </c>
      <c r="E57" s="79">
        <f t="shared" si="0"/>
        <v>56392.864710000002</v>
      </c>
      <c r="F57" s="80">
        <f t="shared" si="3"/>
        <v>1.9603330290813661E-3</v>
      </c>
      <c r="G57" s="81">
        <v>8.8556132512176474E-3</v>
      </c>
      <c r="H57" s="80">
        <f t="shared" si="1"/>
        <v>1.7359951149132574E-5</v>
      </c>
      <c r="I57" s="81">
        <v>0.1</v>
      </c>
      <c r="J57" s="80">
        <f t="shared" si="2"/>
        <v>1.9603330290813661E-4</v>
      </c>
      <c r="L57" s="82">
        <v>0.105</v>
      </c>
      <c r="N57" s="83"/>
    </row>
    <row r="58" spans="1:14" x14ac:dyDescent="0.25">
      <c r="A58" t="s">
        <v>193</v>
      </c>
      <c r="B58" s="78" t="s">
        <v>194</v>
      </c>
      <c r="C58" s="79">
        <v>317.27300000000002</v>
      </c>
      <c r="D58" s="79">
        <v>275.36</v>
      </c>
      <c r="E58" s="79">
        <f t="shared" si="0"/>
        <v>87364.293280000013</v>
      </c>
      <c r="F58" s="80">
        <f t="shared" si="3"/>
        <v>3.0369641719720196E-3</v>
      </c>
      <c r="G58" s="81">
        <v>1.6269610691458457E-2</v>
      </c>
      <c r="H58" s="80">
        <f t="shared" si="1"/>
        <v>4.9410224761892247E-5</v>
      </c>
      <c r="I58" s="81">
        <v>0.1</v>
      </c>
      <c r="J58" s="80">
        <f t="shared" si="2"/>
        <v>3.0369641719720197E-4</v>
      </c>
      <c r="L58" s="82">
        <v>0.1</v>
      </c>
      <c r="N58" s="83"/>
    </row>
    <row r="59" spans="1:14" x14ac:dyDescent="0.25">
      <c r="A59" t="s">
        <v>195</v>
      </c>
      <c r="B59" s="78" t="s">
        <v>196</v>
      </c>
      <c r="C59" s="79">
        <v>2253.0010000000002</v>
      </c>
      <c r="D59" s="79">
        <v>17.989999999999998</v>
      </c>
      <c r="E59" s="79">
        <f t="shared" si="0"/>
        <v>40531.487990000001</v>
      </c>
      <c r="F59" s="80">
        <f t="shared" si="3"/>
        <v>1.4089586516522919E-3</v>
      </c>
      <c r="G59" s="81">
        <v>6.1700944969427469E-2</v>
      </c>
      <c r="H59" s="80">
        <f t="shared" si="1"/>
        <v>8.6934080229796796E-5</v>
      </c>
      <c r="I59" s="81">
        <v>0.19</v>
      </c>
      <c r="J59" s="80">
        <f t="shared" si="2"/>
        <v>2.6770214381393546E-4</v>
      </c>
      <c r="L59" s="82">
        <v>0.19</v>
      </c>
      <c r="N59" s="83"/>
    </row>
    <row r="60" spans="1:14" x14ac:dyDescent="0.25">
      <c r="A60" t="s">
        <v>197</v>
      </c>
      <c r="B60" s="78" t="s">
        <v>198</v>
      </c>
      <c r="C60" s="79">
        <v>1937</v>
      </c>
      <c r="D60" s="79">
        <v>51.9</v>
      </c>
      <c r="E60" s="79">
        <f t="shared" si="0"/>
        <v>100530.3</v>
      </c>
      <c r="F60" s="80">
        <f t="shared" si="3"/>
        <v>3.494641893560553E-3</v>
      </c>
      <c r="G60" s="81">
        <v>3.9306358381502891E-2</v>
      </c>
      <c r="H60" s="80">
        <f t="shared" si="1"/>
        <v>1.3736164668330498E-4</v>
      </c>
      <c r="I60" s="81">
        <v>4.4999999999999998E-2</v>
      </c>
      <c r="J60" s="80">
        <f t="shared" si="2"/>
        <v>1.5725888521022488E-4</v>
      </c>
      <c r="L60" s="82">
        <v>7.0000000000000007E-2</v>
      </c>
      <c r="N60" s="83"/>
    </row>
    <row r="61" spans="1:14" x14ac:dyDescent="0.25">
      <c r="A61" t="s">
        <v>199</v>
      </c>
      <c r="B61" s="78" t="s">
        <v>200</v>
      </c>
      <c r="C61" s="79">
        <v>792.19200000000001</v>
      </c>
      <c r="D61" s="79">
        <v>51.77</v>
      </c>
      <c r="E61" s="79">
        <f t="shared" si="0"/>
        <v>41011.779840000003</v>
      </c>
      <c r="F61" s="80" t="str">
        <f t="shared" si="3"/>
        <v/>
      </c>
      <c r="G61" s="81">
        <v>2.4724744060266562E-2</v>
      </c>
      <c r="H61" s="80" t="str">
        <f t="shared" si="1"/>
        <v/>
      </c>
      <c r="I61" s="81">
        <v>0.315</v>
      </c>
      <c r="J61" s="80" t="str">
        <f t="shared" si="2"/>
        <v/>
      </c>
      <c r="L61" s="82">
        <v>0.315</v>
      </c>
      <c r="N61" s="83"/>
    </row>
    <row r="62" spans="1:14" x14ac:dyDescent="0.25">
      <c r="A62" t="s">
        <v>201</v>
      </c>
      <c r="B62" s="78" t="s">
        <v>202</v>
      </c>
      <c r="C62" s="79">
        <v>1800.8230000000001</v>
      </c>
      <c r="D62" s="79">
        <v>43.86</v>
      </c>
      <c r="E62" s="79">
        <f t="shared" si="0"/>
        <v>78984.096780000007</v>
      </c>
      <c r="F62" s="80">
        <f t="shared" si="3"/>
        <v>2.7456511472902117E-3</v>
      </c>
      <c r="G62" s="81">
        <v>8.2079343365253077E-2</v>
      </c>
      <c r="H62" s="80">
        <f t="shared" si="1"/>
        <v>2.2536124327963432E-4</v>
      </c>
      <c r="I62" s="81">
        <v>5.5E-2</v>
      </c>
      <c r="J62" s="80">
        <f t="shared" si="2"/>
        <v>1.5101081310096165E-4</v>
      </c>
      <c r="L62" s="82">
        <v>0.06</v>
      </c>
      <c r="N62" s="83"/>
    </row>
    <row r="63" spans="1:14" x14ac:dyDescent="0.25">
      <c r="A63" t="s">
        <v>203</v>
      </c>
      <c r="B63" s="78" t="s">
        <v>204</v>
      </c>
      <c r="C63" s="79">
        <v>295.48399999999998</v>
      </c>
      <c r="D63" s="79">
        <v>212.42</v>
      </c>
      <c r="E63" s="79">
        <f t="shared" si="0"/>
        <v>62766.711279999989</v>
      </c>
      <c r="F63" s="80">
        <f t="shared" si="3"/>
        <v>2.1819011657192673E-3</v>
      </c>
      <c r="G63" s="81">
        <v>1.0545146408059506E-2</v>
      </c>
      <c r="H63" s="80">
        <f t="shared" si="1"/>
        <v>2.3008467240425381E-5</v>
      </c>
      <c r="I63" s="81">
        <v>0.125</v>
      </c>
      <c r="J63" s="80">
        <f t="shared" si="2"/>
        <v>2.7273764571490841E-4</v>
      </c>
      <c r="L63" s="82">
        <v>0.13500000000000001</v>
      </c>
      <c r="N63" s="83"/>
    </row>
    <row r="64" spans="1:14" x14ac:dyDescent="0.25">
      <c r="A64" t="s">
        <v>205</v>
      </c>
      <c r="B64" s="78" t="s">
        <v>206</v>
      </c>
      <c r="C64" s="79">
        <v>362.017</v>
      </c>
      <c r="D64" s="79">
        <v>42.77</v>
      </c>
      <c r="E64" s="79">
        <f t="shared" si="0"/>
        <v>15483.46709</v>
      </c>
      <c r="F64" s="80">
        <f t="shared" si="3"/>
        <v>5.3823745428273968E-4</v>
      </c>
      <c r="G64" s="81">
        <v>4.325461772270283E-2</v>
      </c>
      <c r="H64" s="80">
        <f t="shared" si="1"/>
        <v>2.3281255329040645E-5</v>
      </c>
      <c r="I64" s="81">
        <v>0.125</v>
      </c>
      <c r="J64" s="80">
        <f t="shared" si="2"/>
        <v>6.7279681785342461E-5</v>
      </c>
      <c r="L64" s="82">
        <v>0.33</v>
      </c>
      <c r="N64" s="83"/>
    </row>
    <row r="65" spans="1:14" x14ac:dyDescent="0.25">
      <c r="A65" t="s">
        <v>207</v>
      </c>
      <c r="B65" s="78" t="s">
        <v>208</v>
      </c>
      <c r="C65" s="79">
        <v>1299.33</v>
      </c>
      <c r="D65" s="79">
        <v>14.24</v>
      </c>
      <c r="E65" s="79">
        <f t="shared" si="0"/>
        <v>18502.459199999998</v>
      </c>
      <c r="F65" s="80">
        <f t="shared" si="3"/>
        <v>6.4318388639260859E-4</v>
      </c>
      <c r="G65" s="81">
        <v>3.3707865168539325E-2</v>
      </c>
      <c r="H65" s="80">
        <f t="shared" si="1"/>
        <v>2.1680355721099165E-5</v>
      </c>
      <c r="I65" s="81">
        <v>7.4999999999999997E-2</v>
      </c>
      <c r="J65" s="80">
        <f t="shared" si="2"/>
        <v>4.8238791479445644E-5</v>
      </c>
      <c r="L65" s="82">
        <v>0.12</v>
      </c>
      <c r="N65" s="83"/>
    </row>
    <row r="66" spans="1:14" x14ac:dyDescent="0.25">
      <c r="A66" t="s">
        <v>209</v>
      </c>
      <c r="B66" s="78" t="s">
        <v>210</v>
      </c>
      <c r="C66" s="79">
        <v>1750.942</v>
      </c>
      <c r="D66" s="79">
        <v>108.84</v>
      </c>
      <c r="E66" s="79">
        <f t="shared" si="0"/>
        <v>190572.52728000001</v>
      </c>
      <c r="F66" s="80">
        <f t="shared" si="3"/>
        <v>6.6246966098221062E-3</v>
      </c>
      <c r="G66" s="81">
        <v>1.7273061374494671E-2</v>
      </c>
      <c r="H66" s="80">
        <f t="shared" si="1"/>
        <v>1.1442879112886402E-4</v>
      </c>
      <c r="I66" s="81">
        <v>0.08</v>
      </c>
      <c r="J66" s="80">
        <f t="shared" si="2"/>
        <v>5.2997572878576852E-4</v>
      </c>
      <c r="L66" s="82">
        <v>6.5000000000000002E-2</v>
      </c>
      <c r="N66" s="83"/>
    </row>
    <row r="67" spans="1:14" x14ac:dyDescent="0.25">
      <c r="A67" t="s">
        <v>211</v>
      </c>
      <c r="B67" s="78" t="s">
        <v>212</v>
      </c>
      <c r="C67" s="79">
        <v>644.16499999999996</v>
      </c>
      <c r="D67" s="79">
        <v>57.3</v>
      </c>
      <c r="E67" s="79">
        <f t="shared" si="0"/>
        <v>36910.654499999997</v>
      </c>
      <c r="F67" s="80">
        <f t="shared" si="3"/>
        <v>1.2830909639625001E-3</v>
      </c>
      <c r="G67" s="81">
        <v>2.7923211169284472E-2</v>
      </c>
      <c r="H67" s="80">
        <f t="shared" si="1"/>
        <v>3.5828019936125663E-5</v>
      </c>
      <c r="I67" s="81">
        <v>0.09</v>
      </c>
      <c r="J67" s="80">
        <f t="shared" si="2"/>
        <v>1.15478186756625E-4</v>
      </c>
      <c r="L67" s="82">
        <v>0.115</v>
      </c>
      <c r="N67" s="83"/>
    </row>
    <row r="68" spans="1:14" x14ac:dyDescent="0.25">
      <c r="A68" t="s">
        <v>213</v>
      </c>
      <c r="B68" s="78" t="s">
        <v>214</v>
      </c>
      <c r="C68" s="79">
        <v>221.773</v>
      </c>
      <c r="D68" s="79">
        <v>248.23</v>
      </c>
      <c r="E68" s="79">
        <f t="shared" si="0"/>
        <v>55050.711789999994</v>
      </c>
      <c r="F68" s="80">
        <f t="shared" si="3"/>
        <v>1.9136770077445488E-3</v>
      </c>
      <c r="G68" s="81">
        <v>2.6104822140756559E-2</v>
      </c>
      <c r="H68" s="80">
        <f t="shared" si="1"/>
        <v>4.9956197922026662E-5</v>
      </c>
      <c r="I68" s="81">
        <v>0.12</v>
      </c>
      <c r="J68" s="80">
        <f t="shared" si="2"/>
        <v>2.2964124092934586E-4</v>
      </c>
      <c r="L68" s="82">
        <v>0.11</v>
      </c>
      <c r="N68" s="83"/>
    </row>
    <row r="69" spans="1:14" x14ac:dyDescent="0.25">
      <c r="A69" t="s">
        <v>215</v>
      </c>
      <c r="B69" s="78" t="s">
        <v>216</v>
      </c>
      <c r="C69" s="79">
        <v>255.059</v>
      </c>
      <c r="D69" s="79">
        <v>38.71</v>
      </c>
      <c r="E69" s="79">
        <f t="shared" si="0"/>
        <v>9873.3338899999999</v>
      </c>
      <c r="F69" s="80" t="str">
        <f t="shared" si="3"/>
        <v/>
      </c>
      <c r="G69" s="81" t="s">
        <v>1277</v>
      </c>
      <c r="H69" s="80" t="str">
        <f t="shared" si="1"/>
        <v/>
      </c>
      <c r="I69" s="81"/>
      <c r="J69" s="80" t="str">
        <f t="shared" si="2"/>
        <v/>
      </c>
      <c r="L69" s="82">
        <v>0.125</v>
      </c>
      <c r="N69" s="83"/>
    </row>
    <row r="70" spans="1:14" x14ac:dyDescent="0.25">
      <c r="A70" t="s">
        <v>217</v>
      </c>
      <c r="B70" s="78" t="s">
        <v>218</v>
      </c>
      <c r="C70" s="79">
        <v>311.26299999999998</v>
      </c>
      <c r="D70" s="79">
        <v>112.47</v>
      </c>
      <c r="E70" s="79">
        <f t="shared" si="0"/>
        <v>35007.749609999999</v>
      </c>
      <c r="F70" s="80" t="str">
        <f t="shared" si="3"/>
        <v/>
      </c>
      <c r="G70" s="81">
        <v>1.3336889837289943E-2</v>
      </c>
      <c r="H70" s="80" t="str">
        <f t="shared" si="1"/>
        <v/>
      </c>
      <c r="I70" s="81"/>
      <c r="J70" s="80" t="str">
        <f t="shared" si="2"/>
        <v/>
      </c>
      <c r="L70" s="59" t="s">
        <v>125</v>
      </c>
      <c r="N70" s="83"/>
    </row>
    <row r="71" spans="1:14" x14ac:dyDescent="0.25">
      <c r="A71" t="s">
        <v>219</v>
      </c>
      <c r="B71" s="78" t="s">
        <v>220</v>
      </c>
      <c r="C71" s="79">
        <v>560.56200000000001</v>
      </c>
      <c r="D71" s="79">
        <v>82.77</v>
      </c>
      <c r="E71" s="79">
        <f t="shared" si="0"/>
        <v>46397.716739999996</v>
      </c>
      <c r="F71" s="80">
        <f t="shared" si="3"/>
        <v>1.6128809392308562E-3</v>
      </c>
      <c r="G71" s="81">
        <v>1.9330675365470583E-2</v>
      </c>
      <c r="H71" s="80">
        <f t="shared" si="1"/>
        <v>3.1178077839426967E-5</v>
      </c>
      <c r="I71" s="81">
        <v>0.13</v>
      </c>
      <c r="J71" s="80">
        <f t="shared" si="2"/>
        <v>2.0967452210001131E-4</v>
      </c>
      <c r="L71" s="59" t="s">
        <v>125</v>
      </c>
      <c r="N71" s="83"/>
    </row>
    <row r="72" spans="1:14" x14ac:dyDescent="0.25">
      <c r="A72" t="s">
        <v>221</v>
      </c>
      <c r="B72" s="78" t="s">
        <v>222</v>
      </c>
      <c r="C72" s="79">
        <v>416.1</v>
      </c>
      <c r="D72" s="79">
        <v>241.12</v>
      </c>
      <c r="E72" s="79">
        <f t="shared" si="0"/>
        <v>100330.03200000001</v>
      </c>
      <c r="F72" s="80">
        <f t="shared" si="3"/>
        <v>3.4876801621945906E-3</v>
      </c>
      <c r="G72" s="81">
        <v>1.7252820172528202E-2</v>
      </c>
      <c r="H72" s="80">
        <f t="shared" si="1"/>
        <v>6.0172318657637264E-5</v>
      </c>
      <c r="I72" s="81">
        <v>0.09</v>
      </c>
      <c r="J72" s="80">
        <f t="shared" si="2"/>
        <v>3.1389121459751316E-4</v>
      </c>
      <c r="L72" s="82">
        <v>9.5000000000000001E-2</v>
      </c>
      <c r="N72" s="83"/>
    </row>
    <row r="73" spans="1:14" x14ac:dyDescent="0.25">
      <c r="A73" t="s">
        <v>223</v>
      </c>
      <c r="B73" s="78" t="s">
        <v>224</v>
      </c>
      <c r="C73" s="79">
        <v>157.90199999999999</v>
      </c>
      <c r="D73" s="79">
        <v>190.25</v>
      </c>
      <c r="E73" s="79">
        <f t="shared" si="0"/>
        <v>30040.855499999998</v>
      </c>
      <c r="F73" s="80">
        <f t="shared" si="3"/>
        <v>1.04428249143491E-3</v>
      </c>
      <c r="G73" s="81">
        <v>6.5177398160315373E-3</v>
      </c>
      <c r="H73" s="80">
        <f t="shared" si="1"/>
        <v>6.8063615736099256E-6</v>
      </c>
      <c r="I73" s="81">
        <v>0.105</v>
      </c>
      <c r="J73" s="80">
        <f t="shared" si="2"/>
        <v>1.0964966160066555E-4</v>
      </c>
      <c r="L73" s="82">
        <v>8.5000000000000006E-2</v>
      </c>
      <c r="N73" s="83"/>
    </row>
    <row r="74" spans="1:14" x14ac:dyDescent="0.25">
      <c r="A74" t="s">
        <v>225</v>
      </c>
      <c r="B74" s="78" t="s">
        <v>226</v>
      </c>
      <c r="C74" s="79">
        <v>19.488</v>
      </c>
      <c r="D74" s="79">
        <v>2137.39</v>
      </c>
      <c r="E74" s="79">
        <f t="shared" si="0"/>
        <v>41653.456319999998</v>
      </c>
      <c r="F74" s="80">
        <f t="shared" si="3"/>
        <v>1.4479605996149077E-3</v>
      </c>
      <c r="G74" s="81" t="s">
        <v>1277</v>
      </c>
      <c r="H74" s="80" t="str">
        <f t="shared" si="1"/>
        <v/>
      </c>
      <c r="I74" s="81">
        <v>0.14000000000000001</v>
      </c>
      <c r="J74" s="80">
        <f t="shared" si="2"/>
        <v>2.0271448394608711E-4</v>
      </c>
      <c r="L74" s="82">
        <v>0.115</v>
      </c>
      <c r="N74" s="83"/>
    </row>
    <row r="75" spans="1:14" x14ac:dyDescent="0.25">
      <c r="A75" t="s">
        <v>227</v>
      </c>
      <c r="B75" s="78" t="s">
        <v>228</v>
      </c>
      <c r="C75" s="79">
        <v>81.713999999999999</v>
      </c>
      <c r="D75" s="79">
        <v>190.46</v>
      </c>
      <c r="E75" s="79">
        <f t="shared" si="0"/>
        <v>15563.248440000001</v>
      </c>
      <c r="F75" s="80">
        <f t="shared" si="3"/>
        <v>5.4101081960677446E-4</v>
      </c>
      <c r="G75" s="81">
        <v>1.5751338863803421E-2</v>
      </c>
      <c r="H75" s="80">
        <f t="shared" si="1"/>
        <v>8.5216447486103279E-6</v>
      </c>
      <c r="I75" s="81">
        <v>0.12</v>
      </c>
      <c r="J75" s="80">
        <f t="shared" si="2"/>
        <v>6.4921298352812939E-5</v>
      </c>
      <c r="L75" s="82">
        <v>0.15</v>
      </c>
      <c r="N75" s="83"/>
    </row>
    <row r="76" spans="1:14" x14ac:dyDescent="0.25">
      <c r="A76" t="s">
        <v>229</v>
      </c>
      <c r="B76" s="78" t="s">
        <v>230</v>
      </c>
      <c r="C76" s="79">
        <v>135.45699999999999</v>
      </c>
      <c r="D76" s="79">
        <v>284.18</v>
      </c>
      <c r="E76" s="79">
        <f t="shared" si="0"/>
        <v>38494.170259999999</v>
      </c>
      <c r="F76" s="80" t="str">
        <f t="shared" si="3"/>
        <v/>
      </c>
      <c r="G76" s="81" t="s">
        <v>1277</v>
      </c>
      <c r="H76" s="80" t="str">
        <f t="shared" si="1"/>
        <v/>
      </c>
      <c r="I76" s="81">
        <v>0.26500000000000001</v>
      </c>
      <c r="J76" s="80" t="str">
        <f t="shared" si="2"/>
        <v/>
      </c>
      <c r="L76" s="82">
        <v>0.09</v>
      </c>
      <c r="N76" s="83"/>
    </row>
    <row r="77" spans="1:14" x14ac:dyDescent="0.25">
      <c r="A77" t="s">
        <v>231</v>
      </c>
      <c r="B77" s="78" t="s">
        <v>232</v>
      </c>
      <c r="C77" s="79">
        <v>80.503</v>
      </c>
      <c r="D77" s="79">
        <v>481.34</v>
      </c>
      <c r="E77" s="79">
        <f t="shared" si="0"/>
        <v>38749.314019999998</v>
      </c>
      <c r="F77" s="80">
        <f t="shared" si="3"/>
        <v>1.3470065852884678E-3</v>
      </c>
      <c r="G77" s="81">
        <v>1.0387667760834338E-2</v>
      </c>
      <c r="H77" s="80">
        <f t="shared" si="1"/>
        <v>1.3992256879632567E-5</v>
      </c>
      <c r="I77" s="81">
        <v>0.14499999999999999</v>
      </c>
      <c r="J77" s="80">
        <f t="shared" si="2"/>
        <v>1.9531595486682783E-4</v>
      </c>
      <c r="L77" s="82">
        <v>0.4</v>
      </c>
      <c r="N77" s="83"/>
    </row>
    <row r="78" spans="1:14" x14ac:dyDescent="0.25">
      <c r="A78" t="s">
        <v>233</v>
      </c>
      <c r="B78" s="78" t="s">
        <v>1246</v>
      </c>
      <c r="C78" s="79">
        <v>319.78899999999999</v>
      </c>
      <c r="D78" s="79">
        <v>73.42</v>
      </c>
      <c r="E78" s="79">
        <f t="shared" si="0"/>
        <v>23478.908380000001</v>
      </c>
      <c r="F78" s="80" t="str">
        <f t="shared" si="3"/>
        <v/>
      </c>
      <c r="G78" s="81">
        <v>1.089621356578589E-2</v>
      </c>
      <c r="H78" s="80" t="str">
        <f t="shared" si="1"/>
        <v/>
      </c>
      <c r="I78" s="81">
        <v>0.215</v>
      </c>
      <c r="J78" s="80" t="str">
        <f t="shared" si="2"/>
        <v/>
      </c>
      <c r="L78" s="82">
        <v>0.16</v>
      </c>
      <c r="N78" s="83"/>
    </row>
    <row r="79" spans="1:14" x14ac:dyDescent="0.25">
      <c r="A79" t="s">
        <v>234</v>
      </c>
      <c r="B79" s="78" t="s">
        <v>235</v>
      </c>
      <c r="C79" s="79">
        <v>152.64500000000001</v>
      </c>
      <c r="D79" s="79">
        <v>54.77</v>
      </c>
      <c r="E79" s="79">
        <f t="shared" si="0"/>
        <v>8360.3666500000018</v>
      </c>
      <c r="F79" s="80" t="str">
        <f t="shared" si="3"/>
        <v/>
      </c>
      <c r="G79" s="81" t="s">
        <v>1277</v>
      </c>
      <c r="H79" s="80" t="str">
        <f t="shared" si="1"/>
        <v/>
      </c>
      <c r="I79" s="81"/>
      <c r="J79" s="80" t="str">
        <f t="shared" si="2"/>
        <v/>
      </c>
      <c r="L79" s="82">
        <v>0.21</v>
      </c>
      <c r="N79" s="83"/>
    </row>
    <row r="80" spans="1:14" x14ac:dyDescent="0.25">
      <c r="A80" t="s">
        <v>236</v>
      </c>
      <c r="B80" s="78" t="s">
        <v>237</v>
      </c>
      <c r="C80" s="79">
        <v>841.58299999999997</v>
      </c>
      <c r="D80" s="79">
        <v>40.53</v>
      </c>
      <c r="E80" s="79">
        <f t="shared" si="0"/>
        <v>34109.358990000001</v>
      </c>
      <c r="F80" s="80" t="str">
        <f t="shared" si="3"/>
        <v/>
      </c>
      <c r="G80" s="81">
        <v>1.4803849000740192E-2</v>
      </c>
      <c r="H80" s="80" t="str">
        <f t="shared" si="1"/>
        <v/>
      </c>
      <c r="I80" s="81"/>
      <c r="J80" s="80" t="str">
        <f t="shared" si="2"/>
        <v/>
      </c>
      <c r="L80" s="59" t="s">
        <v>125</v>
      </c>
      <c r="N80" s="83"/>
    </row>
    <row r="81" spans="1:14" x14ac:dyDescent="0.25">
      <c r="A81" t="s">
        <v>238</v>
      </c>
      <c r="B81" s="78" t="s">
        <v>239</v>
      </c>
      <c r="C81" s="79">
        <v>808.10299999999995</v>
      </c>
      <c r="D81" s="79">
        <v>43.46</v>
      </c>
      <c r="E81" s="79">
        <f t="shared" si="0"/>
        <v>35120.15638</v>
      </c>
      <c r="F81" s="80">
        <f t="shared" si="3"/>
        <v>1.2208495328666674E-3</v>
      </c>
      <c r="G81" s="81">
        <v>3.4054302807179013E-2</v>
      </c>
      <c r="H81" s="80">
        <f t="shared" si="1"/>
        <v>4.1575179674244539E-5</v>
      </c>
      <c r="I81" s="81">
        <v>6.5000000000000002E-2</v>
      </c>
      <c r="J81" s="80">
        <f t="shared" si="2"/>
        <v>7.9355219636333387E-5</v>
      </c>
      <c r="L81" s="59" t="s">
        <v>125</v>
      </c>
      <c r="N81" s="83"/>
    </row>
    <row r="82" spans="1:14" x14ac:dyDescent="0.25">
      <c r="A82" t="s">
        <v>240</v>
      </c>
      <c r="B82" s="78" t="s">
        <v>241</v>
      </c>
      <c r="C82" s="79">
        <v>420.23200000000003</v>
      </c>
      <c r="D82" s="79">
        <v>78.17</v>
      </c>
      <c r="E82" s="79">
        <f t="shared" si="0"/>
        <v>32849.53544</v>
      </c>
      <c r="F82" s="80" t="str">
        <f t="shared" si="3"/>
        <v/>
      </c>
      <c r="G82" s="81">
        <v>1.4839452475374184E-2</v>
      </c>
      <c r="H82" s="80" t="str">
        <f t="shared" si="1"/>
        <v/>
      </c>
      <c r="I82" s="81"/>
      <c r="J82" s="80" t="str">
        <f t="shared" si="2"/>
        <v/>
      </c>
      <c r="L82" s="82">
        <v>0.05</v>
      </c>
      <c r="N82" s="83"/>
    </row>
    <row r="83" spans="1:14" x14ac:dyDescent="0.25">
      <c r="A83" t="s">
        <v>242</v>
      </c>
      <c r="B83" s="78" t="s">
        <v>243</v>
      </c>
      <c r="C83" s="79">
        <v>503.61099999999999</v>
      </c>
      <c r="D83" s="79">
        <v>58.66</v>
      </c>
      <c r="E83" s="79">
        <f t="shared" si="0"/>
        <v>29541.821259999997</v>
      </c>
      <c r="F83" s="80">
        <f t="shared" si="3"/>
        <v>1.0269350254328673E-3</v>
      </c>
      <c r="G83" s="81">
        <v>1.9774974428912375E-2</v>
      </c>
      <c r="H83" s="80">
        <f t="shared" si="1"/>
        <v>2.0307613868089432E-5</v>
      </c>
      <c r="I83" s="81">
        <v>0.1</v>
      </c>
      <c r="J83" s="80">
        <f t="shared" si="2"/>
        <v>1.0269350254328673E-4</v>
      </c>
      <c r="L83" s="59" t="s">
        <v>125</v>
      </c>
      <c r="N83" s="83"/>
    </row>
    <row r="84" spans="1:14" x14ac:dyDescent="0.25">
      <c r="A84" t="s">
        <v>244</v>
      </c>
      <c r="B84" s="78" t="s">
        <v>245</v>
      </c>
      <c r="C84" s="79">
        <v>285.065</v>
      </c>
      <c r="D84" s="79">
        <v>244.31</v>
      </c>
      <c r="E84" s="79">
        <f t="shared" ref="E84:E147" si="4">IFERROR(C84*D84,"")</f>
        <v>69644.230150000003</v>
      </c>
      <c r="F84" s="80">
        <f t="shared" si="3"/>
        <v>2.4209779969517941E-3</v>
      </c>
      <c r="G84" s="81">
        <v>1.4244197945233515E-2</v>
      </c>
      <c r="H84" s="80">
        <f t="shared" ref="H84:H147" si="5">IFERROR($G84*$F84,"")</f>
        <v>3.4484889809636296E-5</v>
      </c>
      <c r="I84" s="81">
        <v>5.5E-2</v>
      </c>
      <c r="J84" s="80">
        <f t="shared" ref="J84:J147" si="6">IFERROR($I84*$F84,"")</f>
        <v>1.3315378983234867E-4</v>
      </c>
      <c r="L84" s="82">
        <v>8.5000000000000006E-2</v>
      </c>
      <c r="N84" s="83"/>
    </row>
    <row r="85" spans="1:14" x14ac:dyDescent="0.25">
      <c r="A85" t="s">
        <v>246</v>
      </c>
      <c r="B85" s="78" t="s">
        <v>247</v>
      </c>
      <c r="C85" s="79">
        <v>1285.751</v>
      </c>
      <c r="D85" s="79">
        <v>300.60000000000002</v>
      </c>
      <c r="E85" s="79">
        <f t="shared" si="4"/>
        <v>386496.75060000003</v>
      </c>
      <c r="F85" s="80">
        <f t="shared" ref="F85:F148" si="7">IF(AND(ISNUMBER($I85)), IF(AND($I85&lt;=20%,$I85&gt;0%), $E85/SUMIFS($E$19:$E$523,$I$19:$I$523, "&gt;"&amp;0%,$I$19:$I$523, "&lt;="&amp;20%),""),"")</f>
        <v>1.343542928223416E-2</v>
      </c>
      <c r="G85" s="81" t="s">
        <v>1277</v>
      </c>
      <c r="H85" s="80" t="str">
        <f t="shared" si="5"/>
        <v/>
      </c>
      <c r="I85" s="81">
        <v>0.06</v>
      </c>
      <c r="J85" s="80">
        <f t="shared" si="6"/>
        <v>8.061257569340496E-4</v>
      </c>
      <c r="L85" s="82">
        <v>7.4999999999999997E-2</v>
      </c>
      <c r="N85" s="83"/>
    </row>
    <row r="86" spans="1:14" x14ac:dyDescent="0.25">
      <c r="A86" t="s">
        <v>248</v>
      </c>
      <c r="B86" s="78" t="s">
        <v>249</v>
      </c>
      <c r="C86" s="79">
        <v>225.16800000000001</v>
      </c>
      <c r="D86" s="79">
        <v>76.989999999999995</v>
      </c>
      <c r="E86" s="79">
        <f t="shared" si="4"/>
        <v>17335.68432</v>
      </c>
      <c r="F86" s="80">
        <f t="shared" si="7"/>
        <v>6.0262436974934709E-4</v>
      </c>
      <c r="G86" s="81">
        <v>4.5720223405637098E-2</v>
      </c>
      <c r="H86" s="80">
        <f t="shared" si="5"/>
        <v>2.7552120814621402E-5</v>
      </c>
      <c r="I86" s="81">
        <v>9.5000000000000001E-2</v>
      </c>
      <c r="J86" s="80">
        <f t="shared" si="6"/>
        <v>5.7249315126187975E-5</v>
      </c>
      <c r="L86" s="59" t="s">
        <v>125</v>
      </c>
      <c r="N86" s="83"/>
    </row>
    <row r="87" spans="1:14" x14ac:dyDescent="0.25">
      <c r="A87" t="s">
        <v>250</v>
      </c>
      <c r="B87" s="78" t="s">
        <v>251</v>
      </c>
      <c r="C87" s="79">
        <v>1429.5709999999999</v>
      </c>
      <c r="D87" s="79">
        <v>41.05</v>
      </c>
      <c r="E87" s="79">
        <f t="shared" si="4"/>
        <v>58683.889549999993</v>
      </c>
      <c r="F87" s="80">
        <f t="shared" si="7"/>
        <v>2.0399738078819051E-3</v>
      </c>
      <c r="G87" s="81" t="s">
        <v>1277</v>
      </c>
      <c r="H87" s="80" t="str">
        <f t="shared" si="5"/>
        <v/>
      </c>
      <c r="I87" s="81">
        <v>0.16</v>
      </c>
      <c r="J87" s="80">
        <f t="shared" si="6"/>
        <v>3.2639580926110485E-4</v>
      </c>
      <c r="L87" s="82">
        <v>8.5000000000000006E-2</v>
      </c>
      <c r="N87" s="83"/>
    </row>
    <row r="88" spans="1:14" x14ac:dyDescent="0.25">
      <c r="A88" t="s">
        <v>252</v>
      </c>
      <c r="B88" s="78" t="s">
        <v>253</v>
      </c>
      <c r="C88" s="79">
        <v>2135.2550000000001</v>
      </c>
      <c r="D88" s="79">
        <v>73.78</v>
      </c>
      <c r="E88" s="79">
        <f t="shared" si="4"/>
        <v>157539.1139</v>
      </c>
      <c r="F88" s="80" t="str">
        <f t="shared" si="7"/>
        <v/>
      </c>
      <c r="G88" s="81">
        <v>2.9276226619680133E-2</v>
      </c>
      <c r="H88" s="80" t="str">
        <f t="shared" si="5"/>
        <v/>
      </c>
      <c r="I88" s="81"/>
      <c r="J88" s="80" t="str">
        <f t="shared" si="6"/>
        <v/>
      </c>
      <c r="L88" s="82">
        <v>0.17499999999999999</v>
      </c>
      <c r="N88" s="83"/>
    </row>
    <row r="89" spans="1:14" x14ac:dyDescent="0.25">
      <c r="A89" t="s">
        <v>254</v>
      </c>
      <c r="B89" s="78" t="s">
        <v>255</v>
      </c>
      <c r="C89" s="79">
        <v>129.31700000000001</v>
      </c>
      <c r="D89" s="79">
        <v>69.680000000000007</v>
      </c>
      <c r="E89" s="79">
        <f t="shared" si="4"/>
        <v>9010.8085600000013</v>
      </c>
      <c r="F89" s="80">
        <f t="shared" si="7"/>
        <v>3.1323440881634733E-4</v>
      </c>
      <c r="G89" s="81">
        <v>1.6073478760045924E-2</v>
      </c>
      <c r="H89" s="80">
        <f t="shared" si="5"/>
        <v>5.034766617025101E-6</v>
      </c>
      <c r="I89" s="81">
        <v>0.1</v>
      </c>
      <c r="J89" s="80">
        <f t="shared" si="6"/>
        <v>3.1323440881634733E-5</v>
      </c>
      <c r="L89" s="82">
        <v>0.125</v>
      </c>
      <c r="N89" s="83"/>
    </row>
    <row r="90" spans="1:14" x14ac:dyDescent="0.25">
      <c r="A90" t="s">
        <v>256</v>
      </c>
      <c r="B90" s="78" t="s">
        <v>257</v>
      </c>
      <c r="C90" s="79">
        <v>309.89999999999998</v>
      </c>
      <c r="D90" s="79">
        <v>74.22</v>
      </c>
      <c r="E90" s="79">
        <f t="shared" si="4"/>
        <v>23000.777999999998</v>
      </c>
      <c r="F90" s="80">
        <f t="shared" si="7"/>
        <v>7.9955478480901677E-4</v>
      </c>
      <c r="G90" s="81">
        <v>1.0158986796011857E-2</v>
      </c>
      <c r="H90" s="80">
        <f t="shared" si="5"/>
        <v>8.1226665015629039E-6</v>
      </c>
      <c r="I90" s="81">
        <v>0.14000000000000001</v>
      </c>
      <c r="J90" s="80">
        <f t="shared" si="6"/>
        <v>1.1193766987326237E-4</v>
      </c>
      <c r="L90" s="82">
        <v>0.11</v>
      </c>
      <c r="N90" s="83"/>
    </row>
    <row r="91" spans="1:14" x14ac:dyDescent="0.25">
      <c r="A91" t="s">
        <v>258</v>
      </c>
      <c r="B91" s="78" t="s">
        <v>259</v>
      </c>
      <c r="C91" s="79">
        <v>805.80499999999995</v>
      </c>
      <c r="D91" s="79">
        <v>30.59</v>
      </c>
      <c r="E91" s="79">
        <f t="shared" si="4"/>
        <v>24649.574949999998</v>
      </c>
      <c r="F91" s="80" t="str">
        <f t="shared" si="7"/>
        <v/>
      </c>
      <c r="G91" s="81">
        <v>1.9614253023864006E-2</v>
      </c>
      <c r="H91" s="80" t="str">
        <f t="shared" si="5"/>
        <v/>
      </c>
      <c r="I91" s="81"/>
      <c r="J91" s="80" t="str">
        <f t="shared" si="6"/>
        <v/>
      </c>
      <c r="L91" s="82">
        <v>0.13</v>
      </c>
      <c r="N91" s="83"/>
    </row>
    <row r="92" spans="1:14" x14ac:dyDescent="0.25">
      <c r="A92" t="s">
        <v>260</v>
      </c>
      <c r="B92" s="78" t="s">
        <v>261</v>
      </c>
      <c r="C92" s="79">
        <v>300.57600000000002</v>
      </c>
      <c r="D92" s="79">
        <v>49.35</v>
      </c>
      <c r="E92" s="79">
        <f t="shared" si="4"/>
        <v>14833.425600000002</v>
      </c>
      <c r="F92" s="80">
        <f t="shared" si="7"/>
        <v>5.1564066283273384E-4</v>
      </c>
      <c r="G92" s="81">
        <v>2.9989868287740626E-2</v>
      </c>
      <c r="H92" s="80">
        <f t="shared" si="5"/>
        <v>1.5463995562156962E-5</v>
      </c>
      <c r="I92" s="81">
        <v>0.05</v>
      </c>
      <c r="J92" s="80">
        <f t="shared" si="6"/>
        <v>2.5782033141636694E-5</v>
      </c>
      <c r="L92" s="59" t="s">
        <v>125</v>
      </c>
      <c r="N92" s="83"/>
    </row>
    <row r="93" spans="1:14" x14ac:dyDescent="0.25">
      <c r="A93" t="s">
        <v>262</v>
      </c>
      <c r="B93" s="78" t="s">
        <v>263</v>
      </c>
      <c r="C93" s="79">
        <v>274.28699999999998</v>
      </c>
      <c r="D93" s="79">
        <v>128.07</v>
      </c>
      <c r="E93" s="79">
        <f t="shared" si="4"/>
        <v>35127.936089999996</v>
      </c>
      <c r="F93" s="80" t="str">
        <f t="shared" si="7"/>
        <v/>
      </c>
      <c r="G93" s="81">
        <v>4.6849379245724994E-3</v>
      </c>
      <c r="H93" s="80" t="str">
        <f t="shared" si="5"/>
        <v/>
      </c>
      <c r="I93" s="81"/>
      <c r="J93" s="80" t="str">
        <f t="shared" si="6"/>
        <v/>
      </c>
      <c r="L93" s="82">
        <v>5.5E-2</v>
      </c>
      <c r="N93" s="83"/>
    </row>
    <row r="94" spans="1:14" x14ac:dyDescent="0.25">
      <c r="A94" t="s">
        <v>264</v>
      </c>
      <c r="B94" s="78" t="s">
        <v>265</v>
      </c>
      <c r="C94" s="79">
        <v>1096.7560000000001</v>
      </c>
      <c r="D94" s="79">
        <v>9.06</v>
      </c>
      <c r="E94" s="79">
        <f t="shared" si="4"/>
        <v>9936.6093600000022</v>
      </c>
      <c r="F94" s="80" t="str">
        <f t="shared" si="7"/>
        <v/>
      </c>
      <c r="G94" s="81" t="s">
        <v>1277</v>
      </c>
      <c r="H94" s="80" t="str">
        <f t="shared" si="5"/>
        <v/>
      </c>
      <c r="I94" s="81"/>
      <c r="J94" s="80" t="str">
        <f t="shared" si="6"/>
        <v/>
      </c>
      <c r="L94" s="82">
        <v>0.105</v>
      </c>
      <c r="N94" s="83"/>
    </row>
    <row r="95" spans="1:14" x14ac:dyDescent="0.25">
      <c r="A95" t="s">
        <v>266</v>
      </c>
      <c r="B95" s="78" t="s">
        <v>267</v>
      </c>
      <c r="C95" s="79">
        <v>103.727</v>
      </c>
      <c r="D95" s="79">
        <v>104.07</v>
      </c>
      <c r="E95" s="79">
        <f t="shared" si="4"/>
        <v>10794.86889</v>
      </c>
      <c r="F95" s="80">
        <f t="shared" si="7"/>
        <v>3.752520489691914E-4</v>
      </c>
      <c r="G95" s="81" t="s">
        <v>1277</v>
      </c>
      <c r="H95" s="80" t="str">
        <f t="shared" si="5"/>
        <v/>
      </c>
      <c r="I95" s="81">
        <v>0.14499999999999999</v>
      </c>
      <c r="J95" s="80">
        <f t="shared" si="6"/>
        <v>5.4411547100532749E-5</v>
      </c>
      <c r="L95" s="59" t="s">
        <v>125</v>
      </c>
      <c r="N95" s="83"/>
    </row>
    <row r="96" spans="1:14" x14ac:dyDescent="0.25">
      <c r="A96" t="s">
        <v>268</v>
      </c>
      <c r="B96" s="78" t="s">
        <v>269</v>
      </c>
      <c r="C96" s="79">
        <v>1033.0550000000001</v>
      </c>
      <c r="D96" s="79">
        <v>10.89</v>
      </c>
      <c r="E96" s="79">
        <f t="shared" si="4"/>
        <v>11249.96895</v>
      </c>
      <c r="F96" s="80">
        <f t="shared" si="7"/>
        <v>3.9107227168252182E-4</v>
      </c>
      <c r="G96" s="81">
        <v>9.1827364554637275E-2</v>
      </c>
      <c r="H96" s="80">
        <f t="shared" si="5"/>
        <v>3.5911136059001084E-5</v>
      </c>
      <c r="I96" s="81">
        <v>3.5000000000000003E-2</v>
      </c>
      <c r="J96" s="80">
        <f t="shared" si="6"/>
        <v>1.3687529508888265E-5</v>
      </c>
      <c r="L96" s="59" t="s">
        <v>125</v>
      </c>
      <c r="N96" s="83"/>
    </row>
    <row r="97" spans="1:14" x14ac:dyDescent="0.25">
      <c r="A97" t="s">
        <v>270</v>
      </c>
      <c r="B97" s="78" t="s">
        <v>271</v>
      </c>
      <c r="C97" s="79">
        <v>324.923</v>
      </c>
      <c r="D97" s="79">
        <v>48.4</v>
      </c>
      <c r="E97" s="79">
        <f t="shared" si="4"/>
        <v>15726.2732</v>
      </c>
      <c r="F97" s="80">
        <f t="shared" si="7"/>
        <v>5.4667789864646353E-4</v>
      </c>
      <c r="G97" s="81">
        <v>3.1404958677685953E-2</v>
      </c>
      <c r="H97" s="80">
        <f t="shared" si="5"/>
        <v>1.7168396816996375E-5</v>
      </c>
      <c r="I97" s="81">
        <v>0.105</v>
      </c>
      <c r="J97" s="80">
        <f t="shared" si="6"/>
        <v>5.7401179357878669E-5</v>
      </c>
      <c r="L97" s="82">
        <v>0.27</v>
      </c>
      <c r="N97" s="83"/>
    </row>
    <row r="98" spans="1:14" x14ac:dyDescent="0.25">
      <c r="A98" t="s">
        <v>272</v>
      </c>
      <c r="B98" s="78" t="s">
        <v>273</v>
      </c>
      <c r="C98" s="79">
        <v>123.08</v>
      </c>
      <c r="D98" s="79">
        <v>141.84</v>
      </c>
      <c r="E98" s="79">
        <f t="shared" si="4"/>
        <v>17457.6672</v>
      </c>
      <c r="F98" s="80">
        <f t="shared" si="7"/>
        <v>6.0686474785172188E-4</v>
      </c>
      <c r="G98" s="81">
        <v>3.3276931754089113E-2</v>
      </c>
      <c r="H98" s="80">
        <f t="shared" si="5"/>
        <v>2.0194596798224246E-5</v>
      </c>
      <c r="I98" s="81">
        <v>4.4999999999999998E-2</v>
      </c>
      <c r="J98" s="80">
        <f t="shared" si="6"/>
        <v>2.7308913653327484E-5</v>
      </c>
      <c r="L98" s="82">
        <v>2.5000000000000001E-2</v>
      </c>
      <c r="N98" s="83"/>
    </row>
    <row r="99" spans="1:14" x14ac:dyDescent="0.25">
      <c r="A99" t="s">
        <v>274</v>
      </c>
      <c r="B99" s="78" t="s">
        <v>275</v>
      </c>
      <c r="C99" s="79">
        <v>60.253999999999998</v>
      </c>
      <c r="D99" s="79">
        <v>330.49</v>
      </c>
      <c r="E99" s="79">
        <f t="shared" si="4"/>
        <v>19913.34446</v>
      </c>
      <c r="F99" s="80">
        <f t="shared" si="7"/>
        <v>6.9222918653200018E-4</v>
      </c>
      <c r="G99" s="81" t="s">
        <v>1277</v>
      </c>
      <c r="H99" s="80" t="str">
        <f t="shared" si="5"/>
        <v/>
      </c>
      <c r="I99" s="81">
        <v>0.2</v>
      </c>
      <c r="J99" s="80">
        <f t="shared" si="6"/>
        <v>1.3844583730640003E-4</v>
      </c>
      <c r="L99" s="82">
        <v>0.06</v>
      </c>
      <c r="N99" s="83"/>
    </row>
    <row r="100" spans="1:14" x14ac:dyDescent="0.25">
      <c r="A100" t="s">
        <v>276</v>
      </c>
      <c r="B100" s="78" t="s">
        <v>81</v>
      </c>
      <c r="C100" s="79">
        <v>290.19600000000003</v>
      </c>
      <c r="D100" s="79">
        <v>68.73</v>
      </c>
      <c r="E100" s="79">
        <f t="shared" si="4"/>
        <v>19945.171080000004</v>
      </c>
      <c r="F100" s="80">
        <f t="shared" si="7"/>
        <v>6.9333554590407455E-4</v>
      </c>
      <c r="G100" s="81">
        <v>2.6771424414375092E-2</v>
      </c>
      <c r="H100" s="80">
        <f t="shared" si="5"/>
        <v>1.8561580160970423E-5</v>
      </c>
      <c r="I100" s="81">
        <v>6.5000000000000002E-2</v>
      </c>
      <c r="J100" s="80">
        <f t="shared" si="6"/>
        <v>4.5066810483764851E-5</v>
      </c>
      <c r="L100" s="82">
        <v>0.05</v>
      </c>
      <c r="N100" s="83"/>
    </row>
    <row r="101" spans="1:14" x14ac:dyDescent="0.25">
      <c r="A101" t="s">
        <v>277</v>
      </c>
      <c r="B101" s="78" t="s">
        <v>278</v>
      </c>
      <c r="C101" s="79">
        <v>413.5</v>
      </c>
      <c r="D101" s="79">
        <v>20.21</v>
      </c>
      <c r="E101" s="79">
        <f t="shared" si="4"/>
        <v>8356.8350000000009</v>
      </c>
      <c r="F101" s="80" t="str">
        <f t="shared" si="7"/>
        <v/>
      </c>
      <c r="G101" s="81">
        <v>4.5522018802572985E-2</v>
      </c>
      <c r="H101" s="80" t="str">
        <f t="shared" si="5"/>
        <v/>
      </c>
      <c r="I101" s="81"/>
      <c r="J101" s="80" t="str">
        <f t="shared" si="6"/>
        <v/>
      </c>
      <c r="L101" s="82">
        <v>0.19500000000000001</v>
      </c>
      <c r="N101" s="83"/>
    </row>
    <row r="102" spans="1:14" x14ac:dyDescent="0.25">
      <c r="A102" t="s">
        <v>279</v>
      </c>
      <c r="B102" s="78" t="s">
        <v>280</v>
      </c>
      <c r="C102" s="79">
        <v>834.12</v>
      </c>
      <c r="D102" s="79">
        <v>78.739999999999995</v>
      </c>
      <c r="E102" s="79">
        <f t="shared" si="4"/>
        <v>65678.608800000002</v>
      </c>
      <c r="F102" s="80">
        <f t="shared" si="7"/>
        <v>2.2831247675900181E-3</v>
      </c>
      <c r="G102" s="81">
        <v>2.3876047752095505E-2</v>
      </c>
      <c r="H102" s="80">
        <f t="shared" si="5"/>
        <v>5.4511995974971225E-5</v>
      </c>
      <c r="I102" s="81">
        <v>6.5000000000000002E-2</v>
      </c>
      <c r="J102" s="80">
        <f t="shared" si="6"/>
        <v>1.484031098933512E-4</v>
      </c>
      <c r="L102" s="82">
        <v>0.06</v>
      </c>
      <c r="N102" s="83"/>
    </row>
    <row r="103" spans="1:14" x14ac:dyDescent="0.25">
      <c r="A103" t="s">
        <v>1247</v>
      </c>
      <c r="B103" s="78" t="s">
        <v>1248</v>
      </c>
      <c r="C103" s="79">
        <v>57.151000000000003</v>
      </c>
      <c r="D103" s="79">
        <v>349.25</v>
      </c>
      <c r="E103" s="79">
        <f t="shared" si="4"/>
        <v>19959.98675</v>
      </c>
      <c r="F103" s="80" t="str">
        <f t="shared" si="7"/>
        <v/>
      </c>
      <c r="G103" s="81" t="s">
        <v>1277</v>
      </c>
      <c r="H103" s="80" t="str">
        <f t="shared" si="5"/>
        <v/>
      </c>
      <c r="I103" s="81">
        <v>0.20499999999999999</v>
      </c>
      <c r="J103" s="80" t="str">
        <f t="shared" si="6"/>
        <v/>
      </c>
      <c r="L103" s="59" t="s">
        <v>125</v>
      </c>
      <c r="N103" s="83"/>
    </row>
    <row r="104" spans="1:14" x14ac:dyDescent="0.25">
      <c r="A104" t="s">
        <v>281</v>
      </c>
      <c r="B104" s="78" t="s">
        <v>282</v>
      </c>
      <c r="C104" s="79">
        <v>130.82</v>
      </c>
      <c r="D104" s="79">
        <v>77.77</v>
      </c>
      <c r="E104" s="79">
        <f t="shared" si="4"/>
        <v>10173.871399999998</v>
      </c>
      <c r="F104" s="80">
        <f t="shared" si="7"/>
        <v>3.5366488724431882E-4</v>
      </c>
      <c r="G104" s="81">
        <v>3.4974926064034982E-2</v>
      </c>
      <c r="H104" s="80">
        <f t="shared" si="5"/>
        <v>1.236940328281532E-5</v>
      </c>
      <c r="I104" s="81">
        <v>0.06</v>
      </c>
      <c r="J104" s="80">
        <f t="shared" si="6"/>
        <v>2.1219893234659129E-5</v>
      </c>
      <c r="L104" s="82">
        <v>4.4999999999999998E-2</v>
      </c>
      <c r="N104" s="83"/>
    </row>
    <row r="105" spans="1:14" x14ac:dyDescent="0.25">
      <c r="A105" t="s">
        <v>283</v>
      </c>
      <c r="B105" s="78" t="s">
        <v>284</v>
      </c>
      <c r="C105" s="79">
        <v>480.09199999999998</v>
      </c>
      <c r="D105" s="79">
        <v>34.21</v>
      </c>
      <c r="E105" s="79">
        <f t="shared" si="4"/>
        <v>16423.947319999999</v>
      </c>
      <c r="F105" s="80">
        <f t="shared" si="7"/>
        <v>5.7093049918386361E-4</v>
      </c>
      <c r="G105" s="81">
        <v>3.8585209003215437E-2</v>
      </c>
      <c r="H105" s="80">
        <f t="shared" si="5"/>
        <v>2.2029472637319499E-5</v>
      </c>
      <c r="I105" s="81">
        <v>0.04</v>
      </c>
      <c r="J105" s="80">
        <f t="shared" si="6"/>
        <v>2.2837219967354544E-5</v>
      </c>
      <c r="L105" s="82">
        <v>2.5000000000000001E-2</v>
      </c>
      <c r="N105" s="83"/>
    </row>
    <row r="106" spans="1:14" x14ac:dyDescent="0.25">
      <c r="A106" t="s">
        <v>285</v>
      </c>
      <c r="B106" s="78" t="s">
        <v>286</v>
      </c>
      <c r="C106" s="79">
        <v>354.29500000000002</v>
      </c>
      <c r="D106" s="79">
        <v>99.27</v>
      </c>
      <c r="E106" s="79">
        <f t="shared" si="4"/>
        <v>35170.864650000003</v>
      </c>
      <c r="F106" s="80">
        <f t="shared" si="7"/>
        <v>1.222612257584409E-3</v>
      </c>
      <c r="G106" s="81">
        <v>3.1832376347335552E-2</v>
      </c>
      <c r="H106" s="80">
        <f t="shared" si="5"/>
        <v>3.891865351029246E-5</v>
      </c>
      <c r="I106" s="81">
        <v>4.4999999999999998E-2</v>
      </c>
      <c r="J106" s="80">
        <f t="shared" si="6"/>
        <v>5.5017551591298399E-5</v>
      </c>
      <c r="L106" s="82">
        <v>0.17</v>
      </c>
      <c r="N106" s="83"/>
    </row>
    <row r="107" spans="1:14" x14ac:dyDescent="0.25">
      <c r="A107" t="s">
        <v>287</v>
      </c>
      <c r="B107" s="78" t="s">
        <v>288</v>
      </c>
      <c r="C107" s="79">
        <v>845.31799999999998</v>
      </c>
      <c r="D107" s="79">
        <v>36.76</v>
      </c>
      <c r="E107" s="79">
        <f t="shared" si="4"/>
        <v>31073.889679999997</v>
      </c>
      <c r="F107" s="80">
        <f t="shared" si="7"/>
        <v>1.0801929037474961E-3</v>
      </c>
      <c r="G107" s="81">
        <v>2.9379760609358003E-2</v>
      </c>
      <c r="H107" s="80">
        <f t="shared" si="5"/>
        <v>3.1735808924028727E-5</v>
      </c>
      <c r="I107" s="81">
        <v>0.17499999999999999</v>
      </c>
      <c r="J107" s="80">
        <f t="shared" si="6"/>
        <v>1.890337581558118E-4</v>
      </c>
      <c r="L107" s="82">
        <v>4.4999999999999998E-2</v>
      </c>
      <c r="N107" s="83"/>
    </row>
    <row r="108" spans="1:14" x14ac:dyDescent="0.25">
      <c r="A108" t="s">
        <v>289</v>
      </c>
      <c r="B108" s="78" t="s">
        <v>290</v>
      </c>
      <c r="C108" s="79">
        <v>141.09800000000001</v>
      </c>
      <c r="D108" s="79">
        <v>221.31</v>
      </c>
      <c r="E108" s="79">
        <f t="shared" si="4"/>
        <v>31226.398380000002</v>
      </c>
      <c r="F108" s="80">
        <f t="shared" si="7"/>
        <v>1.0854944227139418E-3</v>
      </c>
      <c r="G108" s="81">
        <v>2.8376485472866118E-2</v>
      </c>
      <c r="H108" s="80">
        <f t="shared" si="5"/>
        <v>3.0802516717019359E-5</v>
      </c>
      <c r="I108" s="81">
        <v>0.08</v>
      </c>
      <c r="J108" s="80">
        <f t="shared" si="6"/>
        <v>8.6839553817115336E-5</v>
      </c>
      <c r="L108" s="82">
        <v>0.03</v>
      </c>
      <c r="N108" s="83"/>
    </row>
    <row r="109" spans="1:14" x14ac:dyDescent="0.25">
      <c r="A109" t="s">
        <v>291</v>
      </c>
      <c r="B109" s="78" t="s">
        <v>292</v>
      </c>
      <c r="C109" s="79">
        <v>214.36600000000001</v>
      </c>
      <c r="D109" s="79">
        <v>45.69</v>
      </c>
      <c r="E109" s="79">
        <f t="shared" si="4"/>
        <v>9794.3825400000005</v>
      </c>
      <c r="F109" s="80" t="str">
        <f t="shared" si="7"/>
        <v/>
      </c>
      <c r="G109" s="81" t="s">
        <v>1277</v>
      </c>
      <c r="H109" s="80" t="str">
        <f t="shared" si="5"/>
        <v/>
      </c>
      <c r="I109" s="81"/>
      <c r="J109" s="80" t="str">
        <f t="shared" si="6"/>
        <v/>
      </c>
      <c r="L109" s="82">
        <v>0.2</v>
      </c>
      <c r="N109" s="83"/>
    </row>
    <row r="110" spans="1:14" x14ac:dyDescent="0.25">
      <c r="A110" t="s">
        <v>293</v>
      </c>
      <c r="B110" s="78" t="s">
        <v>294</v>
      </c>
      <c r="C110" s="79">
        <v>727.44500000000005</v>
      </c>
      <c r="D110" s="79">
        <v>291.47000000000003</v>
      </c>
      <c r="E110" s="79">
        <f t="shared" si="4"/>
        <v>212028.39415000004</v>
      </c>
      <c r="F110" s="80">
        <f t="shared" si="7"/>
        <v>7.3705470770599442E-3</v>
      </c>
      <c r="G110" s="81">
        <v>3.4308848251964176E-3</v>
      </c>
      <c r="H110" s="80">
        <f t="shared" si="5"/>
        <v>2.5287498120080774E-5</v>
      </c>
      <c r="I110" s="81">
        <v>0.17</v>
      </c>
      <c r="J110" s="80">
        <f t="shared" si="6"/>
        <v>1.2529930031001907E-3</v>
      </c>
      <c r="L110" s="82">
        <v>7.0000000000000007E-2</v>
      </c>
      <c r="N110" s="83"/>
    </row>
    <row r="111" spans="1:14" x14ac:dyDescent="0.25">
      <c r="A111" t="s">
        <v>295</v>
      </c>
      <c r="B111" s="78" t="s">
        <v>296</v>
      </c>
      <c r="C111" s="79">
        <v>463.69600000000003</v>
      </c>
      <c r="D111" s="79">
        <v>163.38</v>
      </c>
      <c r="E111" s="79">
        <f t="shared" si="4"/>
        <v>75758.652480000004</v>
      </c>
      <c r="F111" s="80">
        <f t="shared" si="7"/>
        <v>2.6335280085337761E-3</v>
      </c>
      <c r="G111" s="81">
        <v>2.6441424899008449E-2</v>
      </c>
      <c r="H111" s="80">
        <f t="shared" si="5"/>
        <v>6.9634233057081125E-5</v>
      </c>
      <c r="I111" s="81">
        <v>0.13</v>
      </c>
      <c r="J111" s="80">
        <f t="shared" si="6"/>
        <v>3.4235864110939091E-4</v>
      </c>
      <c r="L111" s="59" t="s">
        <v>125</v>
      </c>
      <c r="N111" s="83"/>
    </row>
    <row r="112" spans="1:14" x14ac:dyDescent="0.25">
      <c r="A112" t="s">
        <v>297</v>
      </c>
      <c r="B112" s="78" t="s">
        <v>298</v>
      </c>
      <c r="C112" s="79">
        <v>305.63600000000002</v>
      </c>
      <c r="D112" s="79">
        <v>343.18</v>
      </c>
      <c r="E112" s="79">
        <f t="shared" si="4"/>
        <v>104888.16248000001</v>
      </c>
      <c r="F112" s="80">
        <f t="shared" si="7"/>
        <v>3.6461302387558194E-3</v>
      </c>
      <c r="G112" s="81">
        <v>1.317093070691765E-2</v>
      </c>
      <c r="H112" s="80">
        <f t="shared" si="5"/>
        <v>4.8022928723050004E-5</v>
      </c>
      <c r="I112" s="81">
        <v>0.15</v>
      </c>
      <c r="J112" s="80">
        <f t="shared" si="6"/>
        <v>5.4691953581337293E-4</v>
      </c>
      <c r="L112" s="82">
        <v>0.21</v>
      </c>
      <c r="N112" s="83"/>
    </row>
    <row r="113" spans="1:14" x14ac:dyDescent="0.25">
      <c r="A113" t="s">
        <v>299</v>
      </c>
      <c r="B113" s="78" t="s">
        <v>300</v>
      </c>
      <c r="C113" s="79">
        <v>811.27</v>
      </c>
      <c r="D113" s="79">
        <v>81.98</v>
      </c>
      <c r="E113" s="79">
        <f t="shared" si="4"/>
        <v>66507.914600000004</v>
      </c>
      <c r="F113" s="80">
        <f t="shared" si="7"/>
        <v>2.3119531585453095E-3</v>
      </c>
      <c r="G113" s="81">
        <v>3.2568919248597214E-2</v>
      </c>
      <c r="H113" s="80">
        <f t="shared" si="5"/>
        <v>7.5297815727201452E-5</v>
      </c>
      <c r="I113" s="81">
        <v>0.14000000000000001</v>
      </c>
      <c r="J113" s="80">
        <f t="shared" si="6"/>
        <v>3.2367344219634336E-4</v>
      </c>
      <c r="L113" s="82">
        <v>0.15</v>
      </c>
      <c r="N113" s="83"/>
    </row>
    <row r="114" spans="1:14" x14ac:dyDescent="0.25">
      <c r="A114" t="s">
        <v>301</v>
      </c>
      <c r="B114" s="78" t="s">
        <v>302</v>
      </c>
      <c r="C114" s="79">
        <v>143.54900000000001</v>
      </c>
      <c r="D114" s="79">
        <v>133.68</v>
      </c>
      <c r="E114" s="79">
        <f t="shared" si="4"/>
        <v>19189.63032</v>
      </c>
      <c r="F114" s="80">
        <f t="shared" si="7"/>
        <v>6.6707138084947314E-4</v>
      </c>
      <c r="G114" s="81">
        <v>1.4961101137043686E-2</v>
      </c>
      <c r="H114" s="80">
        <f t="shared" si="5"/>
        <v>9.9801223945163539E-6</v>
      </c>
      <c r="I114" s="81">
        <v>0.09</v>
      </c>
      <c r="J114" s="80">
        <f t="shared" si="6"/>
        <v>6.0036424276452579E-5</v>
      </c>
      <c r="L114" s="82">
        <v>0.215</v>
      </c>
      <c r="N114" s="83"/>
    </row>
    <row r="115" spans="1:14" x14ac:dyDescent="0.25">
      <c r="A115" t="s">
        <v>303</v>
      </c>
      <c r="B115" s="78" t="s">
        <v>73</v>
      </c>
      <c r="C115" s="79">
        <v>250.81399999999999</v>
      </c>
      <c r="D115" s="79">
        <v>60.93</v>
      </c>
      <c r="E115" s="79">
        <f t="shared" si="4"/>
        <v>15282.097019999999</v>
      </c>
      <c r="F115" s="80">
        <f t="shared" si="7"/>
        <v>5.3123741267606763E-4</v>
      </c>
      <c r="G115" s="81">
        <v>2.8064992614475627E-2</v>
      </c>
      <c r="H115" s="80">
        <f t="shared" si="5"/>
        <v>1.4909174063286978E-5</v>
      </c>
      <c r="I115" s="81">
        <v>0.06</v>
      </c>
      <c r="J115" s="80">
        <f t="shared" si="6"/>
        <v>3.1874244760564057E-5</v>
      </c>
      <c r="L115" s="82">
        <v>0.12</v>
      </c>
      <c r="N115" s="83"/>
    </row>
    <row r="116" spans="1:14" x14ac:dyDescent="0.25">
      <c r="A116" t="s">
        <v>304</v>
      </c>
      <c r="B116" s="78" t="s">
        <v>83</v>
      </c>
      <c r="C116" s="79">
        <v>770</v>
      </c>
      <c r="D116" s="79">
        <v>109.93</v>
      </c>
      <c r="E116" s="79">
        <f t="shared" si="4"/>
        <v>84646.1</v>
      </c>
      <c r="F116" s="80">
        <f t="shared" si="7"/>
        <v>2.9424741315455731E-3</v>
      </c>
      <c r="G116" s="81">
        <v>3.6568725552624394E-2</v>
      </c>
      <c r="H116" s="80">
        <f t="shared" si="5"/>
        <v>1.0760252896218687E-4</v>
      </c>
      <c r="I116" s="81">
        <v>0.06</v>
      </c>
      <c r="J116" s="80">
        <f t="shared" si="6"/>
        <v>1.7654844789273438E-4</v>
      </c>
      <c r="L116" s="82">
        <v>7.0000000000000007E-2</v>
      </c>
      <c r="N116" s="83"/>
    </row>
    <row r="117" spans="1:14" x14ac:dyDescent="0.25">
      <c r="A117" t="s">
        <v>305</v>
      </c>
      <c r="B117" s="78" t="s">
        <v>306</v>
      </c>
      <c r="C117" s="79">
        <v>172.36199999999999</v>
      </c>
      <c r="D117" s="79">
        <v>64.430000000000007</v>
      </c>
      <c r="E117" s="79">
        <f t="shared" si="4"/>
        <v>11105.283660000001</v>
      </c>
      <c r="F117" s="80">
        <f t="shared" si="7"/>
        <v>3.8604271068632513E-4</v>
      </c>
      <c r="G117" s="81">
        <v>3.8801800403538721E-2</v>
      </c>
      <c r="H117" s="80">
        <f t="shared" si="5"/>
        <v>1.4979152207291831E-5</v>
      </c>
      <c r="I117" s="81">
        <v>0.125</v>
      </c>
      <c r="J117" s="80">
        <f t="shared" si="6"/>
        <v>4.8255338835790641E-5</v>
      </c>
      <c r="L117" s="82">
        <v>5.5E-2</v>
      </c>
      <c r="N117" s="83"/>
    </row>
    <row r="118" spans="1:14" x14ac:dyDescent="0.25">
      <c r="A118" t="s">
        <v>307</v>
      </c>
      <c r="B118" s="78" t="s">
        <v>308</v>
      </c>
      <c r="C118" s="79">
        <v>399</v>
      </c>
      <c r="D118" s="79">
        <v>148.38999999999999</v>
      </c>
      <c r="E118" s="79">
        <f t="shared" si="4"/>
        <v>59207.609999999993</v>
      </c>
      <c r="F118" s="80">
        <f t="shared" si="7"/>
        <v>2.0581794177834413E-3</v>
      </c>
      <c r="G118" s="81">
        <v>2.1834355414785366E-2</v>
      </c>
      <c r="H118" s="80">
        <f t="shared" si="5"/>
        <v>4.4939020915279672E-5</v>
      </c>
      <c r="I118" s="81">
        <v>0.12</v>
      </c>
      <c r="J118" s="80">
        <f t="shared" si="6"/>
        <v>2.4698153013401293E-4</v>
      </c>
      <c r="L118" s="82">
        <v>7.0000000000000007E-2</v>
      </c>
      <c r="N118" s="83"/>
    </row>
    <row r="119" spans="1:14" x14ac:dyDescent="0.25">
      <c r="A119" t="s">
        <v>309</v>
      </c>
      <c r="B119" s="78" t="s">
        <v>310</v>
      </c>
      <c r="C119" s="79">
        <v>285.65499999999997</v>
      </c>
      <c r="D119" s="79">
        <v>165.17</v>
      </c>
      <c r="E119" s="79">
        <f t="shared" si="4"/>
        <v>47181.636349999993</v>
      </c>
      <c r="F119" s="80">
        <f t="shared" si="7"/>
        <v>1.640131612015973E-3</v>
      </c>
      <c r="G119" s="81">
        <v>1.2350911182418116E-2</v>
      </c>
      <c r="H119" s="80">
        <f t="shared" si="5"/>
        <v>2.0257119867485532E-5</v>
      </c>
      <c r="I119" s="81">
        <v>0.105</v>
      </c>
      <c r="J119" s="80">
        <f t="shared" si="6"/>
        <v>1.7221381926167716E-4</v>
      </c>
      <c r="L119" s="82">
        <v>0.16</v>
      </c>
      <c r="N119" s="83"/>
    </row>
    <row r="120" spans="1:14" x14ac:dyDescent="0.25">
      <c r="A120" t="s">
        <v>311</v>
      </c>
      <c r="B120" s="78" t="s">
        <v>312</v>
      </c>
      <c r="C120" s="79">
        <v>126.148</v>
      </c>
      <c r="D120" s="79">
        <v>153.16999999999999</v>
      </c>
      <c r="E120" s="79">
        <f t="shared" si="4"/>
        <v>19322.08916</v>
      </c>
      <c r="F120" s="80">
        <f t="shared" si="7"/>
        <v>6.7167592506585806E-4</v>
      </c>
      <c r="G120" s="81">
        <v>1.8280342103545084E-3</v>
      </c>
      <c r="H120" s="80">
        <f t="shared" si="5"/>
        <v>1.2278465692918998E-6</v>
      </c>
      <c r="I120" s="81">
        <v>0.05</v>
      </c>
      <c r="J120" s="80">
        <f t="shared" si="6"/>
        <v>3.3583796253292902E-5</v>
      </c>
      <c r="L120" s="82">
        <v>0.09</v>
      </c>
      <c r="N120" s="83"/>
    </row>
    <row r="121" spans="1:14" x14ac:dyDescent="0.25">
      <c r="A121" t="s">
        <v>313</v>
      </c>
      <c r="B121" s="78" t="s">
        <v>314</v>
      </c>
      <c r="C121" s="79">
        <v>594</v>
      </c>
      <c r="D121" s="79">
        <v>90.07</v>
      </c>
      <c r="E121" s="79">
        <f t="shared" si="4"/>
        <v>53501.579999999994</v>
      </c>
      <c r="F121" s="80">
        <f t="shared" si="7"/>
        <v>1.8598259712711627E-3</v>
      </c>
      <c r="G121" s="81">
        <v>2.2871100255356946E-2</v>
      </c>
      <c r="H121" s="80">
        <f t="shared" si="5"/>
        <v>4.2536266246459369E-5</v>
      </c>
      <c r="I121" s="81">
        <v>0.1</v>
      </c>
      <c r="J121" s="80">
        <f t="shared" si="6"/>
        <v>1.8598259712711629E-4</v>
      </c>
      <c r="L121" s="82">
        <v>0.06</v>
      </c>
      <c r="N121" s="83"/>
    </row>
    <row r="122" spans="1:14" x14ac:dyDescent="0.25">
      <c r="A122" t="s">
        <v>315</v>
      </c>
      <c r="B122" s="78" t="s">
        <v>316</v>
      </c>
      <c r="C122" s="79">
        <v>585.71299999999997</v>
      </c>
      <c r="D122" s="79">
        <v>111.22</v>
      </c>
      <c r="E122" s="79">
        <f t="shared" si="4"/>
        <v>65142.999859999996</v>
      </c>
      <c r="F122" s="80">
        <f t="shared" si="7"/>
        <v>2.264505889099756E-3</v>
      </c>
      <c r="G122" s="81">
        <v>2.6973565905412694E-2</v>
      </c>
      <c r="H122" s="80">
        <f t="shared" si="5"/>
        <v>6.1081798842827439E-5</v>
      </c>
      <c r="I122" s="81">
        <v>0.18</v>
      </c>
      <c r="J122" s="80">
        <f t="shared" si="6"/>
        <v>4.0761106003795605E-4</v>
      </c>
      <c r="L122" s="82">
        <v>0.12</v>
      </c>
      <c r="N122" s="83"/>
    </row>
    <row r="123" spans="1:14" x14ac:dyDescent="0.25">
      <c r="A123" t="s">
        <v>317</v>
      </c>
      <c r="B123" s="78" t="s">
        <v>318</v>
      </c>
      <c r="C123" s="79">
        <v>210.92599999999999</v>
      </c>
      <c r="D123" s="79">
        <v>291.04000000000002</v>
      </c>
      <c r="E123" s="79">
        <f t="shared" si="4"/>
        <v>61387.903039999997</v>
      </c>
      <c r="F123" s="80">
        <f t="shared" si="7"/>
        <v>2.1339709293756925E-3</v>
      </c>
      <c r="G123" s="81">
        <v>7.696536558548653E-3</v>
      </c>
      <c r="H123" s="80">
        <f t="shared" si="5"/>
        <v>1.6424185272820063E-5</v>
      </c>
      <c r="I123" s="81">
        <v>7.4999999999999997E-2</v>
      </c>
      <c r="J123" s="80">
        <f t="shared" si="6"/>
        <v>1.6004781970317694E-4</v>
      </c>
      <c r="L123" s="82">
        <v>0.105</v>
      </c>
      <c r="N123" s="83"/>
    </row>
    <row r="124" spans="1:14" x14ac:dyDescent="0.25">
      <c r="A124" t="s">
        <v>319</v>
      </c>
      <c r="B124" s="78" t="s">
        <v>320</v>
      </c>
      <c r="C124" s="79">
        <v>203.374</v>
      </c>
      <c r="D124" s="79">
        <v>115.13</v>
      </c>
      <c r="E124" s="79">
        <f t="shared" si="4"/>
        <v>23414.448619999999</v>
      </c>
      <c r="F124" s="80">
        <f t="shared" si="7"/>
        <v>8.1393483419499465E-4</v>
      </c>
      <c r="G124" s="81">
        <v>3.5090766959089727E-2</v>
      </c>
      <c r="H124" s="80">
        <f t="shared" si="5"/>
        <v>2.8561597586621893E-5</v>
      </c>
      <c r="I124" s="81">
        <v>0.04</v>
      </c>
      <c r="J124" s="80">
        <f t="shared" si="6"/>
        <v>3.2557393367799787E-5</v>
      </c>
      <c r="L124" s="82">
        <v>0.16</v>
      </c>
      <c r="N124" s="83"/>
    </row>
    <row r="125" spans="1:14" x14ac:dyDescent="0.25">
      <c r="A125" t="s">
        <v>321</v>
      </c>
      <c r="B125" s="78" t="s">
        <v>322</v>
      </c>
      <c r="C125" s="79">
        <v>122.4</v>
      </c>
      <c r="D125" s="79">
        <v>208.91</v>
      </c>
      <c r="E125" s="79">
        <f t="shared" si="4"/>
        <v>25570.584000000003</v>
      </c>
      <c r="F125" s="80">
        <f t="shared" si="7"/>
        <v>8.8888657538283662E-4</v>
      </c>
      <c r="G125" s="81">
        <v>7.4673304293715005E-3</v>
      </c>
      <c r="H125" s="80">
        <f t="shared" si="5"/>
        <v>6.6376097726160802E-6</v>
      </c>
      <c r="I125" s="81">
        <v>0.1</v>
      </c>
      <c r="J125" s="80">
        <f t="shared" si="6"/>
        <v>8.8888657538283662E-5</v>
      </c>
      <c r="L125" s="82">
        <v>7.0000000000000007E-2</v>
      </c>
      <c r="N125" s="83"/>
    </row>
    <row r="126" spans="1:14" x14ac:dyDescent="0.25">
      <c r="A126" t="s">
        <v>323</v>
      </c>
      <c r="B126" s="78" t="s">
        <v>324</v>
      </c>
      <c r="C126" s="79">
        <v>186.50800000000001</v>
      </c>
      <c r="D126" s="79">
        <v>240.27</v>
      </c>
      <c r="E126" s="79">
        <f t="shared" si="4"/>
        <v>44812.277160000005</v>
      </c>
      <c r="F126" s="80">
        <f t="shared" si="7"/>
        <v>1.5577677686148626E-3</v>
      </c>
      <c r="G126" s="81" t="s">
        <v>1277</v>
      </c>
      <c r="H126" s="80" t="str">
        <f t="shared" si="5"/>
        <v/>
      </c>
      <c r="I126" s="81">
        <v>0.14499999999999999</v>
      </c>
      <c r="J126" s="80">
        <f t="shared" si="6"/>
        <v>2.2587632644915505E-4</v>
      </c>
      <c r="L126" s="82">
        <v>0.03</v>
      </c>
      <c r="N126" s="83"/>
    </row>
    <row r="127" spans="1:14" x14ac:dyDescent="0.25">
      <c r="A127" t="s">
        <v>325</v>
      </c>
      <c r="B127" s="78" t="s">
        <v>326</v>
      </c>
      <c r="C127" s="79">
        <v>80.539000000000001</v>
      </c>
      <c r="D127" s="79">
        <v>265.48</v>
      </c>
      <c r="E127" s="79">
        <f t="shared" si="4"/>
        <v>21381.493720000002</v>
      </c>
      <c r="F127" s="80">
        <f t="shared" si="7"/>
        <v>7.4326510217132425E-4</v>
      </c>
      <c r="G127" s="81" t="s">
        <v>1277</v>
      </c>
      <c r="H127" s="80" t="str">
        <f t="shared" si="5"/>
        <v/>
      </c>
      <c r="I127" s="81">
        <v>0.155</v>
      </c>
      <c r="J127" s="80">
        <f t="shared" si="6"/>
        <v>1.1520609083655526E-4</v>
      </c>
      <c r="L127" s="82">
        <v>0.11</v>
      </c>
      <c r="N127" s="83"/>
    </row>
    <row r="128" spans="1:14" x14ac:dyDescent="0.25">
      <c r="A128" t="s">
        <v>327</v>
      </c>
      <c r="B128" s="78" t="s">
        <v>328</v>
      </c>
      <c r="C128" s="79">
        <v>259.846</v>
      </c>
      <c r="D128" s="79">
        <v>233.09</v>
      </c>
      <c r="E128" s="79">
        <f t="shared" si="4"/>
        <v>60567.504140000005</v>
      </c>
      <c r="F128" s="80">
        <f t="shared" si="7"/>
        <v>2.1054521607519945E-3</v>
      </c>
      <c r="G128" s="81">
        <v>1.9734866360633228E-2</v>
      </c>
      <c r="H128" s="80">
        <f t="shared" si="5"/>
        <v>4.1550817021147081E-5</v>
      </c>
      <c r="I128" s="81">
        <v>0.13</v>
      </c>
      <c r="J128" s="80">
        <f t="shared" si="6"/>
        <v>2.7370878089775927E-4</v>
      </c>
      <c r="L128" s="82">
        <v>0.155</v>
      </c>
      <c r="N128" s="83"/>
    </row>
    <row r="129" spans="1:14" x14ac:dyDescent="0.25">
      <c r="A129" t="s">
        <v>329</v>
      </c>
      <c r="B129" s="78" t="s">
        <v>330</v>
      </c>
      <c r="C129" s="79">
        <v>125.93899999999999</v>
      </c>
      <c r="D129" s="79">
        <v>111.1</v>
      </c>
      <c r="E129" s="79">
        <f t="shared" si="4"/>
        <v>13991.822899999999</v>
      </c>
      <c r="F129" s="80">
        <f t="shared" si="7"/>
        <v>4.8638480610940088E-4</v>
      </c>
      <c r="G129" s="81">
        <v>1.9081908190819084E-2</v>
      </c>
      <c r="H129" s="80">
        <f t="shared" si="5"/>
        <v>9.2811502155889281E-6</v>
      </c>
      <c r="I129" s="81">
        <v>0.11</v>
      </c>
      <c r="J129" s="80">
        <f t="shared" si="6"/>
        <v>5.3502328672034098E-5</v>
      </c>
      <c r="L129" s="82">
        <v>0.20499999999999999</v>
      </c>
      <c r="N129" s="83"/>
    </row>
    <row r="130" spans="1:14" x14ac:dyDescent="0.25">
      <c r="A130" t="s">
        <v>331</v>
      </c>
      <c r="B130" s="78" t="s">
        <v>332</v>
      </c>
      <c r="C130" s="79">
        <v>282.45400000000001</v>
      </c>
      <c r="D130" s="79">
        <v>65.099999999999994</v>
      </c>
      <c r="E130" s="79">
        <f t="shared" si="4"/>
        <v>18387.755399999998</v>
      </c>
      <c r="F130" s="80">
        <f t="shared" si="7"/>
        <v>6.3919654421984483E-4</v>
      </c>
      <c r="G130" s="81">
        <v>6.298003072196621E-3</v>
      </c>
      <c r="H130" s="80">
        <f t="shared" si="5"/>
        <v>4.0256617992340457E-6</v>
      </c>
      <c r="I130" s="81">
        <v>0.105</v>
      </c>
      <c r="J130" s="80">
        <f t="shared" si="6"/>
        <v>6.7115637143083705E-5</v>
      </c>
      <c r="L130" s="82">
        <v>0.13</v>
      </c>
      <c r="N130" s="83"/>
    </row>
    <row r="131" spans="1:14" x14ac:dyDescent="0.25">
      <c r="A131" t="s">
        <v>333</v>
      </c>
      <c r="B131" s="78" t="s">
        <v>334</v>
      </c>
      <c r="C131" s="79">
        <v>3949.3850000000002</v>
      </c>
      <c r="D131" s="79">
        <v>14.69</v>
      </c>
      <c r="E131" s="79">
        <f t="shared" si="4"/>
        <v>58016.465649999998</v>
      </c>
      <c r="F131" s="80" t="str">
        <f t="shared" si="7"/>
        <v/>
      </c>
      <c r="G131" s="81">
        <v>4.084411164057182E-2</v>
      </c>
      <c r="H131" s="80" t="str">
        <f t="shared" si="5"/>
        <v/>
      </c>
      <c r="I131" s="81">
        <v>0.33500000000000002</v>
      </c>
      <c r="J131" s="80" t="str">
        <f t="shared" si="6"/>
        <v/>
      </c>
      <c r="L131" s="82">
        <v>9.5000000000000001E-2</v>
      </c>
      <c r="N131" s="83"/>
    </row>
    <row r="132" spans="1:14" x14ac:dyDescent="0.25">
      <c r="A132" t="s">
        <v>335</v>
      </c>
      <c r="B132" s="78" t="s">
        <v>87</v>
      </c>
      <c r="C132" s="79">
        <v>1964.779</v>
      </c>
      <c r="D132" s="79">
        <v>84.49</v>
      </c>
      <c r="E132" s="79">
        <f t="shared" si="4"/>
        <v>166004.17770999999</v>
      </c>
      <c r="F132" s="80">
        <f t="shared" si="7"/>
        <v>5.7706497835124026E-3</v>
      </c>
      <c r="G132" s="81">
        <v>2.0120724346076459E-2</v>
      </c>
      <c r="H132" s="80">
        <f t="shared" si="5"/>
        <v>1.1610965359179884E-4</v>
      </c>
      <c r="I132" s="81">
        <v>0.125</v>
      </c>
      <c r="J132" s="80">
        <f t="shared" si="6"/>
        <v>7.2133122293905033E-4</v>
      </c>
      <c r="L132" s="82">
        <v>9.5000000000000001E-2</v>
      </c>
      <c r="N132" s="83"/>
    </row>
    <row r="133" spans="1:14" x14ac:dyDescent="0.25">
      <c r="A133" t="s">
        <v>336</v>
      </c>
      <c r="B133" s="78" t="s">
        <v>337</v>
      </c>
      <c r="C133" s="79">
        <v>498.35700000000003</v>
      </c>
      <c r="D133" s="79">
        <v>27.45</v>
      </c>
      <c r="E133" s="79">
        <f t="shared" si="4"/>
        <v>13679.899650000001</v>
      </c>
      <c r="F133" s="80">
        <f t="shared" si="7"/>
        <v>4.7554170649639308E-4</v>
      </c>
      <c r="G133" s="81">
        <v>4.2258652094717665E-2</v>
      </c>
      <c r="H133" s="80">
        <f t="shared" si="5"/>
        <v>2.0095751531359415E-5</v>
      </c>
      <c r="I133" s="81">
        <v>0.09</v>
      </c>
      <c r="J133" s="80">
        <f t="shared" si="6"/>
        <v>4.2798753584675374E-5</v>
      </c>
      <c r="L133" s="82">
        <v>0.47499999999999998</v>
      </c>
      <c r="N133" s="83"/>
    </row>
    <row r="134" spans="1:14" x14ac:dyDescent="0.25">
      <c r="A134" t="s">
        <v>1064</v>
      </c>
      <c r="B134" s="78" t="s">
        <v>1065</v>
      </c>
      <c r="C134" s="79">
        <v>192.85499999999999</v>
      </c>
      <c r="D134" s="79">
        <v>97.62</v>
      </c>
      <c r="E134" s="79">
        <f t="shared" si="4"/>
        <v>18826.505099999998</v>
      </c>
      <c r="F134" s="80">
        <f t="shared" si="7"/>
        <v>6.5444839448197602E-4</v>
      </c>
      <c r="G134" s="81">
        <v>2.9911903298504402E-2</v>
      </c>
      <c r="H134" s="80">
        <f t="shared" si="5"/>
        <v>1.957579708960633E-5</v>
      </c>
      <c r="I134" s="81">
        <v>0.08</v>
      </c>
      <c r="J134" s="80">
        <f t="shared" si="6"/>
        <v>5.2355871558558081E-5</v>
      </c>
      <c r="L134" s="82">
        <v>0.105</v>
      </c>
      <c r="N134" s="83"/>
    </row>
    <row r="135" spans="1:14" x14ac:dyDescent="0.25">
      <c r="A135" t="s">
        <v>338</v>
      </c>
      <c r="B135" s="78" t="s">
        <v>339</v>
      </c>
      <c r="C135" s="79">
        <v>1449.2619999999999</v>
      </c>
      <c r="D135" s="79">
        <v>31.55</v>
      </c>
      <c r="E135" s="79">
        <f t="shared" si="4"/>
        <v>45724.216099999998</v>
      </c>
      <c r="F135" s="80" t="str">
        <f t="shared" si="7"/>
        <v/>
      </c>
      <c r="G135" s="81">
        <v>1.9017432646592707E-2</v>
      </c>
      <c r="H135" s="80" t="str">
        <f t="shared" si="5"/>
        <v/>
      </c>
      <c r="I135" s="81">
        <v>0.28999999999999998</v>
      </c>
      <c r="J135" s="80" t="str">
        <f t="shared" si="6"/>
        <v/>
      </c>
      <c r="L135" s="82">
        <v>8.5000000000000006E-2</v>
      </c>
      <c r="N135" s="83"/>
    </row>
    <row r="136" spans="1:14" x14ac:dyDescent="0.25">
      <c r="A136" t="s">
        <v>340</v>
      </c>
      <c r="B136" s="78" t="s">
        <v>341</v>
      </c>
      <c r="C136" s="79">
        <v>392.58199999999999</v>
      </c>
      <c r="D136" s="79">
        <v>82.08</v>
      </c>
      <c r="E136" s="79">
        <f t="shared" si="4"/>
        <v>32223.130559999998</v>
      </c>
      <c r="F136" s="80" t="str">
        <f t="shared" si="7"/>
        <v/>
      </c>
      <c r="G136" s="81" t="s">
        <v>1277</v>
      </c>
      <c r="H136" s="80" t="str">
        <f t="shared" si="5"/>
        <v/>
      </c>
      <c r="I136" s="81"/>
      <c r="J136" s="80" t="str">
        <f t="shared" si="6"/>
        <v/>
      </c>
      <c r="L136" s="82">
        <v>0.375</v>
      </c>
      <c r="N136" s="83"/>
    </row>
    <row r="137" spans="1:14" x14ac:dyDescent="0.25">
      <c r="A137" t="s">
        <v>342</v>
      </c>
      <c r="B137" s="78" t="s">
        <v>343</v>
      </c>
      <c r="C137" s="79">
        <v>274.24599999999998</v>
      </c>
      <c r="D137" s="79">
        <v>226.67</v>
      </c>
      <c r="E137" s="79">
        <f t="shared" si="4"/>
        <v>62163.34081999999</v>
      </c>
      <c r="F137" s="80">
        <f t="shared" si="7"/>
        <v>2.1609267561447125E-3</v>
      </c>
      <c r="G137" s="81">
        <v>2.2234967132836281E-2</v>
      </c>
      <c r="H137" s="80">
        <f t="shared" si="5"/>
        <v>4.80481353993442E-5</v>
      </c>
      <c r="I137" s="81">
        <v>0.08</v>
      </c>
      <c r="J137" s="80">
        <f t="shared" si="6"/>
        <v>1.72874140491577E-4</v>
      </c>
      <c r="L137" s="82">
        <v>0.27</v>
      </c>
      <c r="N137" s="83"/>
    </row>
    <row r="138" spans="1:14" x14ac:dyDescent="0.25">
      <c r="A138" t="s">
        <v>344</v>
      </c>
      <c r="B138" s="78" t="s">
        <v>345</v>
      </c>
      <c r="C138" s="79">
        <v>597.15800000000002</v>
      </c>
      <c r="D138" s="79">
        <v>74.790000000000006</v>
      </c>
      <c r="E138" s="79">
        <f t="shared" si="4"/>
        <v>44661.446820000005</v>
      </c>
      <c r="F138" s="80">
        <f t="shared" si="7"/>
        <v>1.5525245929257025E-3</v>
      </c>
      <c r="G138" s="81">
        <v>2.8880866425992781E-2</v>
      </c>
      <c r="H138" s="80">
        <f t="shared" si="5"/>
        <v>4.4838255391356033E-5</v>
      </c>
      <c r="I138" s="81">
        <v>3.5000000000000003E-2</v>
      </c>
      <c r="J138" s="80">
        <f t="shared" si="6"/>
        <v>5.4338360752399592E-5</v>
      </c>
      <c r="L138" s="59" t="s">
        <v>125</v>
      </c>
      <c r="N138" s="83"/>
    </row>
    <row r="139" spans="1:14" x14ac:dyDescent="0.25">
      <c r="A139" t="s">
        <v>346</v>
      </c>
      <c r="B139" s="78" t="s">
        <v>347</v>
      </c>
      <c r="C139" s="79">
        <v>141.43100000000001</v>
      </c>
      <c r="D139" s="79">
        <v>152.87</v>
      </c>
      <c r="E139" s="79">
        <f t="shared" si="4"/>
        <v>21620.556970000001</v>
      </c>
      <c r="F139" s="80">
        <f t="shared" si="7"/>
        <v>7.5157543695258651E-4</v>
      </c>
      <c r="G139" s="81">
        <v>2.341859095963891E-2</v>
      </c>
      <c r="H139" s="80">
        <f t="shared" si="5"/>
        <v>1.7600837733304507E-5</v>
      </c>
      <c r="I139" s="81">
        <v>8.5000000000000006E-2</v>
      </c>
      <c r="J139" s="80">
        <f t="shared" si="6"/>
        <v>6.3883912140969863E-5</v>
      </c>
      <c r="L139" s="82">
        <v>0.06</v>
      </c>
      <c r="N139" s="83"/>
    </row>
    <row r="140" spans="1:14" x14ac:dyDescent="0.25">
      <c r="A140" t="s">
        <v>348</v>
      </c>
      <c r="B140" s="78" t="s">
        <v>349</v>
      </c>
      <c r="C140" s="79">
        <v>139.01499999999999</v>
      </c>
      <c r="D140" s="79">
        <v>121.39</v>
      </c>
      <c r="E140" s="79">
        <f t="shared" si="4"/>
        <v>16875.030849999999</v>
      </c>
      <c r="F140" s="80">
        <f t="shared" si="7"/>
        <v>5.8661109897748974E-4</v>
      </c>
      <c r="G140" s="81">
        <v>2.2407117554988056E-2</v>
      </c>
      <c r="H140" s="80">
        <f t="shared" si="5"/>
        <v>1.3144263853849346E-5</v>
      </c>
      <c r="I140" s="81">
        <v>7.4999999999999997E-2</v>
      </c>
      <c r="J140" s="80">
        <f t="shared" si="6"/>
        <v>4.3995832423311726E-5</v>
      </c>
      <c r="L140" s="82">
        <v>3.5000000000000003E-2</v>
      </c>
      <c r="N140" s="83"/>
    </row>
    <row r="141" spans="1:14" x14ac:dyDescent="0.25">
      <c r="A141" t="s">
        <v>350</v>
      </c>
      <c r="B141" s="78" t="s">
        <v>351</v>
      </c>
      <c r="C141" s="79">
        <v>50.871000000000002</v>
      </c>
      <c r="D141" s="79">
        <v>543.53</v>
      </c>
      <c r="E141" s="79">
        <f t="shared" si="4"/>
        <v>27649.914629999999</v>
      </c>
      <c r="F141" s="80">
        <f t="shared" si="7"/>
        <v>9.6116842404101875E-4</v>
      </c>
      <c r="G141" s="81">
        <v>1.2657994958879915E-2</v>
      </c>
      <c r="H141" s="80">
        <f t="shared" si="5"/>
        <v>1.2166465066145769E-5</v>
      </c>
      <c r="I141" s="81">
        <v>7.0000000000000007E-2</v>
      </c>
      <c r="J141" s="80">
        <f t="shared" si="6"/>
        <v>6.7281789682871321E-5</v>
      </c>
      <c r="L141" s="82">
        <v>7.0000000000000007E-2</v>
      </c>
      <c r="N141" s="83"/>
    </row>
    <row r="142" spans="1:14" x14ac:dyDescent="0.25">
      <c r="A142" t="s">
        <v>352</v>
      </c>
      <c r="B142" s="78" t="s">
        <v>353</v>
      </c>
      <c r="C142" s="79">
        <v>906.94399999999996</v>
      </c>
      <c r="D142" s="79">
        <v>29.3</v>
      </c>
      <c r="E142" s="79">
        <f t="shared" si="4"/>
        <v>26573.459200000001</v>
      </c>
      <c r="F142" s="80" t="str">
        <f t="shared" si="7"/>
        <v/>
      </c>
      <c r="G142" s="81">
        <v>1.6382252559726963E-2</v>
      </c>
      <c r="H142" s="80" t="str">
        <f t="shared" si="5"/>
        <v/>
      </c>
      <c r="I142" s="81">
        <v>0.31</v>
      </c>
      <c r="J142" s="80" t="str">
        <f t="shared" si="6"/>
        <v/>
      </c>
      <c r="L142" s="82">
        <v>7.0000000000000007E-2</v>
      </c>
      <c r="N142" s="83"/>
    </row>
    <row r="143" spans="1:14" x14ac:dyDescent="0.25">
      <c r="A143" t="s">
        <v>354</v>
      </c>
      <c r="B143" s="78" t="s">
        <v>355</v>
      </c>
      <c r="C143" s="79">
        <v>191.35300000000001</v>
      </c>
      <c r="D143" s="79">
        <v>239.97</v>
      </c>
      <c r="E143" s="79">
        <f t="shared" si="4"/>
        <v>45918.97941</v>
      </c>
      <c r="F143" s="80">
        <f t="shared" si="7"/>
        <v>1.5962390359496633E-3</v>
      </c>
      <c r="G143" s="81">
        <v>1.8669000291703132E-2</v>
      </c>
      <c r="H143" s="80">
        <f t="shared" si="5"/>
        <v>2.9800187027772192E-5</v>
      </c>
      <c r="I143" s="81">
        <v>0.185</v>
      </c>
      <c r="J143" s="80">
        <f t="shared" si="6"/>
        <v>2.9530422165068769E-4</v>
      </c>
      <c r="L143" s="82">
        <v>5.5E-2</v>
      </c>
      <c r="N143" s="83"/>
    </row>
    <row r="144" spans="1:14" x14ac:dyDescent="0.25">
      <c r="A144" t="s">
        <v>356</v>
      </c>
      <c r="B144" s="78" t="s">
        <v>357</v>
      </c>
      <c r="C144" s="79">
        <v>539.55700000000002</v>
      </c>
      <c r="D144" s="79">
        <v>27.63</v>
      </c>
      <c r="E144" s="79">
        <f t="shared" si="4"/>
        <v>14907.95991</v>
      </c>
      <c r="F144" s="80">
        <f t="shared" si="7"/>
        <v>5.182316301553582E-4</v>
      </c>
      <c r="G144" s="81">
        <v>4.3431053203040172E-2</v>
      </c>
      <c r="H144" s="80">
        <f t="shared" si="5"/>
        <v>2.2507345500775599E-5</v>
      </c>
      <c r="I144" s="81">
        <v>0.17</v>
      </c>
      <c r="J144" s="80">
        <f t="shared" si="6"/>
        <v>8.8099377126410895E-5</v>
      </c>
      <c r="L144" s="82">
        <v>0.09</v>
      </c>
      <c r="N144" s="83"/>
    </row>
    <row r="145" spans="1:14" x14ac:dyDescent="0.25">
      <c r="A145" t="s">
        <v>358</v>
      </c>
      <c r="B145" s="78" t="s">
        <v>359</v>
      </c>
      <c r="C145" s="79">
        <v>179.21299999999999</v>
      </c>
      <c r="D145" s="79">
        <v>113.1</v>
      </c>
      <c r="E145" s="79">
        <f t="shared" si="4"/>
        <v>20268.990299999998</v>
      </c>
      <c r="F145" s="80" t="str">
        <f t="shared" si="7"/>
        <v/>
      </c>
      <c r="G145" s="81" t="s">
        <v>1277</v>
      </c>
      <c r="H145" s="80" t="str">
        <f t="shared" si="5"/>
        <v/>
      </c>
      <c r="I145" s="81">
        <v>0.21</v>
      </c>
      <c r="J145" s="80" t="str">
        <f t="shared" si="6"/>
        <v/>
      </c>
      <c r="L145" s="59" t="s">
        <v>125</v>
      </c>
      <c r="N145" s="83"/>
    </row>
    <row r="146" spans="1:14" x14ac:dyDescent="0.25">
      <c r="A146" t="s">
        <v>360</v>
      </c>
      <c r="B146" s="78" t="s">
        <v>361</v>
      </c>
      <c r="C146" s="79">
        <v>355.697</v>
      </c>
      <c r="D146" s="79">
        <v>64.45</v>
      </c>
      <c r="E146" s="79">
        <f t="shared" si="4"/>
        <v>22924.67165</v>
      </c>
      <c r="F146" s="80">
        <f t="shared" si="7"/>
        <v>7.9690917011299004E-4</v>
      </c>
      <c r="G146" s="81">
        <v>4.3444530643910011E-3</v>
      </c>
      <c r="H146" s="80">
        <f t="shared" si="5"/>
        <v>3.4621344861386693E-6</v>
      </c>
      <c r="I146" s="81">
        <v>0.12</v>
      </c>
      <c r="J146" s="80">
        <f t="shared" si="6"/>
        <v>9.5629100413558804E-5</v>
      </c>
      <c r="L146" s="82">
        <v>-0.12</v>
      </c>
      <c r="N146" s="83"/>
    </row>
    <row r="147" spans="1:14" x14ac:dyDescent="0.25">
      <c r="A147" t="s">
        <v>362</v>
      </c>
      <c r="B147" s="78" t="s">
        <v>363</v>
      </c>
      <c r="C147" s="79">
        <v>146.87</v>
      </c>
      <c r="D147" s="79">
        <v>227.96</v>
      </c>
      <c r="E147" s="79">
        <f t="shared" si="4"/>
        <v>33480.485200000003</v>
      </c>
      <c r="F147" s="80">
        <f t="shared" si="7"/>
        <v>1.1638511592689375E-3</v>
      </c>
      <c r="G147" s="81">
        <v>1.8178627829443763E-2</v>
      </c>
      <c r="H147" s="80">
        <f t="shared" si="5"/>
        <v>2.1157217073216692E-5</v>
      </c>
      <c r="I147" s="81">
        <v>6.5000000000000002E-2</v>
      </c>
      <c r="J147" s="80">
        <f t="shared" si="6"/>
        <v>7.5650325352480941E-5</v>
      </c>
      <c r="L147" s="82">
        <v>0.21</v>
      </c>
      <c r="N147" s="83"/>
    </row>
    <row r="148" spans="1:14" x14ac:dyDescent="0.25">
      <c r="A148" t="s">
        <v>364</v>
      </c>
      <c r="B148" s="78" t="s">
        <v>365</v>
      </c>
      <c r="C148" s="79">
        <v>481.75900000000001</v>
      </c>
      <c r="D148" s="79">
        <v>33.479999999999997</v>
      </c>
      <c r="E148" s="79">
        <f t="shared" ref="E148:E211" si="8">IFERROR(C148*D148,"")</f>
        <v>16129.291319999998</v>
      </c>
      <c r="F148" s="80">
        <f t="shared" si="7"/>
        <v>5.6068764502159628E-4</v>
      </c>
      <c r="G148" s="81">
        <v>2.7479091995221031E-2</v>
      </c>
      <c r="H148" s="80">
        <f t="shared" ref="H148:H211" si="9">IFERROR($G148*$F148,"")</f>
        <v>1.5407187378132277E-5</v>
      </c>
      <c r="I148" s="81">
        <v>9.5000000000000001E-2</v>
      </c>
      <c r="J148" s="80">
        <f t="shared" ref="J148:J211" si="10">IFERROR($I148*$F148,"")</f>
        <v>5.3265326277051647E-5</v>
      </c>
      <c r="L148" s="82">
        <v>0.06</v>
      </c>
      <c r="N148" s="83"/>
    </row>
    <row r="149" spans="1:14" x14ac:dyDescent="0.25">
      <c r="A149" t="s">
        <v>366</v>
      </c>
      <c r="B149" s="78" t="s">
        <v>367</v>
      </c>
      <c r="C149" s="79">
        <v>546.05600000000004</v>
      </c>
      <c r="D149" s="79">
        <v>49.34</v>
      </c>
      <c r="E149" s="79">
        <f t="shared" si="8"/>
        <v>26942.403040000005</v>
      </c>
      <c r="F149" s="80">
        <f t="shared" ref="F149:F212" si="11">IF(AND(ISNUMBER($I149)), IF(AND($I149&lt;=20%,$I149&gt;0%), $E149/SUMIFS($E$19:$E$523,$I$19:$I$523, "&gt;"&amp;0%,$I$19:$I$523, "&lt;="&amp;20%),""),"")</f>
        <v>9.3657385262728952E-4</v>
      </c>
      <c r="G149" s="81">
        <v>2.107823267126064E-2</v>
      </c>
      <c r="H149" s="80">
        <f t="shared" si="9"/>
        <v>1.9741321579496982E-5</v>
      </c>
      <c r="I149" s="81">
        <v>0.06</v>
      </c>
      <c r="J149" s="80">
        <f t="shared" si="10"/>
        <v>5.6194431157637368E-5</v>
      </c>
      <c r="L149" s="82">
        <v>0.06</v>
      </c>
      <c r="N149" s="83"/>
    </row>
    <row r="150" spans="1:14" x14ac:dyDescent="0.25">
      <c r="A150" t="s">
        <v>368</v>
      </c>
      <c r="B150" s="78" t="s">
        <v>369</v>
      </c>
      <c r="C150" s="79">
        <v>210.3</v>
      </c>
      <c r="D150" s="79">
        <v>178.99</v>
      </c>
      <c r="E150" s="79">
        <f t="shared" si="8"/>
        <v>37641.597000000002</v>
      </c>
      <c r="F150" s="80">
        <f t="shared" si="11"/>
        <v>1.3085000424421615E-3</v>
      </c>
      <c r="G150" s="81">
        <v>1.1397284764511984E-2</v>
      </c>
      <c r="H150" s="80">
        <f t="shared" si="9"/>
        <v>1.4913347598089332E-5</v>
      </c>
      <c r="I150" s="81">
        <v>0.16500000000000001</v>
      </c>
      <c r="J150" s="80">
        <f t="shared" si="10"/>
        <v>2.1590250700295667E-4</v>
      </c>
      <c r="L150" s="82">
        <v>9.5000000000000001E-2</v>
      </c>
      <c r="N150" s="83"/>
    </row>
    <row r="151" spans="1:14" x14ac:dyDescent="0.25">
      <c r="A151" t="s">
        <v>370</v>
      </c>
      <c r="B151" s="78" t="s">
        <v>371</v>
      </c>
      <c r="C151" s="79">
        <v>1370.566</v>
      </c>
      <c r="D151" s="79">
        <v>64.040000000000006</v>
      </c>
      <c r="E151" s="79">
        <f t="shared" si="8"/>
        <v>87771.046640000015</v>
      </c>
      <c r="F151" s="80">
        <f t="shared" si="11"/>
        <v>3.0511037630425973E-3</v>
      </c>
      <c r="G151" s="81">
        <v>2.4047470331043097E-2</v>
      </c>
      <c r="H151" s="80">
        <f t="shared" si="9"/>
        <v>7.3371327218700811E-5</v>
      </c>
      <c r="I151" s="81">
        <v>9.5000000000000001E-2</v>
      </c>
      <c r="J151" s="80">
        <f t="shared" si="10"/>
        <v>2.8985485748904676E-4</v>
      </c>
      <c r="L151" s="82">
        <v>0.09</v>
      </c>
      <c r="N151" s="83"/>
    </row>
    <row r="152" spans="1:14" x14ac:dyDescent="0.25">
      <c r="A152" t="s">
        <v>372</v>
      </c>
      <c r="B152" s="78" t="s">
        <v>373</v>
      </c>
      <c r="C152" s="79">
        <v>629.43200000000002</v>
      </c>
      <c r="D152" s="79">
        <v>31.69</v>
      </c>
      <c r="E152" s="79">
        <f t="shared" si="8"/>
        <v>19946.700080000002</v>
      </c>
      <c r="F152" s="80">
        <f t="shared" si="11"/>
        <v>6.93388697117741E-4</v>
      </c>
      <c r="G152" s="81">
        <v>2.2720100978226569E-2</v>
      </c>
      <c r="H152" s="80">
        <f t="shared" si="9"/>
        <v>1.5753861215676034E-5</v>
      </c>
      <c r="I152" s="81">
        <v>6.5000000000000002E-2</v>
      </c>
      <c r="J152" s="80">
        <f t="shared" si="10"/>
        <v>4.5070265312653168E-5</v>
      </c>
      <c r="L152" s="82">
        <v>0.13500000000000001</v>
      </c>
      <c r="N152" s="83"/>
    </row>
    <row r="153" spans="1:14" x14ac:dyDescent="0.25">
      <c r="A153" t="s">
        <v>374</v>
      </c>
      <c r="B153" s="78" t="s">
        <v>375</v>
      </c>
      <c r="C153" s="79">
        <v>126.554</v>
      </c>
      <c r="D153" s="79">
        <v>482</v>
      </c>
      <c r="E153" s="79">
        <f t="shared" si="8"/>
        <v>60999.027999999998</v>
      </c>
      <c r="F153" s="80">
        <f t="shared" si="11"/>
        <v>2.1204528258174219E-3</v>
      </c>
      <c r="G153" s="81">
        <v>6.5352697095435687E-3</v>
      </c>
      <c r="H153" s="80">
        <f t="shared" si="9"/>
        <v>1.3857731123080663E-5</v>
      </c>
      <c r="I153" s="81">
        <v>0.11</v>
      </c>
      <c r="J153" s="80">
        <f t="shared" si="10"/>
        <v>2.3324981083991641E-4</v>
      </c>
      <c r="L153" s="82">
        <v>0.08</v>
      </c>
      <c r="N153" s="83"/>
    </row>
    <row r="154" spans="1:14" x14ac:dyDescent="0.25">
      <c r="A154" t="s">
        <v>376</v>
      </c>
      <c r="B154" s="78" t="s">
        <v>1249</v>
      </c>
      <c r="C154" s="79">
        <v>109.96599999999999</v>
      </c>
      <c r="D154" s="79">
        <v>206.94</v>
      </c>
      <c r="E154" s="79">
        <f t="shared" si="8"/>
        <v>22756.364039999997</v>
      </c>
      <c r="F154" s="80">
        <f t="shared" si="11"/>
        <v>7.9105844824196143E-4</v>
      </c>
      <c r="G154" s="81">
        <v>1.5850004832318545E-2</v>
      </c>
      <c r="H154" s="80">
        <f t="shared" si="9"/>
        <v>1.2538280227281498E-5</v>
      </c>
      <c r="I154" s="81">
        <v>0.08</v>
      </c>
      <c r="J154" s="80">
        <f t="shared" si="10"/>
        <v>6.328467585935691E-5</v>
      </c>
      <c r="L154" s="82">
        <v>9.5000000000000001E-2</v>
      </c>
      <c r="N154" s="83"/>
    </row>
    <row r="155" spans="1:14" x14ac:dyDescent="0.25">
      <c r="A155" t="s">
        <v>377</v>
      </c>
      <c r="B155" s="78" t="s">
        <v>378</v>
      </c>
      <c r="C155" s="79">
        <v>311.44299999999998</v>
      </c>
      <c r="D155" s="79">
        <v>207.76</v>
      </c>
      <c r="E155" s="79">
        <f t="shared" si="8"/>
        <v>64705.397679999995</v>
      </c>
      <c r="F155" s="80">
        <f t="shared" si="11"/>
        <v>2.2492939290146728E-3</v>
      </c>
      <c r="G155" s="81">
        <v>2.3488640739314594E-2</v>
      </c>
      <c r="H155" s="80">
        <f t="shared" si="9"/>
        <v>5.283285701574703E-5</v>
      </c>
      <c r="I155" s="81">
        <v>0.11</v>
      </c>
      <c r="J155" s="80">
        <f t="shared" si="10"/>
        <v>2.4742233219161402E-4</v>
      </c>
      <c r="L155" s="82">
        <v>0.12</v>
      </c>
      <c r="N155" s="83"/>
    </row>
    <row r="156" spans="1:14" x14ac:dyDescent="0.25">
      <c r="A156" t="s">
        <v>379</v>
      </c>
      <c r="B156" s="78" t="s">
        <v>380</v>
      </c>
      <c r="C156" s="79">
        <v>135.11600000000001</v>
      </c>
      <c r="D156" s="79">
        <v>181.53</v>
      </c>
      <c r="E156" s="79">
        <f t="shared" si="8"/>
        <v>24527.607480000002</v>
      </c>
      <c r="F156" s="80">
        <f t="shared" si="11"/>
        <v>8.5263054669504801E-4</v>
      </c>
      <c r="G156" s="81">
        <v>1.1017462678345177E-2</v>
      </c>
      <c r="H156" s="80">
        <f t="shared" si="9"/>
        <v>9.3938252266297364E-6</v>
      </c>
      <c r="I156" s="81">
        <v>0.11</v>
      </c>
      <c r="J156" s="80">
        <f t="shared" si="10"/>
        <v>9.3789360136455277E-5</v>
      </c>
      <c r="L156" s="82">
        <v>0.08</v>
      </c>
      <c r="N156" s="83"/>
    </row>
    <row r="157" spans="1:14" x14ac:dyDescent="0.25">
      <c r="A157" t="s">
        <v>381</v>
      </c>
      <c r="B157" s="78" t="s">
        <v>382</v>
      </c>
      <c r="C157" s="79">
        <v>233.86</v>
      </c>
      <c r="D157" s="79">
        <v>146.99</v>
      </c>
      <c r="E157" s="79">
        <f t="shared" si="8"/>
        <v>34375.081400000003</v>
      </c>
      <c r="F157" s="80" t="str">
        <f t="shared" si="11"/>
        <v/>
      </c>
      <c r="G157" s="81">
        <v>1.8232532825362271E-2</v>
      </c>
      <c r="H157" s="80" t="str">
        <f t="shared" si="9"/>
        <v/>
      </c>
      <c r="I157" s="81"/>
      <c r="J157" s="80" t="str">
        <f t="shared" si="10"/>
        <v/>
      </c>
      <c r="L157" s="82">
        <v>0.105</v>
      </c>
      <c r="N157" s="83"/>
    </row>
    <row r="158" spans="1:14" x14ac:dyDescent="0.25">
      <c r="A158" t="s">
        <v>383</v>
      </c>
      <c r="B158" s="78" t="s">
        <v>384</v>
      </c>
      <c r="C158" s="79">
        <v>391.02800000000002</v>
      </c>
      <c r="D158" s="79">
        <v>29.87</v>
      </c>
      <c r="E158" s="79">
        <f t="shared" si="8"/>
        <v>11680.006360000001</v>
      </c>
      <c r="F158" s="80">
        <f t="shared" si="11"/>
        <v>4.0602126466060187E-4</v>
      </c>
      <c r="G158" s="81">
        <v>3.8834951456310676E-2</v>
      </c>
      <c r="H158" s="80">
        <f t="shared" si="9"/>
        <v>1.5767816103324344E-5</v>
      </c>
      <c r="I158" s="81">
        <v>0.1</v>
      </c>
      <c r="J158" s="80">
        <f t="shared" si="10"/>
        <v>4.0602126466060187E-5</v>
      </c>
      <c r="L158" s="82">
        <v>0.1</v>
      </c>
      <c r="N158" s="83"/>
    </row>
    <row r="159" spans="1:14" x14ac:dyDescent="0.25">
      <c r="A159" t="s">
        <v>385</v>
      </c>
      <c r="B159" s="78" t="s">
        <v>386</v>
      </c>
      <c r="C159" s="79">
        <v>254.83799999999999</v>
      </c>
      <c r="D159" s="79">
        <v>124.05</v>
      </c>
      <c r="E159" s="79">
        <f t="shared" si="8"/>
        <v>31612.653899999998</v>
      </c>
      <c r="F159" s="80">
        <f t="shared" si="11"/>
        <v>1.0989214663198099E-3</v>
      </c>
      <c r="G159" s="81">
        <v>2.5473599355098752E-2</v>
      </c>
      <c r="H159" s="80">
        <f t="shared" si="9"/>
        <v>2.7993485155748486E-5</v>
      </c>
      <c r="I159" s="81">
        <v>7.4999999999999997E-2</v>
      </c>
      <c r="J159" s="80">
        <f t="shared" si="10"/>
        <v>8.241910997398574E-5</v>
      </c>
      <c r="L159" s="59" t="s">
        <v>125</v>
      </c>
      <c r="N159" s="83"/>
    </row>
    <row r="160" spans="1:14" x14ac:dyDescent="0.25">
      <c r="A160" t="s">
        <v>387</v>
      </c>
      <c r="B160" s="78" t="s">
        <v>388</v>
      </c>
      <c r="C160" s="79">
        <v>128.62700000000001</v>
      </c>
      <c r="D160" s="79">
        <v>137.30000000000001</v>
      </c>
      <c r="E160" s="79">
        <f t="shared" si="8"/>
        <v>17660.487100000002</v>
      </c>
      <c r="F160" s="80">
        <f t="shared" si="11"/>
        <v>6.1391518855853134E-4</v>
      </c>
      <c r="G160" s="81">
        <v>6.7006554989075019E-3</v>
      </c>
      <c r="H160" s="80">
        <f t="shared" si="9"/>
        <v>4.1136341840775588E-6</v>
      </c>
      <c r="I160" s="81">
        <v>0.15</v>
      </c>
      <c r="J160" s="80">
        <f t="shared" si="10"/>
        <v>9.2087278283779702E-5</v>
      </c>
      <c r="L160" s="82">
        <v>0.12</v>
      </c>
      <c r="N160" s="83"/>
    </row>
    <row r="161" spans="1:14" x14ac:dyDescent="0.25">
      <c r="A161" t="s">
        <v>389</v>
      </c>
      <c r="B161" s="78" t="s">
        <v>390</v>
      </c>
      <c r="C161" s="79">
        <v>63.83</v>
      </c>
      <c r="D161" s="79">
        <v>268.3</v>
      </c>
      <c r="E161" s="79">
        <f t="shared" si="8"/>
        <v>17125.589</v>
      </c>
      <c r="F161" s="80" t="str">
        <f t="shared" si="11"/>
        <v/>
      </c>
      <c r="G161" s="81" t="s">
        <v>1277</v>
      </c>
      <c r="H161" s="80" t="str">
        <f t="shared" si="9"/>
        <v/>
      </c>
      <c r="I161" s="81">
        <v>0.23499999999999999</v>
      </c>
      <c r="J161" s="80" t="str">
        <f t="shared" si="10"/>
        <v/>
      </c>
      <c r="L161" s="82">
        <v>7.4999999999999997E-2</v>
      </c>
      <c r="N161" s="83"/>
    </row>
    <row r="162" spans="1:14" x14ac:dyDescent="0.25">
      <c r="A162" t="s">
        <v>391</v>
      </c>
      <c r="B162" s="78" t="s">
        <v>392</v>
      </c>
      <c r="C162" s="79">
        <v>262.59800000000001</v>
      </c>
      <c r="D162" s="79">
        <v>183.88</v>
      </c>
      <c r="E162" s="79">
        <f t="shared" si="8"/>
        <v>48286.520239999998</v>
      </c>
      <c r="F162" s="80">
        <f t="shared" si="11"/>
        <v>1.678539669382898E-3</v>
      </c>
      <c r="G162" s="81">
        <v>1.8381553186860997E-2</v>
      </c>
      <c r="H162" s="80">
        <f t="shared" si="9"/>
        <v>3.0854166209017815E-5</v>
      </c>
      <c r="I162" s="81">
        <v>0.12</v>
      </c>
      <c r="J162" s="80">
        <f t="shared" si="10"/>
        <v>2.0142476032594775E-4</v>
      </c>
      <c r="L162" s="82">
        <v>0.15</v>
      </c>
      <c r="N162" s="83"/>
    </row>
    <row r="163" spans="1:14" x14ac:dyDescent="0.25">
      <c r="A163" t="s">
        <v>393</v>
      </c>
      <c r="B163" s="78" t="s">
        <v>394</v>
      </c>
      <c r="C163" s="79">
        <v>337.87299999999999</v>
      </c>
      <c r="D163" s="79">
        <v>73.92</v>
      </c>
      <c r="E163" s="79">
        <f t="shared" si="8"/>
        <v>24975.57216</v>
      </c>
      <c r="F163" s="80">
        <f t="shared" si="11"/>
        <v>8.682027287890379E-4</v>
      </c>
      <c r="G163" s="81">
        <v>3.1926406926406921E-2</v>
      </c>
      <c r="H163" s="80">
        <f t="shared" si="9"/>
        <v>2.7718593613935728E-5</v>
      </c>
      <c r="I163" s="81">
        <v>3.5000000000000003E-2</v>
      </c>
      <c r="J163" s="80">
        <f t="shared" si="10"/>
        <v>3.0387095507616331E-5</v>
      </c>
      <c r="L163" s="82">
        <v>0.23499999999999999</v>
      </c>
      <c r="N163" s="83"/>
    </row>
    <row r="164" spans="1:14" x14ac:dyDescent="0.25">
      <c r="A164" t="s">
        <v>395</v>
      </c>
      <c r="B164" s="78" t="s">
        <v>396</v>
      </c>
      <c r="C164" s="79">
        <v>117.227</v>
      </c>
      <c r="D164" s="79">
        <v>160.55000000000001</v>
      </c>
      <c r="E164" s="79">
        <f t="shared" si="8"/>
        <v>18820.794850000002</v>
      </c>
      <c r="F164" s="80">
        <f t="shared" si="11"/>
        <v>6.5424989433950467E-4</v>
      </c>
      <c r="G164" s="81">
        <v>1.5945188414824042E-2</v>
      </c>
      <c r="H164" s="80">
        <f t="shared" si="9"/>
        <v>1.0432137835622123E-5</v>
      </c>
      <c r="I164" s="81">
        <v>0.09</v>
      </c>
      <c r="J164" s="80">
        <f t="shared" si="10"/>
        <v>5.8882490490555415E-5</v>
      </c>
      <c r="L164" s="82">
        <v>0.11</v>
      </c>
      <c r="N164" s="83"/>
    </row>
    <row r="165" spans="1:14" x14ac:dyDescent="0.25">
      <c r="A165" t="s">
        <v>397</v>
      </c>
      <c r="B165" s="78" t="s">
        <v>398</v>
      </c>
      <c r="C165" s="79">
        <v>337.62200000000001</v>
      </c>
      <c r="D165" s="79">
        <v>131.79</v>
      </c>
      <c r="E165" s="79">
        <f t="shared" si="8"/>
        <v>44495.203379999999</v>
      </c>
      <c r="F165" s="80">
        <f t="shared" si="11"/>
        <v>1.546745625888365E-3</v>
      </c>
      <c r="G165" s="81">
        <v>3.5207527126489113E-2</v>
      </c>
      <c r="H165" s="80">
        <f t="shared" si="9"/>
        <v>5.4457088581242992E-5</v>
      </c>
      <c r="I165" s="81">
        <v>5.5E-2</v>
      </c>
      <c r="J165" s="80">
        <f t="shared" si="10"/>
        <v>8.5071009423860075E-5</v>
      </c>
      <c r="L165" s="82">
        <v>0.06</v>
      </c>
      <c r="N165" s="83"/>
    </row>
    <row r="166" spans="1:14" x14ac:dyDescent="0.25">
      <c r="A166" t="s">
        <v>399</v>
      </c>
      <c r="B166" s="78" t="s">
        <v>400</v>
      </c>
      <c r="C166" s="79">
        <v>618.48199999999997</v>
      </c>
      <c r="D166" s="79">
        <v>22.11</v>
      </c>
      <c r="E166" s="79">
        <f t="shared" si="8"/>
        <v>13674.637019999998</v>
      </c>
      <c r="F166" s="80">
        <f t="shared" si="11"/>
        <v>4.7535876655422325E-4</v>
      </c>
      <c r="G166" s="81">
        <v>3.9800995024875621E-2</v>
      </c>
      <c r="H166" s="80">
        <f t="shared" si="9"/>
        <v>1.891975190265565E-5</v>
      </c>
      <c r="I166" s="81">
        <v>8.5000000000000006E-2</v>
      </c>
      <c r="J166" s="80">
        <f t="shared" si="10"/>
        <v>4.0405495157108976E-5</v>
      </c>
      <c r="L166" s="82">
        <v>3.5000000000000003E-2</v>
      </c>
      <c r="N166" s="83"/>
    </row>
    <row r="167" spans="1:14" x14ac:dyDescent="0.25">
      <c r="A167" t="s">
        <v>401</v>
      </c>
      <c r="B167" s="78" t="s">
        <v>402</v>
      </c>
      <c r="C167" s="79">
        <v>2664.9259999999999</v>
      </c>
      <c r="D167" s="79">
        <v>77.84</v>
      </c>
      <c r="E167" s="79">
        <f t="shared" si="8"/>
        <v>207437.83984</v>
      </c>
      <c r="F167" s="80">
        <f t="shared" si="11"/>
        <v>7.2109698808674426E-3</v>
      </c>
      <c r="G167" s="81">
        <v>1.644398766700925E-2</v>
      </c>
      <c r="H167" s="80">
        <f t="shared" si="9"/>
        <v>1.1857709978815938E-4</v>
      </c>
      <c r="I167" s="81">
        <v>0.09</v>
      </c>
      <c r="J167" s="80">
        <f t="shared" si="10"/>
        <v>6.4898728927806977E-4</v>
      </c>
      <c r="L167" s="82">
        <v>9.5000000000000001E-2</v>
      </c>
      <c r="N167" s="83"/>
    </row>
    <row r="168" spans="1:14" x14ac:dyDescent="0.25">
      <c r="A168" t="s">
        <v>403</v>
      </c>
      <c r="B168" s="78" t="s">
        <v>404</v>
      </c>
      <c r="C168" s="79">
        <v>715.56</v>
      </c>
      <c r="D168" s="79">
        <v>46.44</v>
      </c>
      <c r="E168" s="79">
        <f t="shared" si="8"/>
        <v>33230.606399999997</v>
      </c>
      <c r="F168" s="80">
        <f t="shared" si="11"/>
        <v>1.1551648535203954E-3</v>
      </c>
      <c r="G168" s="81">
        <v>2.2394487510766583E-2</v>
      </c>
      <c r="H168" s="80">
        <f t="shared" si="9"/>
        <v>2.5869324885039003E-5</v>
      </c>
      <c r="I168" s="81">
        <v>5.5E-2</v>
      </c>
      <c r="J168" s="80">
        <f t="shared" si="10"/>
        <v>6.3534066943621753E-5</v>
      </c>
      <c r="L168" s="82">
        <v>5.5E-2</v>
      </c>
      <c r="N168" s="83"/>
    </row>
    <row r="169" spans="1:14" x14ac:dyDescent="0.25">
      <c r="A169" t="s">
        <v>405</v>
      </c>
      <c r="B169" s="78" t="s">
        <v>406</v>
      </c>
      <c r="C169" s="79">
        <v>254.98699999999999</v>
      </c>
      <c r="D169" s="79">
        <v>85</v>
      </c>
      <c r="E169" s="79">
        <f t="shared" si="8"/>
        <v>21673.895</v>
      </c>
      <c r="F169" s="80">
        <f t="shared" si="11"/>
        <v>7.5342957758638542E-4</v>
      </c>
      <c r="G169" s="81">
        <v>1.7647058823529412E-2</v>
      </c>
      <c r="H169" s="80">
        <f t="shared" si="9"/>
        <v>1.3295816075053861E-5</v>
      </c>
      <c r="I169" s="81">
        <v>0.09</v>
      </c>
      <c r="J169" s="80">
        <f t="shared" si="10"/>
        <v>6.780866198277468E-5</v>
      </c>
      <c r="L169" s="82">
        <v>0.105</v>
      </c>
      <c r="N169" s="83"/>
    </row>
    <row r="170" spans="1:14" x14ac:dyDescent="0.25">
      <c r="A170" t="s">
        <v>407</v>
      </c>
      <c r="B170" s="78" t="s">
        <v>408</v>
      </c>
      <c r="C170" s="79">
        <v>950.16</v>
      </c>
      <c r="D170" s="79">
        <v>329.69</v>
      </c>
      <c r="E170" s="79">
        <f t="shared" si="8"/>
        <v>313258.25039999996</v>
      </c>
      <c r="F170" s="80">
        <f t="shared" si="11"/>
        <v>1.0889506997903335E-2</v>
      </c>
      <c r="G170" s="81">
        <v>1.1889957232551792E-2</v>
      </c>
      <c r="H170" s="80">
        <f t="shared" si="9"/>
        <v>1.2947577248864411E-4</v>
      </c>
      <c r="I170" s="81">
        <v>0.115</v>
      </c>
      <c r="J170" s="80">
        <f t="shared" si="10"/>
        <v>1.2522933047588835E-3</v>
      </c>
      <c r="L170" s="82">
        <v>0.1</v>
      </c>
      <c r="N170" s="83"/>
    </row>
    <row r="171" spans="1:14" x14ac:dyDescent="0.25">
      <c r="A171" t="s">
        <v>409</v>
      </c>
      <c r="B171" s="78" t="s">
        <v>410</v>
      </c>
      <c r="C171" s="79">
        <v>228.73599999999999</v>
      </c>
      <c r="D171" s="79">
        <v>35.54</v>
      </c>
      <c r="E171" s="79">
        <f t="shared" si="8"/>
        <v>8129.2774399999998</v>
      </c>
      <c r="F171" s="80" t="str">
        <f t="shared" si="11"/>
        <v/>
      </c>
      <c r="G171" s="81">
        <v>2.2509848058525607E-2</v>
      </c>
      <c r="H171" s="80" t="str">
        <f t="shared" si="9"/>
        <v/>
      </c>
      <c r="I171" s="81">
        <v>0.26500000000000001</v>
      </c>
      <c r="J171" s="80" t="str">
        <f t="shared" si="10"/>
        <v/>
      </c>
      <c r="L171" s="82">
        <v>0.06</v>
      </c>
      <c r="N171" s="83"/>
    </row>
    <row r="172" spans="1:14" x14ac:dyDescent="0.25">
      <c r="A172" t="s">
        <v>411</v>
      </c>
      <c r="B172" s="78" t="s">
        <v>412</v>
      </c>
      <c r="C172" s="79">
        <v>160.655</v>
      </c>
      <c r="D172" s="79">
        <v>432.1</v>
      </c>
      <c r="E172" s="79">
        <f t="shared" si="8"/>
        <v>69419.025500000003</v>
      </c>
      <c r="F172" s="80" t="str">
        <f t="shared" si="11"/>
        <v/>
      </c>
      <c r="G172" s="81" t="s">
        <v>1277</v>
      </c>
      <c r="H172" s="80" t="str">
        <f t="shared" si="9"/>
        <v/>
      </c>
      <c r="I172" s="81">
        <v>0.215</v>
      </c>
      <c r="J172" s="80" t="str">
        <f t="shared" si="10"/>
        <v/>
      </c>
      <c r="L172" s="82">
        <v>0.1</v>
      </c>
      <c r="N172" s="83"/>
    </row>
    <row r="173" spans="1:14" x14ac:dyDescent="0.25">
      <c r="A173" t="s">
        <v>413</v>
      </c>
      <c r="B173" s="78" t="s">
        <v>414</v>
      </c>
      <c r="C173" s="79">
        <v>171.947</v>
      </c>
      <c r="D173" s="79">
        <v>51.34</v>
      </c>
      <c r="E173" s="79">
        <f t="shared" si="8"/>
        <v>8827.7589800000005</v>
      </c>
      <c r="F173" s="80">
        <f t="shared" si="11"/>
        <v>3.0687122546897179E-4</v>
      </c>
      <c r="G173" s="81">
        <v>3.5060381768601476E-2</v>
      </c>
      <c r="H173" s="80">
        <f t="shared" si="9"/>
        <v>1.0759022318740731E-5</v>
      </c>
      <c r="I173" s="81">
        <v>0.115</v>
      </c>
      <c r="J173" s="80">
        <f t="shared" si="10"/>
        <v>3.5290190928931759E-5</v>
      </c>
      <c r="L173" s="82">
        <v>0.12</v>
      </c>
      <c r="N173" s="83"/>
    </row>
    <row r="174" spans="1:14" x14ac:dyDescent="0.25">
      <c r="A174" t="s">
        <v>415</v>
      </c>
      <c r="B174" s="78" t="s">
        <v>416</v>
      </c>
      <c r="C174" s="79">
        <v>246.108</v>
      </c>
      <c r="D174" s="79">
        <v>58.25</v>
      </c>
      <c r="E174" s="79">
        <f t="shared" si="8"/>
        <v>14335.791000000001</v>
      </c>
      <c r="F174" s="80">
        <f t="shared" si="11"/>
        <v>4.9834185122225177E-4</v>
      </c>
      <c r="G174" s="81">
        <v>4.2918454935622317E-3</v>
      </c>
      <c r="H174" s="80">
        <f t="shared" si="9"/>
        <v>2.1388062284216813E-6</v>
      </c>
      <c r="I174" s="81">
        <v>0.16</v>
      </c>
      <c r="J174" s="80">
        <f t="shared" si="10"/>
        <v>7.9734696195560287E-5</v>
      </c>
      <c r="L174" s="82">
        <v>0.11</v>
      </c>
      <c r="N174" s="83"/>
    </row>
    <row r="175" spans="1:14" x14ac:dyDescent="0.25">
      <c r="A175" t="s">
        <v>417</v>
      </c>
      <c r="B175" s="78" t="s">
        <v>418</v>
      </c>
      <c r="C175" s="79">
        <v>639.12900000000002</v>
      </c>
      <c r="D175" s="79">
        <v>191.53</v>
      </c>
      <c r="E175" s="79">
        <f t="shared" si="8"/>
        <v>122412.37737</v>
      </c>
      <c r="F175" s="80">
        <f t="shared" si="11"/>
        <v>4.2553083224415502E-3</v>
      </c>
      <c r="G175" s="81">
        <v>2.1928679580222422E-2</v>
      </c>
      <c r="H175" s="80">
        <f t="shared" si="9"/>
        <v>9.3313292717874549E-5</v>
      </c>
      <c r="I175" s="81">
        <v>0.125</v>
      </c>
      <c r="J175" s="80">
        <f t="shared" si="10"/>
        <v>5.3191354030519378E-4</v>
      </c>
      <c r="L175" s="82">
        <v>0.26</v>
      </c>
      <c r="N175" s="83"/>
    </row>
    <row r="176" spans="1:14" x14ac:dyDescent="0.25">
      <c r="A176" t="s">
        <v>419</v>
      </c>
      <c r="B176" s="78" t="s">
        <v>420</v>
      </c>
      <c r="C176" s="79">
        <v>75.475999999999999</v>
      </c>
      <c r="D176" s="79">
        <v>208.75</v>
      </c>
      <c r="E176" s="79">
        <f t="shared" si="8"/>
        <v>15755.615</v>
      </c>
      <c r="F176" s="80">
        <f t="shared" si="11"/>
        <v>5.4769788051772501E-4</v>
      </c>
      <c r="G176" s="81">
        <v>1.1497005988023952E-2</v>
      </c>
      <c r="H176" s="80">
        <f t="shared" si="9"/>
        <v>6.2968858119403117E-6</v>
      </c>
      <c r="I176" s="81">
        <v>0.11</v>
      </c>
      <c r="J176" s="80">
        <f t="shared" si="10"/>
        <v>6.0246766856949752E-5</v>
      </c>
      <c r="L176" s="82">
        <v>0.27500000000000002</v>
      </c>
      <c r="N176" s="83"/>
    </row>
    <row r="177" spans="1:14" x14ac:dyDescent="0.25">
      <c r="A177" t="s">
        <v>421</v>
      </c>
      <c r="B177" s="78" t="s">
        <v>422</v>
      </c>
      <c r="C177" s="79">
        <v>499.01799999999997</v>
      </c>
      <c r="D177" s="79">
        <v>163.96</v>
      </c>
      <c r="E177" s="79">
        <f t="shared" si="8"/>
        <v>81818.991280000002</v>
      </c>
      <c r="F177" s="80">
        <f t="shared" si="11"/>
        <v>2.8441979643545633E-3</v>
      </c>
      <c r="G177" s="81">
        <v>1.439375457428641E-2</v>
      </c>
      <c r="H177" s="80">
        <f t="shared" si="9"/>
        <v>4.0938687459604589E-5</v>
      </c>
      <c r="I177" s="81">
        <v>0.115</v>
      </c>
      <c r="J177" s="80">
        <f t="shared" si="10"/>
        <v>3.2708276590077479E-4</v>
      </c>
      <c r="L177" s="82">
        <v>0.09</v>
      </c>
      <c r="N177" s="83"/>
    </row>
    <row r="178" spans="1:14" x14ac:dyDescent="0.25">
      <c r="A178" t="s">
        <v>423</v>
      </c>
      <c r="B178" s="78" t="s">
        <v>424</v>
      </c>
      <c r="C178" s="79">
        <v>225.52</v>
      </c>
      <c r="D178" s="79">
        <v>55.38</v>
      </c>
      <c r="E178" s="79">
        <f t="shared" si="8"/>
        <v>12489.297600000002</v>
      </c>
      <c r="F178" s="80">
        <f t="shared" si="11"/>
        <v>4.341539079671032E-4</v>
      </c>
      <c r="G178" s="81">
        <v>2.0223907547851212E-2</v>
      </c>
      <c r="H178" s="80">
        <f t="shared" si="9"/>
        <v>8.7802884962649979E-6</v>
      </c>
      <c r="I178" s="81">
        <v>8.5000000000000006E-2</v>
      </c>
      <c r="J178" s="80">
        <f t="shared" si="10"/>
        <v>3.6903082177203772E-5</v>
      </c>
      <c r="L178" s="82">
        <v>0.125</v>
      </c>
      <c r="N178" s="83"/>
    </row>
    <row r="179" spans="1:14" x14ac:dyDescent="0.25">
      <c r="A179" t="s">
        <v>425</v>
      </c>
      <c r="B179" s="78" t="s">
        <v>426</v>
      </c>
      <c r="C179" s="79">
        <v>339.9</v>
      </c>
      <c r="D179" s="79">
        <v>376.93</v>
      </c>
      <c r="E179" s="79">
        <f t="shared" si="8"/>
        <v>128118.507</v>
      </c>
      <c r="F179" s="80">
        <f t="shared" si="11"/>
        <v>4.4536652322994252E-3</v>
      </c>
      <c r="G179" s="81">
        <v>9.0202424853421063E-3</v>
      </c>
      <c r="H179" s="80">
        <f t="shared" si="9"/>
        <v>4.01731403438783E-5</v>
      </c>
      <c r="I179" s="81">
        <v>9.5000000000000001E-2</v>
      </c>
      <c r="J179" s="80">
        <f t="shared" si="10"/>
        <v>4.2309819706844539E-4</v>
      </c>
      <c r="L179" s="82">
        <v>0.14499999999999999</v>
      </c>
      <c r="N179" s="83"/>
    </row>
    <row r="180" spans="1:14" x14ac:dyDescent="0.25">
      <c r="A180" t="s">
        <v>427</v>
      </c>
      <c r="B180" s="78" t="s">
        <v>428</v>
      </c>
      <c r="C180" s="79">
        <v>1328.7090000000001</v>
      </c>
      <c r="D180" s="79">
        <v>92.52</v>
      </c>
      <c r="E180" s="79">
        <f t="shared" si="8"/>
        <v>122932.15668</v>
      </c>
      <c r="F180" s="80">
        <f t="shared" si="11"/>
        <v>4.2733769301362646E-3</v>
      </c>
      <c r="G180" s="81">
        <v>2.9399048854301776E-2</v>
      </c>
      <c r="H180" s="80">
        <f t="shared" si="9"/>
        <v>1.2563321714192219E-4</v>
      </c>
      <c r="I180" s="81">
        <v>8.5000000000000006E-2</v>
      </c>
      <c r="J180" s="80">
        <f t="shared" si="10"/>
        <v>3.6323703906158251E-4</v>
      </c>
      <c r="L180" s="82">
        <v>0.08</v>
      </c>
      <c r="N180" s="83"/>
    </row>
    <row r="181" spans="1:14" x14ac:dyDescent="0.25">
      <c r="A181" t="s">
        <v>429</v>
      </c>
      <c r="B181" s="78" t="s">
        <v>430</v>
      </c>
      <c r="C181" s="79">
        <v>1212.327</v>
      </c>
      <c r="D181" s="79">
        <v>9.69</v>
      </c>
      <c r="E181" s="79">
        <f t="shared" si="8"/>
        <v>11747.448629999999</v>
      </c>
      <c r="F181" s="80" t="str">
        <f t="shared" si="11"/>
        <v/>
      </c>
      <c r="G181" s="81">
        <v>4.9535603715170282E-2</v>
      </c>
      <c r="H181" s="80" t="str">
        <f t="shared" si="9"/>
        <v/>
      </c>
      <c r="I181" s="81"/>
      <c r="J181" s="80" t="str">
        <f t="shared" si="10"/>
        <v/>
      </c>
      <c r="L181" s="82">
        <v>0.12</v>
      </c>
      <c r="N181" s="83"/>
    </row>
    <row r="182" spans="1:14" x14ac:dyDescent="0.25">
      <c r="A182" t="s">
        <v>431</v>
      </c>
      <c r="B182" s="78" t="s">
        <v>432</v>
      </c>
      <c r="C182" s="79">
        <v>1311.309</v>
      </c>
      <c r="D182" s="79">
        <v>95.68</v>
      </c>
      <c r="E182" s="79">
        <f t="shared" si="8"/>
        <v>125466.04512000001</v>
      </c>
      <c r="F182" s="80">
        <f t="shared" si="11"/>
        <v>4.3614601517722573E-3</v>
      </c>
      <c r="G182" s="81">
        <v>2.2993311036789296E-2</v>
      </c>
      <c r="H182" s="80">
        <f t="shared" si="9"/>
        <v>1.0028440984426176E-4</v>
      </c>
      <c r="I182" s="81">
        <v>0.06</v>
      </c>
      <c r="J182" s="80">
        <f t="shared" si="10"/>
        <v>2.6168760910633544E-4</v>
      </c>
      <c r="L182" s="82">
        <v>9.5000000000000001E-2</v>
      </c>
      <c r="N182" s="83"/>
    </row>
    <row r="183" spans="1:14" x14ac:dyDescent="0.25">
      <c r="A183" t="s">
        <v>433</v>
      </c>
      <c r="B183" s="78" t="s">
        <v>434</v>
      </c>
      <c r="C183" s="79">
        <v>508.52699999999999</v>
      </c>
      <c r="D183" s="79">
        <v>61.23</v>
      </c>
      <c r="E183" s="79">
        <f t="shared" si="8"/>
        <v>31137.108209999999</v>
      </c>
      <c r="F183" s="80">
        <f t="shared" si="11"/>
        <v>1.0823905110697394E-3</v>
      </c>
      <c r="G183" s="81">
        <v>2.1558059774620286E-2</v>
      </c>
      <c r="H183" s="80">
        <f t="shared" si="9"/>
        <v>2.3334239337123241E-5</v>
      </c>
      <c r="I183" s="81">
        <v>0.1</v>
      </c>
      <c r="J183" s="80">
        <f t="shared" si="10"/>
        <v>1.0823905110697395E-4</v>
      </c>
      <c r="L183" s="82">
        <v>0.105</v>
      </c>
      <c r="N183" s="83"/>
    </row>
    <row r="184" spans="1:14" x14ac:dyDescent="0.25">
      <c r="A184" t="s">
        <v>435</v>
      </c>
      <c r="B184" s="78" t="s">
        <v>436</v>
      </c>
      <c r="C184" s="79">
        <v>1103.145</v>
      </c>
      <c r="D184" s="79">
        <v>61.86</v>
      </c>
      <c r="E184" s="79">
        <f t="shared" si="8"/>
        <v>68240.549700000003</v>
      </c>
      <c r="F184" s="80" t="str">
        <f t="shared" si="11"/>
        <v/>
      </c>
      <c r="G184" s="81">
        <v>7.4361461364371162E-3</v>
      </c>
      <c r="H184" s="80" t="str">
        <f t="shared" si="9"/>
        <v/>
      </c>
      <c r="I184" s="81">
        <v>0.24</v>
      </c>
      <c r="J184" s="80" t="str">
        <f t="shared" si="10"/>
        <v/>
      </c>
      <c r="L184" s="82">
        <v>0.09</v>
      </c>
      <c r="N184" s="83"/>
    </row>
    <row r="185" spans="1:14" x14ac:dyDescent="0.25">
      <c r="A185" t="s">
        <v>437</v>
      </c>
      <c r="B185" s="78" t="s">
        <v>438</v>
      </c>
      <c r="C185" s="79">
        <v>167.297</v>
      </c>
      <c r="D185" s="79">
        <v>238.59</v>
      </c>
      <c r="E185" s="79">
        <f t="shared" si="8"/>
        <v>39915.391230000001</v>
      </c>
      <c r="F185" s="80">
        <f t="shared" si="11"/>
        <v>1.387541849474412E-3</v>
      </c>
      <c r="G185" s="81">
        <v>1.3244477974768432E-2</v>
      </c>
      <c r="H185" s="80">
        <f t="shared" si="9"/>
        <v>1.8377267464433306E-5</v>
      </c>
      <c r="I185" s="81">
        <v>0.08</v>
      </c>
      <c r="J185" s="80">
        <f t="shared" si="10"/>
        <v>1.1100334795795296E-4</v>
      </c>
      <c r="L185" s="59" t="s">
        <v>125</v>
      </c>
      <c r="N185" s="83"/>
    </row>
    <row r="186" spans="1:14" x14ac:dyDescent="0.25">
      <c r="A186" t="s">
        <v>439</v>
      </c>
      <c r="B186" s="78" t="s">
        <v>440</v>
      </c>
      <c r="C186" s="79">
        <v>106.062</v>
      </c>
      <c r="D186" s="79">
        <v>123.38</v>
      </c>
      <c r="E186" s="79">
        <f t="shared" si="8"/>
        <v>13085.929559999999</v>
      </c>
      <c r="F186" s="80">
        <f t="shared" si="11"/>
        <v>4.5489407329490119E-4</v>
      </c>
      <c r="G186" s="81">
        <v>1.5561679364564759E-2</v>
      </c>
      <c r="H186" s="80">
        <f t="shared" si="9"/>
        <v>7.0789157134560729E-6</v>
      </c>
      <c r="I186" s="81">
        <v>0.1</v>
      </c>
      <c r="J186" s="80">
        <f t="shared" si="10"/>
        <v>4.5489407329490122E-5</v>
      </c>
      <c r="L186" s="82">
        <v>0.06</v>
      </c>
      <c r="N186" s="83"/>
    </row>
    <row r="187" spans="1:14" x14ac:dyDescent="0.25">
      <c r="A187" t="s">
        <v>441</v>
      </c>
      <c r="B187" s="78" t="s">
        <v>442</v>
      </c>
      <c r="C187" s="79">
        <v>93.176000000000002</v>
      </c>
      <c r="D187" s="79">
        <v>262.19</v>
      </c>
      <c r="E187" s="79">
        <f t="shared" si="8"/>
        <v>24429.815439999998</v>
      </c>
      <c r="F187" s="80">
        <f t="shared" si="11"/>
        <v>8.4923109240275243E-4</v>
      </c>
      <c r="G187" s="81">
        <v>1.0984400625500591E-2</v>
      </c>
      <c r="H187" s="80">
        <f t="shared" si="9"/>
        <v>9.3282945425833431E-6</v>
      </c>
      <c r="I187" s="81">
        <v>0.06</v>
      </c>
      <c r="J187" s="80">
        <f t="shared" si="10"/>
        <v>5.0953865544165141E-5</v>
      </c>
      <c r="L187" s="59" t="s">
        <v>125</v>
      </c>
      <c r="N187" s="83"/>
    </row>
    <row r="188" spans="1:14" x14ac:dyDescent="0.25">
      <c r="A188" t="s">
        <v>443</v>
      </c>
      <c r="B188" s="78" t="s">
        <v>444</v>
      </c>
      <c r="C188" s="79">
        <v>793.68</v>
      </c>
      <c r="D188" s="79">
        <v>45.28</v>
      </c>
      <c r="E188" s="79">
        <f t="shared" si="8"/>
        <v>35937.830399999999</v>
      </c>
      <c r="F188" s="80">
        <f t="shared" si="11"/>
        <v>1.2492735790056728E-3</v>
      </c>
      <c r="G188" s="81">
        <v>4.8586572438162549E-2</v>
      </c>
      <c r="H188" s="80">
        <f t="shared" si="9"/>
        <v>6.0697921241441705E-5</v>
      </c>
      <c r="I188" s="81">
        <v>9.5000000000000001E-2</v>
      </c>
      <c r="J188" s="80">
        <f t="shared" si="10"/>
        <v>1.1868099000553891E-4</v>
      </c>
      <c r="L188" s="82">
        <v>0.115</v>
      </c>
      <c r="N188" s="83"/>
    </row>
    <row r="189" spans="1:14" x14ac:dyDescent="0.25">
      <c r="A189" t="s">
        <v>445</v>
      </c>
      <c r="B189" s="78" t="s">
        <v>446</v>
      </c>
      <c r="C189" s="79">
        <v>1263.653</v>
      </c>
      <c r="D189" s="79">
        <v>114.92</v>
      </c>
      <c r="E189" s="79">
        <f t="shared" si="8"/>
        <v>145219.00276</v>
      </c>
      <c r="F189" s="80" t="str">
        <f t="shared" si="11"/>
        <v/>
      </c>
      <c r="G189" s="81">
        <v>1.0616080751827357E-2</v>
      </c>
      <c r="H189" s="80" t="str">
        <f t="shared" si="9"/>
        <v/>
      </c>
      <c r="I189" s="81">
        <v>0.24</v>
      </c>
      <c r="J189" s="80" t="str">
        <f t="shared" si="10"/>
        <v/>
      </c>
      <c r="L189" s="82">
        <v>7.0000000000000007E-2</v>
      </c>
      <c r="N189" s="83"/>
    </row>
    <row r="190" spans="1:14" x14ac:dyDescent="0.25">
      <c r="A190" t="s">
        <v>447</v>
      </c>
      <c r="B190" s="78" t="s">
        <v>70</v>
      </c>
      <c r="C190" s="79">
        <v>405.798</v>
      </c>
      <c r="D190" s="79">
        <v>30.4</v>
      </c>
      <c r="E190" s="79">
        <f t="shared" si="8"/>
        <v>12336.259199999999</v>
      </c>
      <c r="F190" s="80">
        <f t="shared" si="11"/>
        <v>4.2883397552918656E-4</v>
      </c>
      <c r="G190" s="81">
        <v>3.0921052631578946E-2</v>
      </c>
      <c r="H190" s="80">
        <f t="shared" si="9"/>
        <v>1.3259997927547215E-5</v>
      </c>
      <c r="I190" s="81">
        <v>9.5000000000000001E-2</v>
      </c>
      <c r="J190" s="80">
        <f t="shared" si="10"/>
        <v>4.0739227675272723E-5</v>
      </c>
      <c r="L190" s="82">
        <v>0.12</v>
      </c>
      <c r="N190" s="83"/>
    </row>
    <row r="191" spans="1:14" x14ac:dyDescent="0.25">
      <c r="A191" t="s">
        <v>448</v>
      </c>
      <c r="B191" s="78" t="s">
        <v>449</v>
      </c>
      <c r="C191" s="79">
        <v>234.874</v>
      </c>
      <c r="D191" s="79">
        <v>251.17</v>
      </c>
      <c r="E191" s="79">
        <f t="shared" si="8"/>
        <v>58993.302579999996</v>
      </c>
      <c r="F191" s="80">
        <f t="shared" si="11"/>
        <v>2.0507296470373788E-3</v>
      </c>
      <c r="G191" s="81">
        <v>1.9747581319425091E-2</v>
      </c>
      <c r="H191" s="80">
        <f t="shared" si="9"/>
        <v>4.049695046902655E-5</v>
      </c>
      <c r="I191" s="81">
        <v>0.1</v>
      </c>
      <c r="J191" s="80">
        <f t="shared" si="10"/>
        <v>2.0507296470373789E-4</v>
      </c>
      <c r="L191" s="82">
        <v>0.06</v>
      </c>
      <c r="N191" s="83"/>
    </row>
    <row r="192" spans="1:14" x14ac:dyDescent="0.25">
      <c r="A192" t="s">
        <v>450</v>
      </c>
      <c r="B192" s="78" t="s">
        <v>451</v>
      </c>
      <c r="C192" s="79">
        <v>252.684</v>
      </c>
      <c r="D192" s="79">
        <v>66.94</v>
      </c>
      <c r="E192" s="79">
        <f t="shared" si="8"/>
        <v>16914.666959999999</v>
      </c>
      <c r="F192" s="80">
        <f t="shared" si="11"/>
        <v>5.8798893243171974E-4</v>
      </c>
      <c r="G192" s="81">
        <v>3.824320286824022E-2</v>
      </c>
      <c r="H192" s="80">
        <f t="shared" si="9"/>
        <v>2.2486580027266249E-5</v>
      </c>
      <c r="I192" s="81">
        <v>0.06</v>
      </c>
      <c r="J192" s="80">
        <f t="shared" si="10"/>
        <v>3.5279335945903182E-5</v>
      </c>
      <c r="L192" s="82">
        <v>0.14000000000000001</v>
      </c>
      <c r="N192" s="83"/>
    </row>
    <row r="193" spans="1:14" x14ac:dyDescent="0.25">
      <c r="A193" t="s">
        <v>452</v>
      </c>
      <c r="B193" s="78" t="s">
        <v>453</v>
      </c>
      <c r="C193" s="79">
        <v>344.87799999999999</v>
      </c>
      <c r="D193" s="79">
        <v>88.22</v>
      </c>
      <c r="E193" s="79">
        <f t="shared" si="8"/>
        <v>30425.137159999998</v>
      </c>
      <c r="F193" s="80">
        <f t="shared" si="11"/>
        <v>1.0576409195701389E-3</v>
      </c>
      <c r="G193" s="81">
        <v>2.8905010201768305E-2</v>
      </c>
      <c r="H193" s="80">
        <f t="shared" si="9"/>
        <v>3.0571121569982477E-5</v>
      </c>
      <c r="I193" s="81">
        <v>0.06</v>
      </c>
      <c r="J193" s="80">
        <f t="shared" si="10"/>
        <v>6.345845517420833E-5</v>
      </c>
      <c r="L193" s="82">
        <v>0.27</v>
      </c>
      <c r="N193" s="83"/>
    </row>
    <row r="194" spans="1:14" x14ac:dyDescent="0.25">
      <c r="A194" t="s">
        <v>454</v>
      </c>
      <c r="B194" s="78" t="s">
        <v>455</v>
      </c>
      <c r="C194" s="79">
        <v>154.71100000000001</v>
      </c>
      <c r="D194" s="79">
        <v>478.9</v>
      </c>
      <c r="E194" s="79">
        <f t="shared" si="8"/>
        <v>74091.097900000008</v>
      </c>
      <c r="F194" s="80">
        <f t="shared" si="11"/>
        <v>2.5755603500759107E-3</v>
      </c>
      <c r="G194" s="81">
        <v>1.4449780747546461E-2</v>
      </c>
      <c r="H194" s="80">
        <f t="shared" si="9"/>
        <v>3.7216282360670921E-5</v>
      </c>
      <c r="I194" s="81">
        <v>7.4999999999999997E-2</v>
      </c>
      <c r="J194" s="80">
        <f t="shared" si="10"/>
        <v>1.9316702625569329E-4</v>
      </c>
      <c r="L194" s="82">
        <v>8.5000000000000006E-2</v>
      </c>
      <c r="N194" s="83"/>
    </row>
    <row r="195" spans="1:14" x14ac:dyDescent="0.25">
      <c r="A195" t="s">
        <v>456</v>
      </c>
      <c r="B195" s="78" t="s">
        <v>457</v>
      </c>
      <c r="C195" s="79">
        <v>3790.3519999999999</v>
      </c>
      <c r="D195" s="79">
        <v>43.87</v>
      </c>
      <c r="E195" s="79">
        <f t="shared" si="8"/>
        <v>166282.74223999999</v>
      </c>
      <c r="F195" s="80">
        <f t="shared" si="11"/>
        <v>5.7803332647772352E-3</v>
      </c>
      <c r="G195" s="81">
        <v>2.7353544563483018E-2</v>
      </c>
      <c r="H195" s="80">
        <f t="shared" si="9"/>
        <v>1.5811260354986739E-4</v>
      </c>
      <c r="I195" s="81">
        <v>7.4999999999999997E-2</v>
      </c>
      <c r="J195" s="80">
        <f t="shared" si="10"/>
        <v>4.3352499485829261E-4</v>
      </c>
      <c r="L195" s="82">
        <v>0.105</v>
      </c>
      <c r="N195" s="83"/>
    </row>
    <row r="196" spans="1:14" x14ac:dyDescent="0.25">
      <c r="A196" t="s">
        <v>458</v>
      </c>
      <c r="B196" s="78" t="s">
        <v>459</v>
      </c>
      <c r="C196" s="79">
        <v>266</v>
      </c>
      <c r="D196" s="79">
        <v>135.80000000000001</v>
      </c>
      <c r="E196" s="79">
        <f t="shared" si="8"/>
        <v>36122.800000000003</v>
      </c>
      <c r="F196" s="80">
        <f t="shared" si="11"/>
        <v>1.2557035062335351E-3</v>
      </c>
      <c r="G196" s="81">
        <v>1.4727540500736375E-2</v>
      </c>
      <c r="H196" s="80">
        <f t="shared" si="9"/>
        <v>1.849342424497106E-5</v>
      </c>
      <c r="I196" s="81">
        <v>0.1</v>
      </c>
      <c r="J196" s="80">
        <f t="shared" si="10"/>
        <v>1.2557035062335352E-4</v>
      </c>
      <c r="L196" s="82">
        <v>0.06</v>
      </c>
      <c r="N196" s="83"/>
    </row>
    <row r="197" spans="1:14" x14ac:dyDescent="0.25">
      <c r="A197" t="s">
        <v>460</v>
      </c>
      <c r="B197" s="78" t="s">
        <v>461</v>
      </c>
      <c r="C197" s="79">
        <v>66.960999999999999</v>
      </c>
      <c r="D197" s="79">
        <v>61.92</v>
      </c>
      <c r="E197" s="79">
        <f t="shared" si="8"/>
        <v>4146.2251200000001</v>
      </c>
      <c r="F197" s="80">
        <f t="shared" si="11"/>
        <v>1.4413139127690986E-4</v>
      </c>
      <c r="G197" s="81">
        <v>2.4224806201550387E-3</v>
      </c>
      <c r="H197" s="80">
        <f t="shared" si="9"/>
        <v>3.4915550212429714E-7</v>
      </c>
      <c r="I197" s="81">
        <v>0.13500000000000001</v>
      </c>
      <c r="J197" s="80">
        <f t="shared" si="10"/>
        <v>1.9457737822382831E-5</v>
      </c>
      <c r="L197" s="82">
        <v>6.5000000000000002E-2</v>
      </c>
      <c r="N197" s="83"/>
    </row>
    <row r="198" spans="1:14" x14ac:dyDescent="0.25">
      <c r="A198" t="s">
        <v>462</v>
      </c>
      <c r="B198" s="78" t="s">
        <v>463</v>
      </c>
      <c r="C198" s="79">
        <v>937.19100000000003</v>
      </c>
      <c r="D198" s="79">
        <v>65.75</v>
      </c>
      <c r="E198" s="79">
        <f t="shared" si="8"/>
        <v>61620.308250000002</v>
      </c>
      <c r="F198" s="80" t="str">
        <f t="shared" si="11"/>
        <v/>
      </c>
      <c r="G198" s="81">
        <v>7.9087452471482897E-3</v>
      </c>
      <c r="H198" s="80" t="str">
        <f t="shared" si="9"/>
        <v/>
      </c>
      <c r="I198" s="81"/>
      <c r="J198" s="80" t="str">
        <f t="shared" si="10"/>
        <v/>
      </c>
      <c r="L198" s="82">
        <v>8.5000000000000006E-2</v>
      </c>
      <c r="N198" s="83"/>
    </row>
    <row r="199" spans="1:14" x14ac:dyDescent="0.25">
      <c r="A199" t="s">
        <v>464</v>
      </c>
      <c r="B199" s="78" t="s">
        <v>465</v>
      </c>
      <c r="C199" s="79">
        <v>204.84299999999999</v>
      </c>
      <c r="D199" s="79">
        <v>69.84</v>
      </c>
      <c r="E199" s="79">
        <f t="shared" si="8"/>
        <v>14306.235119999999</v>
      </c>
      <c r="F199" s="80">
        <f t="shared" si="11"/>
        <v>4.9731442748583536E-4</v>
      </c>
      <c r="G199" s="81">
        <v>4.0091638029782356E-2</v>
      </c>
      <c r="H199" s="80">
        <f t="shared" si="9"/>
        <v>1.9938150013750558E-5</v>
      </c>
      <c r="I199" s="81">
        <v>6.5000000000000002E-2</v>
      </c>
      <c r="J199" s="80">
        <f t="shared" si="10"/>
        <v>3.23254377865793E-5</v>
      </c>
      <c r="L199" s="82">
        <v>5.5E-2</v>
      </c>
      <c r="N199" s="83"/>
    </row>
    <row r="200" spans="1:14" x14ac:dyDescent="0.25">
      <c r="A200" t="s">
        <v>466</v>
      </c>
      <c r="B200" s="78" t="s">
        <v>467</v>
      </c>
      <c r="C200" s="79">
        <v>446.61599999999999</v>
      </c>
      <c r="D200" s="79">
        <v>59.74</v>
      </c>
      <c r="E200" s="79">
        <f t="shared" si="8"/>
        <v>26680.839840000001</v>
      </c>
      <c r="F200" s="80">
        <f t="shared" si="11"/>
        <v>9.2748137288204086E-4</v>
      </c>
      <c r="G200" s="81">
        <v>6.2604620020087043E-2</v>
      </c>
      <c r="H200" s="80">
        <f t="shared" si="9"/>
        <v>5.8064618924988834E-5</v>
      </c>
      <c r="I200" s="81">
        <v>0.11</v>
      </c>
      <c r="J200" s="80">
        <f t="shared" si="10"/>
        <v>1.020229510170245E-4</v>
      </c>
      <c r="L200" s="82">
        <v>0.12</v>
      </c>
      <c r="N200" s="83"/>
    </row>
    <row r="201" spans="1:14" x14ac:dyDescent="0.25">
      <c r="A201" t="s">
        <v>468</v>
      </c>
      <c r="B201" s="78" t="s">
        <v>469</v>
      </c>
      <c r="C201" s="79">
        <v>215.5</v>
      </c>
      <c r="D201" s="79">
        <v>98.47</v>
      </c>
      <c r="E201" s="79">
        <f t="shared" si="8"/>
        <v>21220.285</v>
      </c>
      <c r="F201" s="80">
        <f t="shared" si="11"/>
        <v>7.3766115245149568E-4</v>
      </c>
      <c r="G201" s="81">
        <v>1.3811313090281305E-2</v>
      </c>
      <c r="H201" s="80">
        <f t="shared" si="9"/>
        <v>1.0188069131045336E-5</v>
      </c>
      <c r="I201" s="81">
        <v>0.105</v>
      </c>
      <c r="J201" s="80">
        <f t="shared" si="10"/>
        <v>7.7454421007407045E-5</v>
      </c>
      <c r="L201" s="82">
        <v>0.13500000000000001</v>
      </c>
      <c r="N201" s="83"/>
    </row>
    <row r="202" spans="1:14" x14ac:dyDescent="0.25">
      <c r="A202" t="s">
        <v>470</v>
      </c>
      <c r="B202" s="78" t="s">
        <v>471</v>
      </c>
      <c r="C202" s="79">
        <v>128.37200000000001</v>
      </c>
      <c r="D202" s="79">
        <v>289.08999999999997</v>
      </c>
      <c r="E202" s="79">
        <f t="shared" si="8"/>
        <v>37111.061480000004</v>
      </c>
      <c r="F202" s="80">
        <f t="shared" si="11"/>
        <v>1.2900575265617361E-3</v>
      </c>
      <c r="G202" s="81">
        <v>1.8402573592998722E-2</v>
      </c>
      <c r="H202" s="80">
        <f t="shared" si="9"/>
        <v>2.3740378571754253E-5</v>
      </c>
      <c r="I202" s="81">
        <v>0.13500000000000001</v>
      </c>
      <c r="J202" s="80">
        <f t="shared" si="10"/>
        <v>1.741577660858344E-4</v>
      </c>
      <c r="L202" s="82">
        <v>0.36499999999999999</v>
      </c>
      <c r="N202" s="83"/>
    </row>
    <row r="203" spans="1:14" x14ac:dyDescent="0.25">
      <c r="A203" t="s">
        <v>472</v>
      </c>
      <c r="B203" s="78" t="s">
        <v>473</v>
      </c>
      <c r="C203" s="79">
        <v>492.41699999999997</v>
      </c>
      <c r="D203" s="79">
        <v>38.57</v>
      </c>
      <c r="E203" s="79">
        <f t="shared" si="8"/>
        <v>18992.523689999998</v>
      </c>
      <c r="F203" s="80">
        <f t="shared" si="11"/>
        <v>6.6021954526660365E-4</v>
      </c>
      <c r="G203" s="81">
        <v>1.0370754472387866E-2</v>
      </c>
      <c r="H203" s="80">
        <f t="shared" si="9"/>
        <v>6.846974801831513E-6</v>
      </c>
      <c r="I203" s="81">
        <v>0.105</v>
      </c>
      <c r="J203" s="80">
        <f t="shared" si="10"/>
        <v>6.9323052252993382E-5</v>
      </c>
      <c r="L203" s="82">
        <v>0.06</v>
      </c>
      <c r="N203" s="83"/>
    </row>
    <row r="204" spans="1:14" x14ac:dyDescent="0.25">
      <c r="A204" t="s">
        <v>474</v>
      </c>
      <c r="B204" s="78" t="s">
        <v>475</v>
      </c>
      <c r="C204" s="79">
        <v>735.90300000000002</v>
      </c>
      <c r="D204" s="79">
        <v>29.08</v>
      </c>
      <c r="E204" s="79">
        <f t="shared" si="8"/>
        <v>21400.059239999999</v>
      </c>
      <c r="F204" s="80" t="str">
        <f t="shared" si="11"/>
        <v/>
      </c>
      <c r="G204" s="81">
        <v>3.0949105914718021E-2</v>
      </c>
      <c r="H204" s="80" t="str">
        <f t="shared" si="9"/>
        <v/>
      </c>
      <c r="I204" s="81"/>
      <c r="J204" s="80" t="str">
        <f t="shared" si="10"/>
        <v/>
      </c>
      <c r="L204" s="82">
        <v>0.1</v>
      </c>
      <c r="N204" s="83"/>
    </row>
    <row r="205" spans="1:14" x14ac:dyDescent="0.25">
      <c r="A205" t="s">
        <v>476</v>
      </c>
      <c r="B205" s="78" t="s">
        <v>477</v>
      </c>
      <c r="C205" s="79">
        <v>1293.45</v>
      </c>
      <c r="D205" s="79">
        <v>97.43</v>
      </c>
      <c r="E205" s="79">
        <f t="shared" si="8"/>
        <v>126020.83350000001</v>
      </c>
      <c r="F205" s="80">
        <f t="shared" si="11"/>
        <v>4.380745747406694E-3</v>
      </c>
      <c r="G205" s="81">
        <v>1.8885353587190803E-2</v>
      </c>
      <c r="H205" s="80">
        <f t="shared" si="9"/>
        <v>8.273193241535786E-5</v>
      </c>
      <c r="I205" s="81">
        <v>0.2</v>
      </c>
      <c r="J205" s="80">
        <f t="shared" si="10"/>
        <v>8.7614914948133888E-4</v>
      </c>
      <c r="L205" s="82">
        <v>6.5000000000000002E-2</v>
      </c>
      <c r="N205" s="83"/>
    </row>
    <row r="206" spans="1:14" x14ac:dyDescent="0.25">
      <c r="A206" t="s">
        <v>478</v>
      </c>
      <c r="B206" s="78" t="s">
        <v>479</v>
      </c>
      <c r="C206" s="79">
        <v>231.49799999999999</v>
      </c>
      <c r="D206" s="79">
        <v>43.62</v>
      </c>
      <c r="E206" s="79">
        <f t="shared" si="8"/>
        <v>10097.942759999998</v>
      </c>
      <c r="F206" s="80">
        <f t="shared" si="11"/>
        <v>3.5102545011675554E-4</v>
      </c>
      <c r="G206" s="81">
        <v>1.3755158184319121E-2</v>
      </c>
      <c r="H206" s="80">
        <f t="shared" si="9"/>
        <v>4.8284105930777932E-6</v>
      </c>
      <c r="I206" s="81">
        <v>0.11</v>
      </c>
      <c r="J206" s="80">
        <f t="shared" si="10"/>
        <v>3.8612799512843106E-5</v>
      </c>
      <c r="L206" s="82">
        <v>0.14000000000000001</v>
      </c>
      <c r="N206" s="83"/>
    </row>
    <row r="207" spans="1:14" x14ac:dyDescent="0.25">
      <c r="A207" t="s">
        <v>480</v>
      </c>
      <c r="B207" s="78" t="s">
        <v>481</v>
      </c>
      <c r="C207" s="79">
        <v>113.001</v>
      </c>
      <c r="D207" s="79">
        <v>73.47</v>
      </c>
      <c r="E207" s="79">
        <f t="shared" si="8"/>
        <v>8302.1834699999999</v>
      </c>
      <c r="F207" s="80">
        <f t="shared" si="11"/>
        <v>2.8860112983138337E-4</v>
      </c>
      <c r="G207" s="81">
        <v>4.6277392132843334E-2</v>
      </c>
      <c r="H207" s="80">
        <f t="shared" si="9"/>
        <v>1.3355707655188559E-5</v>
      </c>
      <c r="I207" s="81">
        <v>5.0000000000000001E-3</v>
      </c>
      <c r="J207" s="80">
        <f t="shared" si="10"/>
        <v>1.4430056491569169E-6</v>
      </c>
      <c r="L207" s="82">
        <v>0.115</v>
      </c>
      <c r="N207" s="83"/>
    </row>
    <row r="208" spans="1:14" x14ac:dyDescent="0.25">
      <c r="A208" t="s">
        <v>482</v>
      </c>
      <c r="B208" s="78" t="s">
        <v>483</v>
      </c>
      <c r="C208" s="79">
        <v>413.58100000000002</v>
      </c>
      <c r="D208" s="79">
        <v>165.94</v>
      </c>
      <c r="E208" s="79">
        <f t="shared" si="8"/>
        <v>68629.631139999998</v>
      </c>
      <c r="F208" s="80">
        <f t="shared" si="11"/>
        <v>2.3857084294133398E-3</v>
      </c>
      <c r="G208" s="81">
        <v>3.6157647342412919E-2</v>
      </c>
      <c r="H208" s="80">
        <f t="shared" si="9"/>
        <v>8.6261604052549347E-5</v>
      </c>
      <c r="I208" s="81">
        <v>0.115</v>
      </c>
      <c r="J208" s="80">
        <f t="shared" si="10"/>
        <v>2.743564693825341E-4</v>
      </c>
      <c r="L208" s="59" t="s">
        <v>125</v>
      </c>
      <c r="N208" s="83"/>
    </row>
    <row r="209" spans="1:14" x14ac:dyDescent="0.25">
      <c r="A209" t="s">
        <v>484</v>
      </c>
      <c r="B209" s="78" t="s">
        <v>485</v>
      </c>
      <c r="C209" s="79">
        <v>234.99700000000001</v>
      </c>
      <c r="D209" s="79">
        <v>129.29</v>
      </c>
      <c r="E209" s="79">
        <f t="shared" si="8"/>
        <v>30382.762129999999</v>
      </c>
      <c r="F209" s="80">
        <f t="shared" si="11"/>
        <v>1.056167875571674E-3</v>
      </c>
      <c r="G209" s="81">
        <v>1.9181684585041381E-2</v>
      </c>
      <c r="H209" s="80">
        <f t="shared" si="9"/>
        <v>2.0259079058069082E-5</v>
      </c>
      <c r="I209" s="81">
        <v>0.04</v>
      </c>
      <c r="J209" s="80">
        <f t="shared" si="10"/>
        <v>4.224671502286696E-5</v>
      </c>
      <c r="L209" s="82">
        <v>0.13500000000000001</v>
      </c>
      <c r="N209" s="83"/>
    </row>
    <row r="210" spans="1:14" x14ac:dyDescent="0.25">
      <c r="A210" t="s">
        <v>486</v>
      </c>
      <c r="B210" s="78" t="s">
        <v>487</v>
      </c>
      <c r="C210" s="79">
        <v>584.9</v>
      </c>
      <c r="D210" s="79">
        <v>115.06</v>
      </c>
      <c r="E210" s="79">
        <f t="shared" si="8"/>
        <v>67298.593999999997</v>
      </c>
      <c r="F210" s="80">
        <f t="shared" si="11"/>
        <v>2.3394388156617739E-3</v>
      </c>
      <c r="G210" s="81">
        <v>3.4764470710933427E-3</v>
      </c>
      <c r="H210" s="80">
        <f t="shared" si="9"/>
        <v>8.1329352187094521E-6</v>
      </c>
      <c r="I210" s="81">
        <v>4.4999999999999998E-2</v>
      </c>
      <c r="J210" s="80">
        <f t="shared" si="10"/>
        <v>1.0527474670477982E-4</v>
      </c>
      <c r="L210" s="82">
        <v>0.125</v>
      </c>
      <c r="N210" s="83"/>
    </row>
    <row r="211" spans="1:14" x14ac:dyDescent="0.25">
      <c r="A211" t="s">
        <v>488</v>
      </c>
      <c r="B211" s="78" t="s">
        <v>489</v>
      </c>
      <c r="C211" s="79">
        <v>499.25900000000001</v>
      </c>
      <c r="D211" s="79">
        <v>65.67</v>
      </c>
      <c r="E211" s="79">
        <f t="shared" si="8"/>
        <v>32786.338530000001</v>
      </c>
      <c r="F211" s="80">
        <f t="shared" si="11"/>
        <v>1.1397211802152835E-3</v>
      </c>
      <c r="G211" s="81">
        <v>3.2891731384193698E-2</v>
      </c>
      <c r="H211" s="80">
        <f t="shared" si="9"/>
        <v>3.7487402912517324E-5</v>
      </c>
      <c r="I211" s="81">
        <v>0.04</v>
      </c>
      <c r="J211" s="80">
        <f t="shared" si="10"/>
        <v>4.5588847208611342E-5</v>
      </c>
      <c r="L211" s="82">
        <v>0</v>
      </c>
      <c r="N211" s="83"/>
    </row>
    <row r="212" spans="1:14" x14ac:dyDescent="0.25">
      <c r="A212" t="s">
        <v>490</v>
      </c>
      <c r="B212" s="78" t="s">
        <v>491</v>
      </c>
      <c r="C212" s="79">
        <v>110.514</v>
      </c>
      <c r="D212" s="79">
        <v>79.14</v>
      </c>
      <c r="E212" s="79">
        <f t="shared" ref="E212:E275" si="12">IFERROR(C212*D212,"")</f>
        <v>8746.0779600000005</v>
      </c>
      <c r="F212" s="80">
        <f t="shared" si="11"/>
        <v>3.0403182367268991E-4</v>
      </c>
      <c r="G212" s="81">
        <v>2.1733636593378822E-2</v>
      </c>
      <c r="H212" s="80">
        <f t="shared" ref="H212:H275" si="13">IFERROR($G212*$F212,"")</f>
        <v>6.6077171685244708E-6</v>
      </c>
      <c r="I212" s="81">
        <v>7.4999999999999997E-2</v>
      </c>
      <c r="J212" s="80">
        <f t="shared" ref="J212:J275" si="14">IFERROR($I212*$F212,"")</f>
        <v>2.2802386775451743E-5</v>
      </c>
      <c r="L212" s="82">
        <v>0.115</v>
      </c>
      <c r="N212" s="83"/>
    </row>
    <row r="213" spans="1:14" x14ac:dyDescent="0.25">
      <c r="A213" t="s">
        <v>492</v>
      </c>
      <c r="B213" s="78" t="s">
        <v>493</v>
      </c>
      <c r="C213" s="79">
        <v>381.43200000000002</v>
      </c>
      <c r="D213" s="79">
        <v>67.77</v>
      </c>
      <c r="E213" s="79">
        <f t="shared" si="12"/>
        <v>25849.646639999999</v>
      </c>
      <c r="F213" s="80" t="str">
        <f t="shared" ref="F213:F276" si="15">IF(AND(ISNUMBER($I213)), IF(AND($I213&lt;=20%,$I213&gt;0%), $E213/SUMIFS($E$19:$E$523,$I$19:$I$523, "&gt;"&amp;0%,$I$19:$I$523, "&lt;="&amp;20%),""),"")</f>
        <v/>
      </c>
      <c r="G213" s="81">
        <v>4.1316216615021398E-2</v>
      </c>
      <c r="H213" s="80" t="str">
        <f t="shared" si="13"/>
        <v/>
      </c>
      <c r="I213" s="81"/>
      <c r="J213" s="80" t="str">
        <f t="shared" si="14"/>
        <v/>
      </c>
      <c r="L213" s="82">
        <v>0.03</v>
      </c>
      <c r="N213" s="83"/>
    </row>
    <row r="214" spans="1:14" x14ac:dyDescent="0.25">
      <c r="A214" t="s">
        <v>494</v>
      </c>
      <c r="B214" s="78" t="s">
        <v>495</v>
      </c>
      <c r="C214" s="79">
        <v>1414.3879999999999</v>
      </c>
      <c r="D214" s="79">
        <v>37.03</v>
      </c>
      <c r="E214" s="79">
        <f t="shared" si="12"/>
        <v>52374.787639999995</v>
      </c>
      <c r="F214" s="80" t="str">
        <f t="shared" si="15"/>
        <v/>
      </c>
      <c r="G214" s="81">
        <v>1.8903591682419656E-2</v>
      </c>
      <c r="H214" s="80" t="str">
        <f t="shared" si="13"/>
        <v/>
      </c>
      <c r="I214" s="81">
        <v>0.23</v>
      </c>
      <c r="J214" s="80" t="str">
        <f t="shared" si="14"/>
        <v/>
      </c>
      <c r="L214" s="82">
        <v>0.05</v>
      </c>
      <c r="N214" s="83"/>
    </row>
    <row r="215" spans="1:14" x14ac:dyDescent="0.25">
      <c r="A215" t="s">
        <v>496</v>
      </c>
      <c r="B215" s="78" t="s">
        <v>497</v>
      </c>
      <c r="C215" s="79">
        <v>1817.057</v>
      </c>
      <c r="D215" s="79">
        <v>69.05</v>
      </c>
      <c r="E215" s="79">
        <f t="shared" si="12"/>
        <v>125467.78585</v>
      </c>
      <c r="F215" s="80">
        <f t="shared" si="15"/>
        <v>4.361520663160201E-3</v>
      </c>
      <c r="G215" s="81">
        <v>1.274438812454743E-2</v>
      </c>
      <c r="H215" s="80">
        <f t="shared" si="13"/>
        <v>5.5584912144547097E-5</v>
      </c>
      <c r="I215" s="81">
        <v>0.09</v>
      </c>
      <c r="J215" s="80">
        <f t="shared" si="14"/>
        <v>3.9253685968441808E-4</v>
      </c>
      <c r="L215" s="82">
        <v>3.5000000000000003E-2</v>
      </c>
      <c r="N215" s="83"/>
    </row>
    <row r="216" spans="1:14" x14ac:dyDescent="0.25">
      <c r="A216" t="s">
        <v>498</v>
      </c>
      <c r="B216" s="78" t="s">
        <v>499</v>
      </c>
      <c r="C216" s="79">
        <v>259.18299999999999</v>
      </c>
      <c r="D216" s="79">
        <v>241.94</v>
      </c>
      <c r="E216" s="79">
        <f t="shared" si="12"/>
        <v>62706.73502</v>
      </c>
      <c r="F216" s="80">
        <f t="shared" si="15"/>
        <v>2.1798162664320372E-3</v>
      </c>
      <c r="G216" s="81">
        <v>9.9198148301231706E-3</v>
      </c>
      <c r="H216" s="80">
        <f t="shared" si="13"/>
        <v>2.1623373726696243E-5</v>
      </c>
      <c r="I216" s="81">
        <v>0.115</v>
      </c>
      <c r="J216" s="80">
        <f t="shared" si="14"/>
        <v>2.5067887063968432E-4</v>
      </c>
      <c r="L216" s="82">
        <v>7.4999999999999997E-2</v>
      </c>
      <c r="N216" s="83"/>
    </row>
    <row r="217" spans="1:14" x14ac:dyDescent="0.25">
      <c r="A217" t="s">
        <v>500</v>
      </c>
      <c r="B217" s="78" t="s">
        <v>501</v>
      </c>
      <c r="C217" s="79">
        <v>74.048000000000002</v>
      </c>
      <c r="D217" s="79">
        <v>343.56</v>
      </c>
      <c r="E217" s="79">
        <f t="shared" si="12"/>
        <v>25439.93088</v>
      </c>
      <c r="F217" s="80">
        <f t="shared" si="15"/>
        <v>8.8434480174169161E-4</v>
      </c>
      <c r="G217" s="81">
        <v>2.0957038071952499E-3</v>
      </c>
      <c r="H217" s="80">
        <f t="shared" si="13"/>
        <v>1.8533247678833915E-6</v>
      </c>
      <c r="I217" s="81">
        <v>0.17</v>
      </c>
      <c r="J217" s="80">
        <f t="shared" si="14"/>
        <v>1.5033861629608759E-4</v>
      </c>
      <c r="L217" s="59" t="s">
        <v>125</v>
      </c>
      <c r="N217" s="83"/>
    </row>
    <row r="218" spans="1:14" x14ac:dyDescent="0.25">
      <c r="A218" t="s">
        <v>502</v>
      </c>
      <c r="B218" s="78" t="s">
        <v>503</v>
      </c>
      <c r="C218" s="79">
        <v>106.55800000000001</v>
      </c>
      <c r="D218" s="79">
        <v>132.32</v>
      </c>
      <c r="E218" s="79">
        <f t="shared" si="12"/>
        <v>14099.754559999999</v>
      </c>
      <c r="F218" s="80">
        <f t="shared" si="15"/>
        <v>4.9013673463918278E-4</v>
      </c>
      <c r="G218" s="81">
        <v>3.0834340991535675E-2</v>
      </c>
      <c r="H218" s="80">
        <f t="shared" si="13"/>
        <v>1.5113043208342397E-5</v>
      </c>
      <c r="I218" s="81">
        <v>0.04</v>
      </c>
      <c r="J218" s="80">
        <f t="shared" si="14"/>
        <v>1.9605469385567313E-5</v>
      </c>
      <c r="L218" s="82">
        <v>8.5000000000000006E-2</v>
      </c>
      <c r="N218" s="83"/>
    </row>
    <row r="219" spans="1:14" x14ac:dyDescent="0.25">
      <c r="A219" t="s">
        <v>504</v>
      </c>
      <c r="B219" s="78" t="s">
        <v>505</v>
      </c>
      <c r="C219" s="79">
        <v>53.268000000000001</v>
      </c>
      <c r="D219" s="79">
        <v>224.05</v>
      </c>
      <c r="E219" s="79">
        <f t="shared" si="12"/>
        <v>11934.695400000001</v>
      </c>
      <c r="F219" s="80">
        <f t="shared" si="15"/>
        <v>4.1487478433591086E-4</v>
      </c>
      <c r="G219" s="81">
        <v>2.5351484043740234E-2</v>
      </c>
      <c r="H219" s="80">
        <f t="shared" si="13"/>
        <v>1.0517691475242016E-5</v>
      </c>
      <c r="I219" s="81">
        <v>4.4999999999999998E-2</v>
      </c>
      <c r="J219" s="80">
        <f t="shared" si="14"/>
        <v>1.8669365295115988E-5</v>
      </c>
      <c r="L219" s="82">
        <v>7.0000000000000007E-2</v>
      </c>
      <c r="N219" s="83"/>
    </row>
    <row r="220" spans="1:14" x14ac:dyDescent="0.25">
      <c r="A220" t="s">
        <v>506</v>
      </c>
      <c r="B220" s="78" t="s">
        <v>507</v>
      </c>
      <c r="C220" s="79">
        <v>230.91</v>
      </c>
      <c r="D220" s="79">
        <v>123.5</v>
      </c>
      <c r="E220" s="79">
        <f t="shared" si="12"/>
        <v>28517.384999999998</v>
      </c>
      <c r="F220" s="80">
        <f t="shared" si="15"/>
        <v>9.9132349466574056E-4</v>
      </c>
      <c r="G220" s="81">
        <v>7.125506072874494E-3</v>
      </c>
      <c r="H220" s="80">
        <f t="shared" si="13"/>
        <v>7.0636815814239E-6</v>
      </c>
      <c r="I220" s="81">
        <v>0.1</v>
      </c>
      <c r="J220" s="80">
        <f t="shared" si="14"/>
        <v>9.9132349466574059E-5</v>
      </c>
      <c r="L220" s="82">
        <v>0.105</v>
      </c>
      <c r="N220" s="83"/>
    </row>
    <row r="221" spans="1:14" x14ac:dyDescent="0.25">
      <c r="A221" t="s">
        <v>508</v>
      </c>
      <c r="B221" s="78" t="s">
        <v>91</v>
      </c>
      <c r="C221" s="79">
        <v>1062.5250000000001</v>
      </c>
      <c r="D221" s="79">
        <v>76.89</v>
      </c>
      <c r="E221" s="79">
        <f t="shared" si="12"/>
        <v>81697.547250000003</v>
      </c>
      <c r="F221" s="80">
        <f t="shared" si="15"/>
        <v>2.8399763177966515E-3</v>
      </c>
      <c r="G221" s="81">
        <v>3.5375211340876581E-2</v>
      </c>
      <c r="H221" s="80">
        <f t="shared" si="13"/>
        <v>1.0046476244514102E-4</v>
      </c>
      <c r="I221" s="81">
        <v>6.5000000000000002E-2</v>
      </c>
      <c r="J221" s="80">
        <f t="shared" si="14"/>
        <v>1.8459846065678237E-4</v>
      </c>
      <c r="L221" s="82">
        <v>0.17</v>
      </c>
      <c r="N221" s="83"/>
    </row>
    <row r="222" spans="1:14" x14ac:dyDescent="0.25">
      <c r="A222" t="s">
        <v>509</v>
      </c>
      <c r="B222" s="78" t="s">
        <v>510</v>
      </c>
      <c r="C222" s="79">
        <v>1331.414</v>
      </c>
      <c r="D222" s="79">
        <v>50.47</v>
      </c>
      <c r="E222" s="79">
        <f t="shared" si="12"/>
        <v>67196.46458</v>
      </c>
      <c r="F222" s="80">
        <f t="shared" si="15"/>
        <v>2.3358885850378024E-3</v>
      </c>
      <c r="G222" s="81">
        <v>4.1212601545472557E-2</v>
      </c>
      <c r="H222" s="80">
        <f t="shared" si="13"/>
        <v>9.6268045509780644E-5</v>
      </c>
      <c r="I222" s="81">
        <v>7.0000000000000007E-2</v>
      </c>
      <c r="J222" s="80">
        <f t="shared" si="14"/>
        <v>1.635122009526462E-4</v>
      </c>
      <c r="L222" s="82">
        <v>0.04</v>
      </c>
      <c r="N222" s="83"/>
    </row>
    <row r="223" spans="1:14" x14ac:dyDescent="0.25">
      <c r="A223" t="s">
        <v>511</v>
      </c>
      <c r="B223" s="78" t="s">
        <v>512</v>
      </c>
      <c r="C223" s="79">
        <v>592.95600000000002</v>
      </c>
      <c r="D223" s="79">
        <v>38.119999999999997</v>
      </c>
      <c r="E223" s="79">
        <f t="shared" si="12"/>
        <v>22603.48272</v>
      </c>
      <c r="F223" s="80" t="str">
        <f t="shared" si="15"/>
        <v/>
      </c>
      <c r="G223" s="81" t="s">
        <v>1277</v>
      </c>
      <c r="H223" s="80" t="str">
        <f t="shared" si="13"/>
        <v/>
      </c>
      <c r="I223" s="81">
        <v>0.29499999999999998</v>
      </c>
      <c r="J223" s="80" t="str">
        <f t="shared" si="14"/>
        <v/>
      </c>
      <c r="L223" s="82">
        <v>4.4999999999999998E-2</v>
      </c>
      <c r="N223" s="83"/>
    </row>
    <row r="224" spans="1:14" x14ac:dyDescent="0.25">
      <c r="A224" t="s">
        <v>513</v>
      </c>
      <c r="B224" s="78" t="s">
        <v>514</v>
      </c>
      <c r="C224" s="79">
        <v>265.27300000000002</v>
      </c>
      <c r="D224" s="79">
        <v>62.53</v>
      </c>
      <c r="E224" s="79">
        <f t="shared" si="12"/>
        <v>16587.520690000001</v>
      </c>
      <c r="F224" s="80">
        <f t="shared" si="15"/>
        <v>5.7661664904587418E-4</v>
      </c>
      <c r="G224" s="81">
        <v>6.3969294738525509E-3</v>
      </c>
      <c r="H224" s="80">
        <f t="shared" si="13"/>
        <v>3.6885760373956448E-6</v>
      </c>
      <c r="I224" s="81">
        <v>0.155</v>
      </c>
      <c r="J224" s="80">
        <f t="shared" si="14"/>
        <v>8.9375580602110501E-5</v>
      </c>
      <c r="L224" s="82">
        <v>0.09</v>
      </c>
      <c r="N224" s="83"/>
    </row>
    <row r="225" spans="1:14" x14ac:dyDescent="0.25">
      <c r="A225" t="s">
        <v>515</v>
      </c>
      <c r="B225" s="78" t="s">
        <v>516</v>
      </c>
      <c r="C225" s="79">
        <v>147.816</v>
      </c>
      <c r="D225" s="79">
        <v>97.33</v>
      </c>
      <c r="E225" s="79">
        <f t="shared" si="12"/>
        <v>14386.931280000001</v>
      </c>
      <c r="F225" s="80">
        <f t="shared" si="15"/>
        <v>5.0011959350429425E-4</v>
      </c>
      <c r="G225" s="81">
        <v>3.2877838282132955E-2</v>
      </c>
      <c r="H225" s="80">
        <f t="shared" si="13"/>
        <v>1.6442851116960258E-5</v>
      </c>
      <c r="I225" s="81">
        <v>0.06</v>
      </c>
      <c r="J225" s="80">
        <f t="shared" si="14"/>
        <v>3.0007175610257655E-5</v>
      </c>
      <c r="L225" s="82">
        <v>0.06</v>
      </c>
      <c r="N225" s="83"/>
    </row>
    <row r="226" spans="1:14" x14ac:dyDescent="0.25">
      <c r="A226" t="s">
        <v>517</v>
      </c>
      <c r="B226" s="78" t="s">
        <v>518</v>
      </c>
      <c r="C226" s="79">
        <v>175.529</v>
      </c>
      <c r="D226" s="79">
        <v>326.41000000000003</v>
      </c>
      <c r="E226" s="79">
        <f t="shared" si="12"/>
        <v>57294.420890000001</v>
      </c>
      <c r="F226" s="80">
        <f t="shared" si="15"/>
        <v>1.9916729932118464E-3</v>
      </c>
      <c r="G226" s="81">
        <v>2.4509053031463494E-2</v>
      </c>
      <c r="H226" s="80">
        <f t="shared" si="13"/>
        <v>4.8814019011962778E-5</v>
      </c>
      <c r="I226" s="81">
        <v>0.08</v>
      </c>
      <c r="J226" s="80">
        <f t="shared" si="14"/>
        <v>1.5933383945694772E-4</v>
      </c>
      <c r="L226" s="82">
        <v>7.0000000000000007E-2</v>
      </c>
      <c r="N226" s="83"/>
    </row>
    <row r="227" spans="1:14" x14ac:dyDescent="0.25">
      <c r="A227" t="s">
        <v>519</v>
      </c>
      <c r="B227" s="78" t="s">
        <v>520</v>
      </c>
      <c r="C227" s="79">
        <v>308.26400000000001</v>
      </c>
      <c r="D227" s="79">
        <v>116.63</v>
      </c>
      <c r="E227" s="79">
        <f t="shared" si="12"/>
        <v>35952.830320000001</v>
      </c>
      <c r="F227" s="80">
        <f t="shared" si="15"/>
        <v>1.2497950073594335E-3</v>
      </c>
      <c r="G227" s="81" t="s">
        <v>1277</v>
      </c>
      <c r="H227" s="80" t="str">
        <f t="shared" si="13"/>
        <v/>
      </c>
      <c r="I227" s="81">
        <v>8.5000000000000006E-2</v>
      </c>
      <c r="J227" s="80">
        <f t="shared" si="14"/>
        <v>1.0623257562555186E-4</v>
      </c>
      <c r="L227" s="82">
        <v>0.34</v>
      </c>
      <c r="N227" s="83"/>
    </row>
    <row r="228" spans="1:14" x14ac:dyDescent="0.25">
      <c r="A228" t="s">
        <v>521</v>
      </c>
      <c r="B228" s="78" t="s">
        <v>522</v>
      </c>
      <c r="C228" s="79">
        <v>509.476</v>
      </c>
      <c r="D228" s="79">
        <v>84.9</v>
      </c>
      <c r="E228" s="79">
        <f t="shared" si="12"/>
        <v>43254.5124</v>
      </c>
      <c r="F228" s="80">
        <f t="shared" si="15"/>
        <v>1.5036166321852657E-3</v>
      </c>
      <c r="G228" s="81">
        <v>2.3085983510011777E-2</v>
      </c>
      <c r="H228" s="80">
        <f t="shared" si="13"/>
        <v>3.4712468776008485E-5</v>
      </c>
      <c r="I228" s="81">
        <v>0.16500000000000001</v>
      </c>
      <c r="J228" s="80">
        <f t="shared" si="14"/>
        <v>2.4809674431056886E-4</v>
      </c>
      <c r="L228" s="82">
        <v>0.14499999999999999</v>
      </c>
      <c r="N228" s="83"/>
    </row>
    <row r="229" spans="1:14" x14ac:dyDescent="0.25">
      <c r="A229" t="s">
        <v>523</v>
      </c>
      <c r="B229" s="78" t="s">
        <v>524</v>
      </c>
      <c r="C229" s="79">
        <v>725.32</v>
      </c>
      <c r="D229" s="79">
        <v>57.55</v>
      </c>
      <c r="E229" s="79">
        <f t="shared" si="12"/>
        <v>41742.165999999997</v>
      </c>
      <c r="F229" s="80">
        <f t="shared" si="15"/>
        <v>1.4510443322218168E-3</v>
      </c>
      <c r="G229" s="81">
        <v>1.0425716768027803E-2</v>
      </c>
      <c r="H229" s="80">
        <f t="shared" si="13"/>
        <v>1.5128177225596701E-5</v>
      </c>
      <c r="I229" s="81">
        <v>0.16500000000000001</v>
      </c>
      <c r="J229" s="80">
        <f t="shared" si="14"/>
        <v>2.3942231481659978E-4</v>
      </c>
      <c r="L229" s="82">
        <v>0.06</v>
      </c>
      <c r="N229" s="83"/>
    </row>
    <row r="230" spans="1:14" x14ac:dyDescent="0.25">
      <c r="A230" t="s">
        <v>525</v>
      </c>
      <c r="B230" s="78" t="s">
        <v>526</v>
      </c>
      <c r="C230" s="79">
        <v>913.70699999999999</v>
      </c>
      <c r="D230" s="79">
        <v>178.89</v>
      </c>
      <c r="E230" s="79">
        <f t="shared" si="12"/>
        <v>163453.04522999999</v>
      </c>
      <c r="F230" s="80">
        <f t="shared" si="15"/>
        <v>5.6819671232534452E-3</v>
      </c>
      <c r="G230" s="81">
        <v>2.5714125999217397E-2</v>
      </c>
      <c r="H230" s="80">
        <f t="shared" si="13"/>
        <v>1.4610681853074989E-4</v>
      </c>
      <c r="I230" s="81">
        <v>0.09</v>
      </c>
      <c r="J230" s="80">
        <f t="shared" si="14"/>
        <v>5.1137704109281007E-4</v>
      </c>
      <c r="L230" s="82">
        <v>0.04</v>
      </c>
      <c r="N230" s="83"/>
    </row>
    <row r="231" spans="1:14" x14ac:dyDescent="0.25">
      <c r="A231" t="s">
        <v>527</v>
      </c>
      <c r="B231" s="78" t="s">
        <v>528</v>
      </c>
      <c r="C231" s="79">
        <v>211.53200000000001</v>
      </c>
      <c r="D231" s="79">
        <v>65.64</v>
      </c>
      <c r="E231" s="79">
        <f t="shared" si="12"/>
        <v>13884.960480000002</v>
      </c>
      <c r="F231" s="80">
        <f t="shared" si="15"/>
        <v>4.8267004658138538E-4</v>
      </c>
      <c r="G231" s="81">
        <v>1.2187690432663011E-3</v>
      </c>
      <c r="H231" s="80">
        <f t="shared" si="13"/>
        <v>5.8826331088529601E-7</v>
      </c>
      <c r="I231" s="81">
        <v>8.5000000000000006E-2</v>
      </c>
      <c r="J231" s="80">
        <f t="shared" si="14"/>
        <v>4.1026953959417763E-5</v>
      </c>
      <c r="L231" s="82">
        <v>4.4999999999999998E-2</v>
      </c>
      <c r="N231" s="83"/>
    </row>
    <row r="232" spans="1:14" x14ac:dyDescent="0.25">
      <c r="A232" t="s">
        <v>529</v>
      </c>
      <c r="B232" s="78" t="s">
        <v>530</v>
      </c>
      <c r="C232" s="79">
        <v>391.46199999999999</v>
      </c>
      <c r="D232" s="79">
        <v>598.41</v>
      </c>
      <c r="E232" s="79">
        <f t="shared" si="12"/>
        <v>234254.77541999999</v>
      </c>
      <c r="F232" s="80">
        <f t="shared" si="15"/>
        <v>8.1431822241587945E-3</v>
      </c>
      <c r="G232" s="81">
        <v>2.005314082318143E-3</v>
      </c>
      <c r="H232" s="80">
        <f t="shared" si="13"/>
        <v>1.6329637988988407E-5</v>
      </c>
      <c r="I232" s="81">
        <v>0.155</v>
      </c>
      <c r="J232" s="80">
        <f t="shared" si="14"/>
        <v>1.2621932447446132E-3</v>
      </c>
      <c r="L232" s="82">
        <v>0.17</v>
      </c>
      <c r="N232" s="83"/>
    </row>
    <row r="233" spans="1:14" x14ac:dyDescent="0.25">
      <c r="A233" t="s">
        <v>531</v>
      </c>
      <c r="B233" s="78" t="s">
        <v>532</v>
      </c>
      <c r="C233" s="79">
        <v>1171.636</v>
      </c>
      <c r="D233" s="79">
        <v>61.16</v>
      </c>
      <c r="E233" s="79">
        <f t="shared" si="12"/>
        <v>71657.257759999993</v>
      </c>
      <c r="F233" s="80">
        <f t="shared" si="15"/>
        <v>2.490955015013016E-3</v>
      </c>
      <c r="G233" s="81">
        <v>1.9293655984303465E-2</v>
      </c>
      <c r="H233" s="80">
        <f t="shared" si="13"/>
        <v>4.8059629132036603E-5</v>
      </c>
      <c r="I233" s="81">
        <v>0.2</v>
      </c>
      <c r="J233" s="80">
        <f t="shared" si="14"/>
        <v>4.981910030026032E-4</v>
      </c>
      <c r="L233" s="59" t="s">
        <v>125</v>
      </c>
      <c r="N233" s="83"/>
    </row>
    <row r="234" spans="1:14" x14ac:dyDescent="0.25">
      <c r="A234" t="s">
        <v>533</v>
      </c>
      <c r="B234" s="78" t="s">
        <v>534</v>
      </c>
      <c r="C234" s="79">
        <v>98.6</v>
      </c>
      <c r="D234" s="79">
        <v>100.73</v>
      </c>
      <c r="E234" s="79">
        <f t="shared" si="12"/>
        <v>9931.9779999999992</v>
      </c>
      <c r="F234" s="80">
        <f t="shared" si="15"/>
        <v>3.4525617057466008E-4</v>
      </c>
      <c r="G234" s="81">
        <v>8.2398491015586214E-3</v>
      </c>
      <c r="H234" s="80">
        <f t="shared" si="13"/>
        <v>2.8448587469171831E-6</v>
      </c>
      <c r="I234" s="81">
        <v>0.08</v>
      </c>
      <c r="J234" s="80">
        <f t="shared" si="14"/>
        <v>2.7620493645972806E-5</v>
      </c>
      <c r="L234" s="82">
        <v>0.09</v>
      </c>
      <c r="N234" s="83"/>
    </row>
    <row r="235" spans="1:14" x14ac:dyDescent="0.25">
      <c r="A235" t="s">
        <v>535</v>
      </c>
      <c r="B235" s="78" t="s">
        <v>536</v>
      </c>
      <c r="C235" s="79">
        <v>695.66899999999998</v>
      </c>
      <c r="D235" s="79">
        <v>53.91</v>
      </c>
      <c r="E235" s="79">
        <f t="shared" si="12"/>
        <v>37503.515789999998</v>
      </c>
      <c r="F235" s="80">
        <f t="shared" si="15"/>
        <v>1.3037000529745129E-3</v>
      </c>
      <c r="G235" s="81">
        <v>2.5969207939157857E-2</v>
      </c>
      <c r="H235" s="80">
        <f t="shared" si="13"/>
        <v>3.3856057765986238E-5</v>
      </c>
      <c r="I235" s="81">
        <v>0.125</v>
      </c>
      <c r="J235" s="80">
        <f t="shared" si="14"/>
        <v>1.6296250662181411E-4</v>
      </c>
      <c r="L235" s="82">
        <v>8.5000000000000006E-2</v>
      </c>
      <c r="N235" s="83"/>
    </row>
    <row r="236" spans="1:14" x14ac:dyDescent="0.25">
      <c r="A236" t="s">
        <v>537</v>
      </c>
      <c r="B236" s="78" t="s">
        <v>538</v>
      </c>
      <c r="C236" s="79">
        <v>51.817999999999998</v>
      </c>
      <c r="D236" s="79">
        <v>388.91</v>
      </c>
      <c r="E236" s="79">
        <f t="shared" si="12"/>
        <v>20152.538380000002</v>
      </c>
      <c r="F236" s="80">
        <f t="shared" si="15"/>
        <v>7.0054406367368763E-4</v>
      </c>
      <c r="G236" s="81" t="s">
        <v>1277</v>
      </c>
      <c r="H236" s="80" t="str">
        <f t="shared" si="13"/>
        <v/>
      </c>
      <c r="I236" s="81">
        <v>0.15</v>
      </c>
      <c r="J236" s="80">
        <f t="shared" si="14"/>
        <v>1.0508160955105314E-4</v>
      </c>
      <c r="L236" s="82">
        <v>0.15</v>
      </c>
      <c r="N236" s="83"/>
    </row>
    <row r="237" spans="1:14" x14ac:dyDescent="0.25">
      <c r="A237" t="s">
        <v>539</v>
      </c>
      <c r="B237" s="78" t="s">
        <v>540</v>
      </c>
      <c r="C237" s="79">
        <v>624.47900000000004</v>
      </c>
      <c r="D237" s="79">
        <v>227.3</v>
      </c>
      <c r="E237" s="79">
        <f t="shared" si="12"/>
        <v>141944.07670000001</v>
      </c>
      <c r="F237" s="80">
        <f t="shared" si="15"/>
        <v>4.9342707320936307E-3</v>
      </c>
      <c r="G237" s="81">
        <v>2.2877254729432469E-2</v>
      </c>
      <c r="H237" s="80">
        <f t="shared" si="13"/>
        <v>1.1288256844208922E-4</v>
      </c>
      <c r="I237" s="81">
        <v>9.5000000000000001E-2</v>
      </c>
      <c r="J237" s="80">
        <f t="shared" si="14"/>
        <v>4.6875571954889492E-4</v>
      </c>
      <c r="L237" s="82">
        <v>0.2</v>
      </c>
      <c r="N237" s="83"/>
    </row>
    <row r="238" spans="1:14" x14ac:dyDescent="0.25">
      <c r="A238" t="s">
        <v>541</v>
      </c>
      <c r="B238" s="78" t="s">
        <v>542</v>
      </c>
      <c r="C238" s="79">
        <v>179.946</v>
      </c>
      <c r="D238" s="79">
        <v>162.6</v>
      </c>
      <c r="E238" s="79">
        <f t="shared" si="12"/>
        <v>29259.2196</v>
      </c>
      <c r="F238" s="80">
        <f t="shared" si="15"/>
        <v>1.0171112051495723E-3</v>
      </c>
      <c r="G238" s="81" t="s">
        <v>1277</v>
      </c>
      <c r="H238" s="80" t="str">
        <f t="shared" si="13"/>
        <v/>
      </c>
      <c r="I238" s="81">
        <v>0.13</v>
      </c>
      <c r="J238" s="80">
        <f t="shared" si="14"/>
        <v>1.3222445666944441E-4</v>
      </c>
      <c r="L238" s="82">
        <v>0.08</v>
      </c>
      <c r="N238" s="83"/>
    </row>
    <row r="239" spans="1:14" x14ac:dyDescent="0.25">
      <c r="A239" t="s">
        <v>543</v>
      </c>
      <c r="B239" s="78" t="s">
        <v>544</v>
      </c>
      <c r="C239" s="79">
        <v>938.17200000000003</v>
      </c>
      <c r="D239" s="79">
        <v>542.34</v>
      </c>
      <c r="E239" s="79">
        <f t="shared" si="12"/>
        <v>508808.20248000004</v>
      </c>
      <c r="F239" s="80">
        <f t="shared" si="15"/>
        <v>1.7687229225157475E-2</v>
      </c>
      <c r="G239" s="81">
        <v>1.216948777519637E-2</v>
      </c>
      <c r="H239" s="80">
        <f t="shared" si="13"/>
        <v>2.1524451983264987E-4</v>
      </c>
      <c r="I239" s="81">
        <v>0.12</v>
      </c>
      <c r="J239" s="80">
        <f t="shared" si="14"/>
        <v>2.1224675070188968E-3</v>
      </c>
      <c r="L239" s="82">
        <v>0.1</v>
      </c>
      <c r="N239" s="83"/>
    </row>
    <row r="240" spans="1:14" x14ac:dyDescent="0.25">
      <c r="A240" t="s">
        <v>545</v>
      </c>
      <c r="B240" s="78" t="s">
        <v>546</v>
      </c>
      <c r="C240" s="79">
        <v>707.69100000000003</v>
      </c>
      <c r="D240" s="79">
        <v>24.8</v>
      </c>
      <c r="E240" s="79">
        <f t="shared" si="12"/>
        <v>17550.736800000002</v>
      </c>
      <c r="F240" s="80" t="str">
        <f t="shared" si="15"/>
        <v/>
      </c>
      <c r="G240" s="81">
        <v>1.2903225806451613E-2</v>
      </c>
      <c r="H240" s="80" t="str">
        <f t="shared" si="13"/>
        <v/>
      </c>
      <c r="I240" s="81"/>
      <c r="J240" s="80" t="str">
        <f t="shared" si="14"/>
        <v/>
      </c>
      <c r="L240" s="82">
        <v>0.155</v>
      </c>
      <c r="N240" s="83"/>
    </row>
    <row r="241" spans="1:14" x14ac:dyDescent="0.25">
      <c r="A241" t="s">
        <v>547</v>
      </c>
      <c r="B241" s="78" t="s">
        <v>548</v>
      </c>
      <c r="C241" s="79">
        <v>24.634</v>
      </c>
      <c r="D241" s="79">
        <v>563.26</v>
      </c>
      <c r="E241" s="79">
        <f t="shared" si="12"/>
        <v>13875.34684</v>
      </c>
      <c r="F241" s="80">
        <f t="shared" si="15"/>
        <v>4.8233585650044844E-4</v>
      </c>
      <c r="G241" s="81" t="s">
        <v>1277</v>
      </c>
      <c r="H241" s="80" t="str">
        <f t="shared" si="13"/>
        <v/>
      </c>
      <c r="I241" s="81">
        <v>0.115</v>
      </c>
      <c r="J241" s="80">
        <f t="shared" si="14"/>
        <v>5.5468623497551574E-5</v>
      </c>
      <c r="L241" s="82">
        <v>0.1</v>
      </c>
      <c r="N241" s="83"/>
    </row>
    <row r="242" spans="1:14" x14ac:dyDescent="0.25">
      <c r="A242" t="s">
        <v>549</v>
      </c>
      <c r="B242" s="78" t="s">
        <v>550</v>
      </c>
      <c r="C242" s="79">
        <v>399.69600000000003</v>
      </c>
      <c r="D242" s="79">
        <v>53.78</v>
      </c>
      <c r="E242" s="79">
        <f t="shared" si="12"/>
        <v>21495.650880000001</v>
      </c>
      <c r="F242" s="80">
        <f t="shared" si="15"/>
        <v>7.4723344200305539E-4</v>
      </c>
      <c r="G242" s="81">
        <v>3.3469691335068802E-2</v>
      </c>
      <c r="H242" s="80">
        <f t="shared" si="13"/>
        <v>2.5009672659083298E-5</v>
      </c>
      <c r="I242" s="81">
        <v>0.105</v>
      </c>
      <c r="J242" s="80">
        <f t="shared" si="14"/>
        <v>7.8459511410320818E-5</v>
      </c>
      <c r="L242" s="82">
        <v>0.17</v>
      </c>
      <c r="N242" s="83"/>
    </row>
    <row r="243" spans="1:14" x14ac:dyDescent="0.25">
      <c r="A243" t="s">
        <v>551</v>
      </c>
      <c r="B243" s="78" t="s">
        <v>552</v>
      </c>
      <c r="C243" s="79">
        <v>388.48</v>
      </c>
      <c r="D243" s="79">
        <v>44.68</v>
      </c>
      <c r="E243" s="79">
        <f t="shared" si="12"/>
        <v>17357.286400000001</v>
      </c>
      <c r="F243" s="80">
        <f t="shared" si="15"/>
        <v>6.0337530288847078E-4</v>
      </c>
      <c r="G243" s="81">
        <v>4.4762757385854966E-2</v>
      </c>
      <c r="H243" s="80">
        <f t="shared" si="13"/>
        <v>2.7008742295813371E-5</v>
      </c>
      <c r="I243" s="81">
        <v>9.5000000000000001E-2</v>
      </c>
      <c r="J243" s="80">
        <f t="shared" si="14"/>
        <v>5.7320653774404724E-5</v>
      </c>
      <c r="L243" s="82">
        <v>0.12</v>
      </c>
      <c r="N243" s="83"/>
    </row>
    <row r="244" spans="1:14" x14ac:dyDescent="0.25">
      <c r="A244" t="s">
        <v>553</v>
      </c>
      <c r="B244" s="78" t="s">
        <v>554</v>
      </c>
      <c r="C244" s="79">
        <v>191.74299999999999</v>
      </c>
      <c r="D244" s="79">
        <v>30.39</v>
      </c>
      <c r="E244" s="79">
        <f t="shared" si="12"/>
        <v>5827.0697700000001</v>
      </c>
      <c r="F244" s="80" t="str">
        <f t="shared" si="15"/>
        <v/>
      </c>
      <c r="G244" s="81">
        <v>6.9759789404409342E-2</v>
      </c>
      <c r="H244" s="80" t="str">
        <f t="shared" si="13"/>
        <v/>
      </c>
      <c r="I244" s="81">
        <v>-0.20499999999999999</v>
      </c>
      <c r="J244" s="80" t="str">
        <f t="shared" si="14"/>
        <v/>
      </c>
      <c r="L244" s="59" t="s">
        <v>125</v>
      </c>
      <c r="N244" s="83"/>
    </row>
    <row r="245" spans="1:14" x14ac:dyDescent="0.25">
      <c r="A245" t="s">
        <v>555</v>
      </c>
      <c r="B245" s="78" t="s">
        <v>556</v>
      </c>
      <c r="C245" s="79">
        <v>132.89599999999999</v>
      </c>
      <c r="D245" s="79">
        <v>165.33</v>
      </c>
      <c r="E245" s="79">
        <f t="shared" si="12"/>
        <v>21971.695680000001</v>
      </c>
      <c r="F245" s="80">
        <f t="shared" si="15"/>
        <v>7.6378174735270278E-4</v>
      </c>
      <c r="G245" s="81">
        <v>9.6776144680336303E-3</v>
      </c>
      <c r="H245" s="80">
        <f t="shared" si="13"/>
        <v>7.3915852886005232E-6</v>
      </c>
      <c r="I245" s="81">
        <v>8.5000000000000006E-2</v>
      </c>
      <c r="J245" s="80">
        <f t="shared" si="14"/>
        <v>6.4921448524979741E-5</v>
      </c>
      <c r="L245" s="82">
        <v>0.115</v>
      </c>
      <c r="N245" s="83"/>
    </row>
    <row r="246" spans="1:14" x14ac:dyDescent="0.25">
      <c r="A246" t="s">
        <v>557</v>
      </c>
      <c r="B246" s="78" t="s">
        <v>558</v>
      </c>
      <c r="C246" s="79">
        <v>744.49800000000005</v>
      </c>
      <c r="D246" s="79">
        <v>36.32</v>
      </c>
      <c r="E246" s="79">
        <f t="shared" si="12"/>
        <v>27040.167360000003</v>
      </c>
      <c r="F246" s="80">
        <f t="shared" si="15"/>
        <v>9.3997234331484798E-4</v>
      </c>
      <c r="G246" s="81">
        <v>1.9823788546255505E-2</v>
      </c>
      <c r="H246" s="80">
        <f t="shared" si="13"/>
        <v>1.8633812973201829E-5</v>
      </c>
      <c r="I246" s="81">
        <v>0.06</v>
      </c>
      <c r="J246" s="80">
        <f t="shared" si="14"/>
        <v>5.6398340598890879E-5</v>
      </c>
      <c r="L246" s="82">
        <v>4.4999999999999998E-2</v>
      </c>
      <c r="N246" s="83"/>
    </row>
    <row r="247" spans="1:14" x14ac:dyDescent="0.25">
      <c r="A247" t="s">
        <v>559</v>
      </c>
      <c r="B247" s="78" t="s">
        <v>560</v>
      </c>
      <c r="C247" s="79">
        <v>54.508000000000003</v>
      </c>
      <c r="D247" s="79">
        <v>172.87</v>
      </c>
      <c r="E247" s="79">
        <f t="shared" si="12"/>
        <v>9422.7979599999999</v>
      </c>
      <c r="F247" s="80">
        <f t="shared" si="15"/>
        <v>3.2755601550550346E-4</v>
      </c>
      <c r="G247" s="81">
        <v>4.0492855903279917E-2</v>
      </c>
      <c r="H247" s="80">
        <f t="shared" si="13"/>
        <v>1.3263678536116874E-5</v>
      </c>
      <c r="I247" s="81">
        <v>0.06</v>
      </c>
      <c r="J247" s="80">
        <f t="shared" si="14"/>
        <v>1.9653360930330206E-5</v>
      </c>
      <c r="L247" s="82">
        <v>9.5000000000000001E-2</v>
      </c>
      <c r="N247" s="83"/>
    </row>
    <row r="248" spans="1:14" x14ac:dyDescent="0.25">
      <c r="A248" t="s">
        <v>561</v>
      </c>
      <c r="B248" s="78" t="s">
        <v>562</v>
      </c>
      <c r="C248" s="79">
        <v>1218.0119999999999</v>
      </c>
      <c r="D248" s="79">
        <v>34.090000000000003</v>
      </c>
      <c r="E248" s="79">
        <f t="shared" si="12"/>
        <v>41522.02908</v>
      </c>
      <c r="F248" s="80">
        <f t="shared" si="15"/>
        <v>1.443391915955762E-3</v>
      </c>
      <c r="G248" s="81">
        <v>4.9867996479906126E-2</v>
      </c>
      <c r="H248" s="80">
        <f t="shared" si="13"/>
        <v>7.1979062984006895E-5</v>
      </c>
      <c r="I248" s="81">
        <v>8.5000000000000006E-2</v>
      </c>
      <c r="J248" s="80">
        <f t="shared" si="14"/>
        <v>1.2268831285623978E-4</v>
      </c>
      <c r="L248" s="82">
        <v>-0.19</v>
      </c>
      <c r="N248" s="83"/>
    </row>
    <row r="249" spans="1:14" x14ac:dyDescent="0.25">
      <c r="A249" t="s">
        <v>1250</v>
      </c>
      <c r="B249" s="78" t="s">
        <v>1251</v>
      </c>
      <c r="C249" s="79">
        <v>326.66399999999999</v>
      </c>
      <c r="D249" s="79">
        <v>66.099999999999994</v>
      </c>
      <c r="E249" s="79">
        <f t="shared" si="12"/>
        <v>21592.490399999999</v>
      </c>
      <c r="F249" s="80" t="str">
        <f t="shared" si="15"/>
        <v/>
      </c>
      <c r="G249" s="81">
        <v>8.5325264750378219E-3</v>
      </c>
      <c r="H249" s="80" t="str">
        <f t="shared" si="13"/>
        <v/>
      </c>
      <c r="I249" s="81"/>
      <c r="J249" s="80" t="str">
        <f t="shared" si="14"/>
        <v/>
      </c>
      <c r="L249" s="82">
        <v>0.1</v>
      </c>
      <c r="N249" s="83"/>
    </row>
    <row r="250" spans="1:14" x14ac:dyDescent="0.25">
      <c r="A250" t="s">
        <v>563</v>
      </c>
      <c r="B250" s="78" t="s">
        <v>93</v>
      </c>
      <c r="C250" s="79">
        <v>315.435</v>
      </c>
      <c r="D250" s="79">
        <v>103.81</v>
      </c>
      <c r="E250" s="79">
        <f t="shared" si="12"/>
        <v>32745.307350000003</v>
      </c>
      <c r="F250" s="80">
        <f t="shared" si="15"/>
        <v>1.1382948512321787E-3</v>
      </c>
      <c r="G250" s="81">
        <v>2.8031981504671996E-2</v>
      </c>
      <c r="H250" s="80">
        <f t="shared" si="13"/>
        <v>3.1908660216603793E-5</v>
      </c>
      <c r="I250" s="81">
        <v>0.06</v>
      </c>
      <c r="J250" s="80">
        <f t="shared" si="14"/>
        <v>6.829769107393072E-5</v>
      </c>
      <c r="L250" s="82">
        <v>0.22</v>
      </c>
      <c r="N250" s="83"/>
    </row>
    <row r="251" spans="1:14" x14ac:dyDescent="0.25">
      <c r="A251" t="s">
        <v>564</v>
      </c>
      <c r="B251" s="78" t="s">
        <v>565</v>
      </c>
      <c r="C251" s="79">
        <v>468</v>
      </c>
      <c r="D251" s="79">
        <v>410.12</v>
      </c>
      <c r="E251" s="79">
        <f t="shared" si="12"/>
        <v>191936.16</v>
      </c>
      <c r="F251" s="80">
        <f t="shared" si="15"/>
        <v>6.6720993135914366E-3</v>
      </c>
      <c r="G251" s="81" t="s">
        <v>1277</v>
      </c>
      <c r="H251" s="80" t="str">
        <f t="shared" si="13"/>
        <v/>
      </c>
      <c r="I251" s="81">
        <v>0.14499999999999999</v>
      </c>
      <c r="J251" s="80">
        <f t="shared" si="14"/>
        <v>9.674544004707582E-4</v>
      </c>
      <c r="L251" s="82">
        <v>9.5000000000000001E-2</v>
      </c>
      <c r="N251" s="83"/>
    </row>
    <row r="252" spans="1:14" x14ac:dyDescent="0.25">
      <c r="A252" t="s">
        <v>566</v>
      </c>
      <c r="B252" s="78" t="s">
        <v>567</v>
      </c>
      <c r="C252" s="79">
        <v>667.86</v>
      </c>
      <c r="D252" s="79">
        <v>22.22</v>
      </c>
      <c r="E252" s="79">
        <f t="shared" si="12"/>
        <v>14839.849199999999</v>
      </c>
      <c r="F252" s="80">
        <f t="shared" si="15"/>
        <v>5.158639605018691E-4</v>
      </c>
      <c r="G252" s="81">
        <v>2.8442844284428444E-2</v>
      </c>
      <c r="H252" s="80">
        <f t="shared" si="13"/>
        <v>1.4672638300503208E-5</v>
      </c>
      <c r="I252" s="81">
        <v>0.14000000000000001</v>
      </c>
      <c r="J252" s="80">
        <f t="shared" si="14"/>
        <v>7.222095447026168E-5</v>
      </c>
      <c r="L252" s="82">
        <v>0.105</v>
      </c>
      <c r="N252" s="83"/>
    </row>
    <row r="253" spans="1:14" x14ac:dyDescent="0.25">
      <c r="A253" t="s">
        <v>568</v>
      </c>
      <c r="B253" s="78" t="s">
        <v>569</v>
      </c>
      <c r="C253" s="79">
        <v>534.20000000000005</v>
      </c>
      <c r="D253" s="79">
        <v>247.47</v>
      </c>
      <c r="E253" s="79">
        <f t="shared" si="12"/>
        <v>132198.47400000002</v>
      </c>
      <c r="F253" s="80">
        <f t="shared" si="15"/>
        <v>4.5954933537965719E-3</v>
      </c>
      <c r="G253" s="81">
        <v>3.1357336242776902E-2</v>
      </c>
      <c r="H253" s="80">
        <f t="shared" si="13"/>
        <v>1.4410243029644562E-4</v>
      </c>
      <c r="I253" s="81">
        <v>5.5E-2</v>
      </c>
      <c r="J253" s="80">
        <f t="shared" si="14"/>
        <v>2.5275213445881146E-4</v>
      </c>
      <c r="L253" s="82">
        <v>6.5000000000000002E-2</v>
      </c>
      <c r="N253" s="83"/>
    </row>
    <row r="254" spans="1:14" x14ac:dyDescent="0.25">
      <c r="A254" t="s">
        <v>570</v>
      </c>
      <c r="B254" s="78" t="s">
        <v>571</v>
      </c>
      <c r="C254" s="79">
        <v>16070.752</v>
      </c>
      <c r="D254" s="79">
        <v>162.51</v>
      </c>
      <c r="E254" s="79">
        <f t="shared" si="12"/>
        <v>2611657.9075199999</v>
      </c>
      <c r="F254" s="80">
        <f t="shared" si="15"/>
        <v>9.078664974906156E-2</v>
      </c>
      <c r="G254" s="81">
        <v>5.6611900806104246E-3</v>
      </c>
      <c r="H254" s="80">
        <f t="shared" si="13"/>
        <v>5.1396048101124022E-4</v>
      </c>
      <c r="I254" s="81">
        <v>0.14000000000000001</v>
      </c>
      <c r="J254" s="80">
        <f t="shared" si="14"/>
        <v>1.2710130964868619E-2</v>
      </c>
      <c r="L254" s="82">
        <v>0.155</v>
      </c>
      <c r="N254" s="83"/>
    </row>
    <row r="255" spans="1:14" x14ac:dyDescent="0.25">
      <c r="A255" t="s">
        <v>572</v>
      </c>
      <c r="B255" s="78" t="s">
        <v>573</v>
      </c>
      <c r="C255" s="79">
        <v>217.27199999999999</v>
      </c>
      <c r="D255" s="79">
        <v>216.32</v>
      </c>
      <c r="E255" s="79">
        <f t="shared" si="12"/>
        <v>47000.279039999994</v>
      </c>
      <c r="F255" s="80">
        <f t="shared" si="15"/>
        <v>1.6338272554863552E-3</v>
      </c>
      <c r="G255" s="81" t="s">
        <v>1277</v>
      </c>
      <c r="H255" s="80" t="str">
        <f t="shared" si="13"/>
        <v/>
      </c>
      <c r="I255" s="81">
        <v>0.14000000000000001</v>
      </c>
      <c r="J255" s="80">
        <f t="shared" si="14"/>
        <v>2.2873581576808976E-4</v>
      </c>
      <c r="L255" s="82">
        <v>0.24</v>
      </c>
      <c r="N255" s="83"/>
    </row>
    <row r="256" spans="1:14" x14ac:dyDescent="0.25">
      <c r="A256" t="s">
        <v>574</v>
      </c>
      <c r="B256" s="78" t="s">
        <v>575</v>
      </c>
      <c r="C256" s="79">
        <v>101.188</v>
      </c>
      <c r="D256" s="79">
        <v>425.49</v>
      </c>
      <c r="E256" s="79">
        <f t="shared" si="12"/>
        <v>43054.482120000001</v>
      </c>
      <c r="F256" s="80">
        <f t="shared" si="15"/>
        <v>1.4966631644599267E-3</v>
      </c>
      <c r="G256" s="81">
        <v>1.0811064889891654E-2</v>
      </c>
      <c r="H256" s="80">
        <f t="shared" si="13"/>
        <v>1.6180522589286851E-5</v>
      </c>
      <c r="I256" s="81">
        <v>0.13500000000000001</v>
      </c>
      <c r="J256" s="80">
        <f t="shared" si="14"/>
        <v>2.0204952720209011E-4</v>
      </c>
      <c r="L256" s="82">
        <v>5.5E-2</v>
      </c>
      <c r="N256" s="83"/>
    </row>
    <row r="257" spans="1:14" x14ac:dyDescent="0.25">
      <c r="A257" t="s">
        <v>576</v>
      </c>
      <c r="B257" s="78" t="s">
        <v>577</v>
      </c>
      <c r="C257" s="79">
        <v>4403.7939999999999</v>
      </c>
      <c r="D257" s="79">
        <v>37.520000000000003</v>
      </c>
      <c r="E257" s="79">
        <f t="shared" si="12"/>
        <v>165230.35088000001</v>
      </c>
      <c r="F257" s="80">
        <f t="shared" si="15"/>
        <v>5.7437499567091488E-3</v>
      </c>
      <c r="G257" s="81">
        <v>2.8784648187633263E-2</v>
      </c>
      <c r="H257" s="80">
        <f t="shared" si="13"/>
        <v>1.6533182178160664E-4</v>
      </c>
      <c r="I257" s="81">
        <v>9.5000000000000001E-2</v>
      </c>
      <c r="J257" s="80">
        <f t="shared" si="14"/>
        <v>5.4565624588736911E-4</v>
      </c>
      <c r="L257" s="82">
        <v>0.17</v>
      </c>
      <c r="N257" s="83"/>
    </row>
    <row r="258" spans="1:14" x14ac:dyDescent="0.25">
      <c r="A258" t="s">
        <v>578</v>
      </c>
      <c r="B258" s="78" t="s">
        <v>579</v>
      </c>
      <c r="C258" s="79">
        <v>200.52699999999999</v>
      </c>
      <c r="D258" s="79">
        <v>59.75</v>
      </c>
      <c r="E258" s="79">
        <f t="shared" si="12"/>
        <v>11981.488249999999</v>
      </c>
      <c r="F258" s="80" t="str">
        <f t="shared" si="15"/>
        <v/>
      </c>
      <c r="G258" s="81">
        <v>2.5439330543933054E-2</v>
      </c>
      <c r="H258" s="80" t="str">
        <f t="shared" si="13"/>
        <v/>
      </c>
      <c r="I258" s="81">
        <v>0.495</v>
      </c>
      <c r="J258" s="80" t="str">
        <f t="shared" si="14"/>
        <v/>
      </c>
      <c r="L258" s="82">
        <v>0.18</v>
      </c>
      <c r="N258" s="83"/>
    </row>
    <row r="259" spans="1:14" x14ac:dyDescent="0.25">
      <c r="A259" t="s">
        <v>580</v>
      </c>
      <c r="B259" s="78" t="s">
        <v>581</v>
      </c>
      <c r="C259" s="79">
        <v>149.23500000000001</v>
      </c>
      <c r="D259" s="79">
        <v>383.54</v>
      </c>
      <c r="E259" s="79">
        <f t="shared" si="12"/>
        <v>57237.591900000007</v>
      </c>
      <c r="F259" s="80" t="str">
        <f t="shared" si="15"/>
        <v/>
      </c>
      <c r="G259" s="81">
        <v>1.0950617927725921E-2</v>
      </c>
      <c r="H259" s="80" t="str">
        <f t="shared" si="13"/>
        <v/>
      </c>
      <c r="I259" s="81">
        <v>0.21</v>
      </c>
      <c r="J259" s="80" t="str">
        <f t="shared" si="14"/>
        <v/>
      </c>
      <c r="L259" s="82">
        <v>0.13500000000000001</v>
      </c>
      <c r="N259" s="83"/>
    </row>
    <row r="260" spans="1:14" x14ac:dyDescent="0.25">
      <c r="A260" t="s">
        <v>582</v>
      </c>
      <c r="B260" s="78" t="s">
        <v>583</v>
      </c>
      <c r="C260" s="79">
        <v>327.298</v>
      </c>
      <c r="D260" s="79">
        <v>158.82</v>
      </c>
      <c r="E260" s="79">
        <f t="shared" si="12"/>
        <v>51981.468359999999</v>
      </c>
      <c r="F260" s="80">
        <f t="shared" si="15"/>
        <v>1.806983735447406E-3</v>
      </c>
      <c r="G260" s="81">
        <v>7.5557234605213453E-3</v>
      </c>
      <c r="H260" s="80">
        <f t="shared" si="13"/>
        <v>1.3653069402700461E-5</v>
      </c>
      <c r="I260" s="81">
        <v>0.17499999999999999</v>
      </c>
      <c r="J260" s="80">
        <f t="shared" si="14"/>
        <v>3.1622215370329603E-4</v>
      </c>
      <c r="L260" s="82">
        <v>0.11</v>
      </c>
      <c r="N260" s="83"/>
    </row>
    <row r="261" spans="1:14" x14ac:dyDescent="0.25">
      <c r="A261" t="s">
        <v>584</v>
      </c>
      <c r="B261" s="78" t="s">
        <v>585</v>
      </c>
      <c r="C261" s="79">
        <v>250.47200000000001</v>
      </c>
      <c r="D261" s="79">
        <v>87.35</v>
      </c>
      <c r="E261" s="79">
        <f t="shared" si="12"/>
        <v>21878.729199999998</v>
      </c>
      <c r="F261" s="80">
        <f t="shared" si="15"/>
        <v>7.6055003954217338E-4</v>
      </c>
      <c r="G261" s="81">
        <v>1.6943331425300516E-2</v>
      </c>
      <c r="H261" s="80">
        <f t="shared" si="13"/>
        <v>1.2886251385488457E-5</v>
      </c>
      <c r="I261" s="81">
        <v>5.5E-2</v>
      </c>
      <c r="J261" s="80">
        <f t="shared" si="14"/>
        <v>4.1830252174819537E-5</v>
      </c>
      <c r="L261" s="82">
        <v>0.41</v>
      </c>
      <c r="N261" s="83"/>
    </row>
    <row r="262" spans="1:14" x14ac:dyDescent="0.25">
      <c r="A262" t="s">
        <v>586</v>
      </c>
      <c r="B262" s="78" t="s">
        <v>587</v>
      </c>
      <c r="C262" s="79">
        <v>347.7</v>
      </c>
      <c r="D262" s="79">
        <v>91.52</v>
      </c>
      <c r="E262" s="79">
        <f t="shared" si="12"/>
        <v>31821.503999999997</v>
      </c>
      <c r="F262" s="80">
        <f t="shared" si="15"/>
        <v>1.1061815292951944E-3</v>
      </c>
      <c r="G262" s="81">
        <v>1.4860139860139862E-2</v>
      </c>
      <c r="H262" s="80">
        <f t="shared" si="13"/>
        <v>1.643801223602999E-5</v>
      </c>
      <c r="I262" s="81">
        <v>0.05</v>
      </c>
      <c r="J262" s="80">
        <f t="shared" si="14"/>
        <v>5.5309076464759724E-5</v>
      </c>
      <c r="L262" s="82">
        <v>0.19500000000000001</v>
      </c>
      <c r="N262" s="83"/>
    </row>
    <row r="263" spans="1:14" x14ac:dyDescent="0.25">
      <c r="A263" t="s">
        <v>588</v>
      </c>
      <c r="B263" s="78" t="s">
        <v>589</v>
      </c>
      <c r="C263" s="79">
        <v>442.96300000000002</v>
      </c>
      <c r="D263" s="79">
        <v>541.29999999999995</v>
      </c>
      <c r="E263" s="79">
        <f t="shared" si="12"/>
        <v>239775.8719</v>
      </c>
      <c r="F263" s="80">
        <f t="shared" si="15"/>
        <v>8.3351069976589E-3</v>
      </c>
      <c r="G263" s="81">
        <v>6.6506558285608728E-3</v>
      </c>
      <c r="H263" s="80">
        <f t="shared" si="13"/>
        <v>5.5433927935658681E-5</v>
      </c>
      <c r="I263" s="81">
        <v>0.105</v>
      </c>
      <c r="J263" s="80">
        <f t="shared" si="14"/>
        <v>8.7518623475418443E-4</v>
      </c>
      <c r="L263" s="82">
        <v>0.17499999999999999</v>
      </c>
      <c r="N263" s="83"/>
    </row>
    <row r="264" spans="1:14" x14ac:dyDescent="0.25">
      <c r="A264" t="s">
        <v>590</v>
      </c>
      <c r="B264" s="78" t="s">
        <v>591</v>
      </c>
      <c r="C264" s="79">
        <v>179.684</v>
      </c>
      <c r="D264" s="79">
        <v>162.71</v>
      </c>
      <c r="E264" s="79">
        <f t="shared" si="12"/>
        <v>29236.38364</v>
      </c>
      <c r="F264" s="80">
        <f t="shared" si="15"/>
        <v>1.0163173797805474E-3</v>
      </c>
      <c r="G264" s="81">
        <v>6.6375760555589698E-3</v>
      </c>
      <c r="H264" s="80">
        <f t="shared" si="13"/>
        <v>6.7458839048797929E-6</v>
      </c>
      <c r="I264" s="81">
        <v>0.11</v>
      </c>
      <c r="J264" s="80">
        <f t="shared" si="14"/>
        <v>1.1179491177586021E-4</v>
      </c>
      <c r="L264" s="82">
        <v>0.06</v>
      </c>
      <c r="N264" s="83"/>
    </row>
    <row r="265" spans="1:14" x14ac:dyDescent="0.25">
      <c r="A265" t="s">
        <v>592</v>
      </c>
      <c r="B265" s="78" t="s">
        <v>593</v>
      </c>
      <c r="C265" s="79">
        <v>378.32100000000003</v>
      </c>
      <c r="D265" s="79">
        <v>214.75</v>
      </c>
      <c r="E265" s="79">
        <f t="shared" si="12"/>
        <v>81244.43475</v>
      </c>
      <c r="F265" s="80">
        <f t="shared" si="15"/>
        <v>2.8242251867943969E-3</v>
      </c>
      <c r="G265" s="81">
        <v>1.2945285215366704E-2</v>
      </c>
      <c r="H265" s="80">
        <f t="shared" si="13"/>
        <v>3.6560400555475774E-5</v>
      </c>
      <c r="I265" s="81">
        <v>8.5000000000000006E-2</v>
      </c>
      <c r="J265" s="80">
        <f t="shared" si="14"/>
        <v>2.4005914087752374E-4</v>
      </c>
      <c r="L265" s="82">
        <v>0.05</v>
      </c>
      <c r="N265" s="83"/>
    </row>
    <row r="266" spans="1:14" x14ac:dyDescent="0.25">
      <c r="A266" t="s">
        <v>594</v>
      </c>
      <c r="B266" s="78" t="s">
        <v>595</v>
      </c>
      <c r="C266" s="79">
        <v>291.53899999999999</v>
      </c>
      <c r="D266" s="79">
        <v>88.01</v>
      </c>
      <c r="E266" s="79">
        <f t="shared" si="12"/>
        <v>25658.347389999999</v>
      </c>
      <c r="F266" s="80">
        <f t="shared" si="15"/>
        <v>8.9193741298518021E-4</v>
      </c>
      <c r="G266" s="81">
        <v>2.0906715146006137E-2</v>
      </c>
      <c r="H266" s="80">
        <f t="shared" si="13"/>
        <v>1.8647481421346797E-5</v>
      </c>
      <c r="I266" s="81">
        <v>0.06</v>
      </c>
      <c r="J266" s="80">
        <f t="shared" si="14"/>
        <v>5.3516244779110813E-5</v>
      </c>
      <c r="L266" s="82">
        <v>0.105</v>
      </c>
      <c r="N266" s="83"/>
    </row>
    <row r="267" spans="1:14" x14ac:dyDescent="0.25">
      <c r="A267" t="s">
        <v>596</v>
      </c>
      <c r="B267" s="78" t="s">
        <v>597</v>
      </c>
      <c r="C267" s="79">
        <v>143.74799999999999</v>
      </c>
      <c r="D267" s="79">
        <v>79.66</v>
      </c>
      <c r="E267" s="79">
        <f t="shared" si="12"/>
        <v>11450.965679999999</v>
      </c>
      <c r="F267" s="80">
        <f t="shared" si="15"/>
        <v>3.9805933521587121E-4</v>
      </c>
      <c r="G267" s="81">
        <v>1.2302284710017574E-2</v>
      </c>
      <c r="H267" s="80">
        <f t="shared" si="13"/>
        <v>4.8970392733059724E-6</v>
      </c>
      <c r="I267" s="81">
        <v>0.05</v>
      </c>
      <c r="J267" s="80">
        <f t="shared" si="14"/>
        <v>1.9902966760793561E-5</v>
      </c>
      <c r="L267" s="82">
        <v>0.13500000000000001</v>
      </c>
      <c r="N267" s="83"/>
    </row>
    <row r="268" spans="1:14" x14ac:dyDescent="0.25">
      <c r="A268" t="s">
        <v>598</v>
      </c>
      <c r="B268" s="78" t="s">
        <v>599</v>
      </c>
      <c r="C268" s="79">
        <v>869.947</v>
      </c>
      <c r="D268" s="79">
        <v>105.98</v>
      </c>
      <c r="E268" s="79">
        <f t="shared" si="12"/>
        <v>92196.983059999999</v>
      </c>
      <c r="F268" s="80">
        <f t="shared" si="15"/>
        <v>3.2049584996898307E-3</v>
      </c>
      <c r="G268" s="81">
        <v>9.8131722966597473E-3</v>
      </c>
      <c r="H268" s="80">
        <f t="shared" si="13"/>
        <v>3.1450809961100433E-5</v>
      </c>
      <c r="I268" s="81">
        <v>0.14499999999999999</v>
      </c>
      <c r="J268" s="80">
        <f t="shared" si="14"/>
        <v>4.6471898245502541E-4</v>
      </c>
      <c r="L268" s="82">
        <v>0.11</v>
      </c>
      <c r="N268" s="83"/>
    </row>
    <row r="269" spans="1:14" x14ac:dyDescent="0.25">
      <c r="A269" t="s">
        <v>600</v>
      </c>
      <c r="B269" s="78" t="s">
        <v>601</v>
      </c>
      <c r="C269" s="79">
        <v>649.846</v>
      </c>
      <c r="D269" s="79">
        <v>13.71</v>
      </c>
      <c r="E269" s="79">
        <f t="shared" si="12"/>
        <v>8909.3886600000005</v>
      </c>
      <c r="F269" s="80" t="str">
        <f t="shared" si="15"/>
        <v/>
      </c>
      <c r="G269" s="81" t="s">
        <v>1277</v>
      </c>
      <c r="H269" s="80" t="str">
        <f t="shared" si="13"/>
        <v/>
      </c>
      <c r="I269" s="81"/>
      <c r="J269" s="80" t="str">
        <f t="shared" si="14"/>
        <v/>
      </c>
      <c r="L269" s="82">
        <v>0.06</v>
      </c>
      <c r="N269" s="83"/>
    </row>
    <row r="270" spans="1:14" x14ac:dyDescent="0.25">
      <c r="A270" t="s">
        <v>602</v>
      </c>
      <c r="B270" s="78" t="s">
        <v>603</v>
      </c>
      <c r="C270" s="79">
        <v>272.42700000000002</v>
      </c>
      <c r="D270" s="79">
        <v>59.56</v>
      </c>
      <c r="E270" s="79">
        <f t="shared" si="12"/>
        <v>16225.752120000001</v>
      </c>
      <c r="F270" s="80">
        <f t="shared" si="15"/>
        <v>5.6404082264830562E-4</v>
      </c>
      <c r="G270" s="81">
        <v>3.329079919408999E-2</v>
      </c>
      <c r="H270" s="80">
        <f t="shared" si="13"/>
        <v>1.8777369764054069E-5</v>
      </c>
      <c r="I270" s="81">
        <v>0.05</v>
      </c>
      <c r="J270" s="80">
        <f t="shared" si="14"/>
        <v>2.8202041132415283E-5</v>
      </c>
      <c r="L270" s="82">
        <v>0.06</v>
      </c>
      <c r="N270" s="83"/>
    </row>
    <row r="271" spans="1:14" x14ac:dyDescent="0.25">
      <c r="A271" t="s">
        <v>604</v>
      </c>
      <c r="B271" s="78" t="s">
        <v>605</v>
      </c>
      <c r="C271" s="79">
        <v>159.19900000000001</v>
      </c>
      <c r="D271" s="79">
        <v>97.34</v>
      </c>
      <c r="E271" s="79">
        <f t="shared" si="12"/>
        <v>15496.430660000002</v>
      </c>
      <c r="F271" s="80">
        <f t="shared" si="15"/>
        <v>5.3868809488375358E-4</v>
      </c>
      <c r="G271" s="81">
        <v>2.8354222313540164E-2</v>
      </c>
      <c r="H271" s="80">
        <f t="shared" si="13"/>
        <v>1.5274081999991368E-5</v>
      </c>
      <c r="I271" s="81">
        <v>7.0000000000000007E-2</v>
      </c>
      <c r="J271" s="80">
        <f t="shared" si="14"/>
        <v>3.7708166641862756E-5</v>
      </c>
      <c r="L271" s="82">
        <v>0.16500000000000001</v>
      </c>
      <c r="N271" s="83"/>
    </row>
    <row r="272" spans="1:14" x14ac:dyDescent="0.25">
      <c r="A272" t="s">
        <v>1252</v>
      </c>
      <c r="B272" s="78" t="s">
        <v>1253</v>
      </c>
      <c r="C272" s="79">
        <v>608.39499999999998</v>
      </c>
      <c r="D272" s="79">
        <v>23.65</v>
      </c>
      <c r="E272" s="79">
        <f t="shared" si="12"/>
        <v>14388.541749999999</v>
      </c>
      <c r="F272" s="80">
        <f t="shared" si="15"/>
        <v>5.0017557678426364E-4</v>
      </c>
      <c r="G272" s="81">
        <v>4.059196617336152E-2</v>
      </c>
      <c r="H272" s="80">
        <f t="shared" si="13"/>
        <v>2.0303110093568416E-5</v>
      </c>
      <c r="I272" s="81">
        <v>4.4999999999999998E-2</v>
      </c>
      <c r="J272" s="80">
        <f t="shared" si="14"/>
        <v>2.2507900955291864E-5</v>
      </c>
      <c r="L272" s="59" t="s">
        <v>125</v>
      </c>
      <c r="N272" s="83"/>
    </row>
    <row r="273" spans="1:14" x14ac:dyDescent="0.25">
      <c r="A273" t="s">
        <v>606</v>
      </c>
      <c r="B273" s="78" t="s">
        <v>607</v>
      </c>
      <c r="C273" s="79">
        <v>347.48099999999999</v>
      </c>
      <c r="D273" s="79">
        <v>78.03</v>
      </c>
      <c r="E273" s="79">
        <f t="shared" si="12"/>
        <v>27113.942429999999</v>
      </c>
      <c r="F273" s="80">
        <f t="shared" si="15"/>
        <v>9.4253691787915691E-4</v>
      </c>
      <c r="G273" s="81">
        <v>1.1534025374855825E-2</v>
      </c>
      <c r="H273" s="80">
        <f t="shared" si="13"/>
        <v>1.0871244727556598E-5</v>
      </c>
      <c r="I273" s="81">
        <v>0.13</v>
      </c>
      <c r="J273" s="80">
        <f t="shared" si="14"/>
        <v>1.225297993242904E-4</v>
      </c>
      <c r="L273" s="82">
        <v>0.12</v>
      </c>
      <c r="N273" s="83"/>
    </row>
    <row r="274" spans="1:14" x14ac:dyDescent="0.25">
      <c r="A274" t="s">
        <v>608</v>
      </c>
      <c r="B274" s="78" t="s">
        <v>609</v>
      </c>
      <c r="C274" s="79">
        <v>279.30599999999998</v>
      </c>
      <c r="D274" s="79">
        <v>131.22999999999999</v>
      </c>
      <c r="E274" s="79">
        <f t="shared" si="12"/>
        <v>36653.326379999991</v>
      </c>
      <c r="F274" s="80">
        <f t="shared" si="15"/>
        <v>1.2741457043885887E-3</v>
      </c>
      <c r="G274" s="81">
        <v>5.7913586832279212E-3</v>
      </c>
      <c r="H274" s="80">
        <f t="shared" si="13"/>
        <v>7.3790347888084086E-6</v>
      </c>
      <c r="I274" s="81">
        <v>0.115</v>
      </c>
      <c r="J274" s="80">
        <f t="shared" si="14"/>
        <v>1.4652675600468771E-4</v>
      </c>
      <c r="L274" s="82">
        <v>0.11</v>
      </c>
      <c r="N274" s="83"/>
    </row>
    <row r="275" spans="1:14" x14ac:dyDescent="0.25">
      <c r="A275" t="s">
        <v>610</v>
      </c>
      <c r="B275" s="78" t="s">
        <v>611</v>
      </c>
      <c r="C275" s="79">
        <v>167.75399999999999</v>
      </c>
      <c r="D275" s="79">
        <v>106.25</v>
      </c>
      <c r="E275" s="79">
        <f t="shared" si="12"/>
        <v>17823.862499999999</v>
      </c>
      <c r="F275" s="80">
        <f t="shared" si="15"/>
        <v>6.195944565724257E-4</v>
      </c>
      <c r="G275" s="81">
        <v>1.2611764705882354E-2</v>
      </c>
      <c r="H275" s="80">
        <f t="shared" si="13"/>
        <v>7.814179499360476E-6</v>
      </c>
      <c r="I275" s="81">
        <v>0.1</v>
      </c>
      <c r="J275" s="80">
        <f t="shared" si="14"/>
        <v>6.1959445657242576E-5</v>
      </c>
      <c r="L275" s="82">
        <v>0.17499999999999999</v>
      </c>
      <c r="N275" s="83"/>
    </row>
    <row r="276" spans="1:14" x14ac:dyDescent="0.25">
      <c r="A276" t="s">
        <v>612</v>
      </c>
      <c r="B276" s="78" t="s">
        <v>613</v>
      </c>
      <c r="C276" s="79">
        <v>574.67899999999997</v>
      </c>
      <c r="D276" s="79">
        <v>51.36</v>
      </c>
      <c r="E276" s="79">
        <f t="shared" ref="E276:E339" si="16">IFERROR(C276*D276,"")</f>
        <v>29515.513439999999</v>
      </c>
      <c r="F276" s="80">
        <f t="shared" si="15"/>
        <v>1.0260205110038819E-3</v>
      </c>
      <c r="G276" s="81">
        <v>2.4143302180685357E-2</v>
      </c>
      <c r="H276" s="80">
        <f t="shared" ref="H276:H339" si="17">IFERROR($G276*$F276,"")</f>
        <v>2.4771523240747927E-5</v>
      </c>
      <c r="I276" s="81">
        <v>8.5000000000000006E-2</v>
      </c>
      <c r="J276" s="80">
        <f t="shared" ref="J276:J339" si="18">IFERROR($I276*$F276,"")</f>
        <v>8.7211743435329969E-5</v>
      </c>
      <c r="L276" s="82">
        <v>7.0000000000000007E-2</v>
      </c>
      <c r="N276" s="83"/>
    </row>
    <row r="277" spans="1:14" x14ac:dyDescent="0.25">
      <c r="A277" t="s">
        <v>614</v>
      </c>
      <c r="B277" s="78" t="s">
        <v>615</v>
      </c>
      <c r="C277" s="79">
        <v>175.96899999999999</v>
      </c>
      <c r="D277" s="79">
        <v>177.45</v>
      </c>
      <c r="E277" s="79">
        <f t="shared" si="16"/>
        <v>31225.699049999996</v>
      </c>
      <c r="F277" s="80">
        <f t="shared" ref="F277:F340" si="19">IF(AND(ISNUMBER($I277)), IF(AND($I277&lt;=20%,$I277&gt;0%), $E277/SUMIFS($E$19:$E$523,$I$19:$I$523, "&gt;"&amp;0%,$I$19:$I$523, "&lt;="&amp;20%),""),"")</f>
        <v>1.0854701125515784E-3</v>
      </c>
      <c r="G277" s="81">
        <v>2.7049873203719359E-2</v>
      </c>
      <c r="H277" s="80">
        <f t="shared" si="17"/>
        <v>2.9361828910947178E-5</v>
      </c>
      <c r="I277" s="81">
        <v>0.08</v>
      </c>
      <c r="J277" s="80">
        <f t="shared" si="18"/>
        <v>8.6837609004126272E-5</v>
      </c>
      <c r="L277" s="82">
        <v>0.155</v>
      </c>
      <c r="N277" s="83"/>
    </row>
    <row r="278" spans="1:14" x14ac:dyDescent="0.25">
      <c r="A278" t="s">
        <v>616</v>
      </c>
      <c r="B278" s="78" t="s">
        <v>95</v>
      </c>
      <c r="C278" s="79">
        <v>546.99099999999999</v>
      </c>
      <c r="D278" s="79">
        <v>73.180000000000007</v>
      </c>
      <c r="E278" s="79">
        <f t="shared" si="16"/>
        <v>40028.801380000004</v>
      </c>
      <c r="F278" s="80">
        <f t="shared" si="19"/>
        <v>1.3914842216880133E-3</v>
      </c>
      <c r="G278" s="81">
        <v>2.6646624760863619E-2</v>
      </c>
      <c r="H278" s="80">
        <f t="shared" si="17"/>
        <v>3.7078357915982855E-5</v>
      </c>
      <c r="I278" s="81">
        <v>0.06</v>
      </c>
      <c r="J278" s="80">
        <f t="shared" si="18"/>
        <v>8.3489053301280801E-5</v>
      </c>
      <c r="L278" s="82">
        <v>0.125</v>
      </c>
      <c r="N278" s="83"/>
    </row>
    <row r="279" spans="1:14" x14ac:dyDescent="0.25">
      <c r="A279" t="s">
        <v>617</v>
      </c>
      <c r="B279" s="78" t="s">
        <v>618</v>
      </c>
      <c r="C279" s="79">
        <v>639.58399999999995</v>
      </c>
      <c r="D279" s="79">
        <v>105.68</v>
      </c>
      <c r="E279" s="79">
        <f t="shared" si="16"/>
        <v>67591.237120000005</v>
      </c>
      <c r="F279" s="80">
        <f t="shared" si="19"/>
        <v>2.3496116979372103E-3</v>
      </c>
      <c r="G279" s="81" t="s">
        <v>1277</v>
      </c>
      <c r="H279" s="80" t="str">
        <f t="shared" si="17"/>
        <v/>
      </c>
      <c r="I279" s="81">
        <v>0.11</v>
      </c>
      <c r="J279" s="80">
        <f t="shared" si="18"/>
        <v>2.5845728677309314E-4</v>
      </c>
      <c r="L279" s="82">
        <v>0.1</v>
      </c>
      <c r="N279" s="83"/>
    </row>
    <row r="280" spans="1:14" x14ac:dyDescent="0.25">
      <c r="A280" t="s">
        <v>619</v>
      </c>
      <c r="B280" s="78" t="s">
        <v>620</v>
      </c>
      <c r="C280" s="79">
        <v>686.15200000000004</v>
      </c>
      <c r="D280" s="79">
        <v>34.119999999999997</v>
      </c>
      <c r="E280" s="79">
        <f t="shared" si="16"/>
        <v>23411.506239999999</v>
      </c>
      <c r="F280" s="80">
        <f t="shared" si="19"/>
        <v>8.1383255095884811E-4</v>
      </c>
      <c r="G280" s="81">
        <v>3.5169988276670575E-2</v>
      </c>
      <c r="H280" s="80">
        <f t="shared" si="17"/>
        <v>2.8622481276395596E-5</v>
      </c>
      <c r="I280" s="81">
        <v>0.11</v>
      </c>
      <c r="J280" s="80">
        <f t="shared" si="18"/>
        <v>8.9521580605473298E-5</v>
      </c>
      <c r="L280" s="82">
        <v>0.09</v>
      </c>
      <c r="N280" s="83"/>
    </row>
    <row r="281" spans="1:14" x14ac:dyDescent="0.25">
      <c r="A281" t="s">
        <v>621</v>
      </c>
      <c r="B281" s="78" t="s">
        <v>622</v>
      </c>
      <c r="C281" s="79">
        <v>1254.3130000000001</v>
      </c>
      <c r="D281" s="79">
        <v>59.75</v>
      </c>
      <c r="E281" s="79">
        <f t="shared" si="16"/>
        <v>74945.201750000007</v>
      </c>
      <c r="F281" s="80">
        <f t="shared" si="19"/>
        <v>2.6052507727212359E-3</v>
      </c>
      <c r="G281" s="81">
        <v>4.8870292887029286E-2</v>
      </c>
      <c r="H281" s="80">
        <f t="shared" si="17"/>
        <v>1.2731936830704616E-4</v>
      </c>
      <c r="I281" s="81">
        <v>0.13500000000000001</v>
      </c>
      <c r="J281" s="80">
        <f t="shared" si="18"/>
        <v>3.5170885431736685E-4</v>
      </c>
      <c r="L281" s="82">
        <v>0.08</v>
      </c>
      <c r="N281" s="83"/>
    </row>
    <row r="282" spans="1:14" x14ac:dyDescent="0.25">
      <c r="A282" t="s">
        <v>623</v>
      </c>
      <c r="B282" s="78" t="s">
        <v>624</v>
      </c>
      <c r="C282" s="79">
        <v>138.09100000000001</v>
      </c>
      <c r="D282" s="79">
        <v>78.72</v>
      </c>
      <c r="E282" s="79">
        <f t="shared" si="16"/>
        <v>10870.523520000001</v>
      </c>
      <c r="F282" s="80">
        <f t="shared" si="19"/>
        <v>3.7788196094040629E-4</v>
      </c>
      <c r="G282" s="81">
        <v>3.556910569105691E-2</v>
      </c>
      <c r="H282" s="80">
        <f t="shared" si="17"/>
        <v>1.3440923407433151E-5</v>
      </c>
      <c r="I282" s="81">
        <v>0.115</v>
      </c>
      <c r="J282" s="80">
        <f t="shared" si="18"/>
        <v>4.3456425508146728E-5</v>
      </c>
      <c r="L282" s="82">
        <v>0.06</v>
      </c>
      <c r="N282" s="83"/>
    </row>
    <row r="283" spans="1:14" x14ac:dyDescent="0.25">
      <c r="A283" t="s">
        <v>625</v>
      </c>
      <c r="B283" s="78" t="s">
        <v>626</v>
      </c>
      <c r="C283" s="79">
        <v>1442.194</v>
      </c>
      <c r="D283" s="79">
        <v>13.29</v>
      </c>
      <c r="E283" s="79">
        <f t="shared" si="16"/>
        <v>19166.758259999999</v>
      </c>
      <c r="F283" s="80">
        <f t="shared" si="19"/>
        <v>6.6627630056951745E-4</v>
      </c>
      <c r="G283" s="81">
        <v>4.6651617757712566E-2</v>
      </c>
      <c r="H283" s="80">
        <f t="shared" si="17"/>
        <v>3.1082867295191934E-5</v>
      </c>
      <c r="I283" s="81">
        <v>0.125</v>
      </c>
      <c r="J283" s="80">
        <f t="shared" si="18"/>
        <v>8.3284537571189681E-5</v>
      </c>
      <c r="L283" s="82">
        <v>0.13</v>
      </c>
      <c r="N283" s="83"/>
    </row>
    <row r="284" spans="1:14" x14ac:dyDescent="0.25">
      <c r="A284" t="s">
        <v>627</v>
      </c>
      <c r="B284" s="78" t="s">
        <v>628</v>
      </c>
      <c r="C284" s="79">
        <v>453.96800000000002</v>
      </c>
      <c r="D284" s="79">
        <v>86.34</v>
      </c>
      <c r="E284" s="79">
        <f t="shared" si="16"/>
        <v>39195.597120000006</v>
      </c>
      <c r="F284" s="80">
        <f t="shared" si="19"/>
        <v>1.3625203121712893E-3</v>
      </c>
      <c r="G284" s="81">
        <v>2.8260365994903867E-2</v>
      </c>
      <c r="H284" s="80">
        <f t="shared" si="17"/>
        <v>3.8505322697451305E-5</v>
      </c>
      <c r="I284" s="81">
        <v>3.5000000000000003E-2</v>
      </c>
      <c r="J284" s="80">
        <f t="shared" si="18"/>
        <v>4.768821092599513E-5</v>
      </c>
      <c r="L284" s="82">
        <v>9.5000000000000001E-2</v>
      </c>
      <c r="N284" s="83"/>
    </row>
    <row r="285" spans="1:14" x14ac:dyDescent="0.25">
      <c r="A285" t="s">
        <v>629</v>
      </c>
      <c r="B285" s="78" t="s">
        <v>630</v>
      </c>
      <c r="C285" s="79">
        <v>145.113</v>
      </c>
      <c r="D285" s="79">
        <v>215.06</v>
      </c>
      <c r="E285" s="79">
        <f t="shared" si="16"/>
        <v>31208.001779999999</v>
      </c>
      <c r="F285" s="80" t="str">
        <f t="shared" si="19"/>
        <v/>
      </c>
      <c r="G285" s="81" t="s">
        <v>1277</v>
      </c>
      <c r="H285" s="80" t="str">
        <f t="shared" si="17"/>
        <v/>
      </c>
      <c r="I285" s="81">
        <v>-0.105</v>
      </c>
      <c r="J285" s="80" t="str">
        <f t="shared" si="18"/>
        <v/>
      </c>
      <c r="L285" s="82">
        <v>3.5000000000000003E-2</v>
      </c>
      <c r="N285" s="83"/>
    </row>
    <row r="286" spans="1:14" x14ac:dyDescent="0.25">
      <c r="A286" t="s">
        <v>631</v>
      </c>
      <c r="B286" s="78" t="s">
        <v>632</v>
      </c>
      <c r="C286" s="79">
        <v>208.387</v>
      </c>
      <c r="D286" s="79">
        <v>99.78</v>
      </c>
      <c r="E286" s="79">
        <f t="shared" si="16"/>
        <v>20792.854859999999</v>
      </c>
      <c r="F286" s="80">
        <f t="shared" si="19"/>
        <v>7.2280279359039157E-4</v>
      </c>
      <c r="G286" s="81">
        <v>3.0066145520144315E-2</v>
      </c>
      <c r="H286" s="80">
        <f t="shared" si="17"/>
        <v>2.1731893974455548E-5</v>
      </c>
      <c r="I286" s="81">
        <v>0.08</v>
      </c>
      <c r="J286" s="80">
        <f t="shared" si="18"/>
        <v>5.7824223487231326E-5</v>
      </c>
      <c r="L286" s="82">
        <v>0.115</v>
      </c>
      <c r="N286" s="83"/>
    </row>
    <row r="287" spans="1:14" x14ac:dyDescent="0.25">
      <c r="A287" t="s">
        <v>633</v>
      </c>
      <c r="B287" s="78" t="s">
        <v>634</v>
      </c>
      <c r="C287" s="79">
        <v>93.700999999999993</v>
      </c>
      <c r="D287" s="79">
        <v>140.61000000000001</v>
      </c>
      <c r="E287" s="79">
        <f t="shared" si="16"/>
        <v>13175.29761</v>
      </c>
      <c r="F287" s="80">
        <f t="shared" si="19"/>
        <v>4.5800069220955494E-4</v>
      </c>
      <c r="G287" s="81">
        <v>3.5559348552734509E-2</v>
      </c>
      <c r="H287" s="80">
        <f t="shared" si="17"/>
        <v>1.6286206251673241E-5</v>
      </c>
      <c r="I287" s="81">
        <v>0.11</v>
      </c>
      <c r="J287" s="80">
        <f t="shared" si="18"/>
        <v>5.0380076143051041E-5</v>
      </c>
      <c r="L287" s="82">
        <v>0.09</v>
      </c>
      <c r="N287" s="83"/>
    </row>
    <row r="288" spans="1:14" x14ac:dyDescent="0.25">
      <c r="A288" t="s">
        <v>635</v>
      </c>
      <c r="B288" s="78" t="s">
        <v>636</v>
      </c>
      <c r="C288" s="79">
        <v>359.90699999999998</v>
      </c>
      <c r="D288" s="79">
        <v>128.28</v>
      </c>
      <c r="E288" s="79">
        <f t="shared" si="16"/>
        <v>46168.869959999996</v>
      </c>
      <c r="F288" s="80">
        <f t="shared" si="19"/>
        <v>1.6049257501525938E-3</v>
      </c>
      <c r="G288" s="81">
        <v>2.4633613969441848E-2</v>
      </c>
      <c r="H288" s="80">
        <f t="shared" si="17"/>
        <v>3.953512137887587E-5</v>
      </c>
      <c r="I288" s="81">
        <v>9.5000000000000001E-2</v>
      </c>
      <c r="J288" s="80">
        <f t="shared" si="18"/>
        <v>1.5246794626449641E-4</v>
      </c>
      <c r="L288" s="82">
        <v>-1.4999999999999999E-2</v>
      </c>
      <c r="N288" s="83"/>
    </row>
    <row r="289" spans="1:14" x14ac:dyDescent="0.25">
      <c r="A289" t="s">
        <v>637</v>
      </c>
      <c r="B289" s="78" t="s">
        <v>638</v>
      </c>
      <c r="C289" s="79">
        <v>1123</v>
      </c>
      <c r="D289" s="79">
        <v>145.06</v>
      </c>
      <c r="E289" s="79">
        <f t="shared" si="16"/>
        <v>162902.38</v>
      </c>
      <c r="F289" s="80">
        <f t="shared" si="19"/>
        <v>5.6628248568712193E-3</v>
      </c>
      <c r="G289" s="81">
        <v>2.0681097476906107E-2</v>
      </c>
      <c r="H289" s="80">
        <f t="shared" si="17"/>
        <v>1.1711343285960055E-4</v>
      </c>
      <c r="I289" s="81">
        <v>0.19</v>
      </c>
      <c r="J289" s="80">
        <f t="shared" si="18"/>
        <v>1.0759367228055316E-3</v>
      </c>
      <c r="L289" s="82">
        <v>7.0000000000000007E-2</v>
      </c>
      <c r="N289" s="83"/>
    </row>
    <row r="290" spans="1:14" x14ac:dyDescent="0.25">
      <c r="A290" t="s">
        <v>639</v>
      </c>
      <c r="B290" s="78" t="s">
        <v>640</v>
      </c>
      <c r="C290" s="79">
        <v>105.913</v>
      </c>
      <c r="D290" s="79">
        <v>436.67</v>
      </c>
      <c r="E290" s="79">
        <f t="shared" si="16"/>
        <v>46249.029710000003</v>
      </c>
      <c r="F290" s="80">
        <f t="shared" si="19"/>
        <v>1.6077122694460543E-3</v>
      </c>
      <c r="G290" s="81">
        <v>5.6793459591911507E-3</v>
      </c>
      <c r="H290" s="80">
        <f t="shared" si="17"/>
        <v>9.1307541810204834E-6</v>
      </c>
      <c r="I290" s="81">
        <v>8.5000000000000006E-2</v>
      </c>
      <c r="J290" s="80">
        <f t="shared" si="18"/>
        <v>1.3665554290291461E-4</v>
      </c>
      <c r="L290" s="82">
        <v>7.0000000000000007E-2</v>
      </c>
      <c r="N290" s="83"/>
    </row>
    <row r="291" spans="1:14" x14ac:dyDescent="0.25">
      <c r="A291" t="s">
        <v>641</v>
      </c>
      <c r="B291" s="78" t="s">
        <v>642</v>
      </c>
      <c r="C291" s="79">
        <v>349.92599999999999</v>
      </c>
      <c r="D291" s="79">
        <v>81.260000000000005</v>
      </c>
      <c r="E291" s="79">
        <f t="shared" si="16"/>
        <v>28434.98676</v>
      </c>
      <c r="F291" s="80">
        <f t="shared" si="19"/>
        <v>9.8845916081356203E-4</v>
      </c>
      <c r="G291" s="81">
        <v>1.5259660349495446E-2</v>
      </c>
      <c r="H291" s="80">
        <f t="shared" si="17"/>
        <v>1.5083551063362256E-5</v>
      </c>
      <c r="I291" s="81">
        <v>0.14000000000000001</v>
      </c>
      <c r="J291" s="80">
        <f t="shared" si="18"/>
        <v>1.3838428251389869E-4</v>
      </c>
      <c r="L291" s="82">
        <v>0.05</v>
      </c>
      <c r="N291" s="83"/>
    </row>
    <row r="292" spans="1:14" x14ac:dyDescent="0.25">
      <c r="A292" t="s">
        <v>643</v>
      </c>
      <c r="B292" s="78" t="s">
        <v>644</v>
      </c>
      <c r="C292" s="79">
        <v>84.007000000000005</v>
      </c>
      <c r="D292" s="79">
        <v>399.18</v>
      </c>
      <c r="E292" s="79">
        <f t="shared" si="16"/>
        <v>33533.914260000005</v>
      </c>
      <c r="F292" s="80">
        <f t="shared" si="19"/>
        <v>1.1657084642944827E-3</v>
      </c>
      <c r="G292" s="81" t="s">
        <v>1277</v>
      </c>
      <c r="H292" s="80" t="str">
        <f t="shared" si="17"/>
        <v/>
      </c>
      <c r="I292" s="81">
        <v>0.12</v>
      </c>
      <c r="J292" s="80">
        <f t="shared" si="18"/>
        <v>1.3988501571533793E-4</v>
      </c>
      <c r="L292" s="82">
        <v>0.08</v>
      </c>
      <c r="N292" s="83"/>
    </row>
    <row r="293" spans="1:14" x14ac:dyDescent="0.25">
      <c r="A293" t="s">
        <v>645</v>
      </c>
      <c r="B293" s="78" t="s">
        <v>646</v>
      </c>
      <c r="C293" s="79">
        <v>1146.9000000000001</v>
      </c>
      <c r="D293" s="79">
        <v>84.78</v>
      </c>
      <c r="E293" s="79">
        <f t="shared" si="16"/>
        <v>97234.182000000015</v>
      </c>
      <c r="F293" s="80">
        <f t="shared" si="19"/>
        <v>3.3800619902983626E-3</v>
      </c>
      <c r="G293" s="81">
        <v>2.3118660061335221E-2</v>
      </c>
      <c r="H293" s="80">
        <f t="shared" si="17"/>
        <v>7.8142504139947993E-5</v>
      </c>
      <c r="I293" s="81">
        <v>0.16500000000000001</v>
      </c>
      <c r="J293" s="80">
        <f t="shared" si="18"/>
        <v>5.5771022839922987E-4</v>
      </c>
      <c r="L293" s="82">
        <v>0.04</v>
      </c>
      <c r="N293" s="83"/>
    </row>
    <row r="294" spans="1:14" x14ac:dyDescent="0.25">
      <c r="A294" t="s">
        <v>647</v>
      </c>
      <c r="B294" s="78" t="s">
        <v>648</v>
      </c>
      <c r="C294" s="79">
        <v>932.39800000000002</v>
      </c>
      <c r="D294" s="79">
        <v>18.3</v>
      </c>
      <c r="E294" s="79">
        <f t="shared" si="16"/>
        <v>17062.883400000002</v>
      </c>
      <c r="F294" s="80">
        <f t="shared" si="19"/>
        <v>5.931412435313426E-4</v>
      </c>
      <c r="G294" s="81">
        <v>4.2622950819672129E-2</v>
      </c>
      <c r="H294" s="80">
        <f t="shared" si="17"/>
        <v>2.5281430052155583E-5</v>
      </c>
      <c r="I294" s="81">
        <v>9.5000000000000001E-2</v>
      </c>
      <c r="J294" s="80">
        <f t="shared" si="18"/>
        <v>5.6348418135477546E-5</v>
      </c>
      <c r="L294" s="82">
        <v>0.14000000000000001</v>
      </c>
      <c r="N294" s="83"/>
    </row>
    <row r="295" spans="1:14" x14ac:dyDescent="0.25">
      <c r="A295" t="s">
        <v>649</v>
      </c>
      <c r="B295" s="78" t="s">
        <v>650</v>
      </c>
      <c r="C295" s="79">
        <v>311.68400000000003</v>
      </c>
      <c r="D295" s="79">
        <v>33.11</v>
      </c>
      <c r="E295" s="79">
        <f t="shared" si="16"/>
        <v>10319.857240000001</v>
      </c>
      <c r="F295" s="80">
        <f t="shared" si="19"/>
        <v>3.5873965805800024E-4</v>
      </c>
      <c r="G295" s="81">
        <v>1.4497130776200544E-2</v>
      </c>
      <c r="H295" s="80">
        <f t="shared" si="17"/>
        <v>5.2006957374762944E-6</v>
      </c>
      <c r="I295" s="81">
        <v>0.11</v>
      </c>
      <c r="J295" s="80">
        <f t="shared" si="18"/>
        <v>3.9461362386380026E-5</v>
      </c>
      <c r="L295" s="82">
        <v>0.08</v>
      </c>
      <c r="N295" s="83"/>
    </row>
    <row r="296" spans="1:14" x14ac:dyDescent="0.25">
      <c r="A296" t="s">
        <v>649</v>
      </c>
      <c r="B296" s="78" t="s">
        <v>651</v>
      </c>
      <c r="C296" s="79">
        <v>245.065</v>
      </c>
      <c r="D296" s="79">
        <v>30.9</v>
      </c>
      <c r="E296" s="79">
        <f t="shared" si="16"/>
        <v>7572.5084999999999</v>
      </c>
      <c r="F296" s="80" t="str">
        <f t="shared" si="19"/>
        <v/>
      </c>
      <c r="G296" s="81">
        <v>1.5533980582524271E-2</v>
      </c>
      <c r="H296" s="80" t="str">
        <f t="shared" si="17"/>
        <v/>
      </c>
      <c r="I296" s="81"/>
      <c r="J296" s="80" t="str">
        <f t="shared" si="18"/>
        <v/>
      </c>
      <c r="L296" s="82">
        <v>0.14000000000000001</v>
      </c>
      <c r="N296" s="83"/>
    </row>
    <row r="297" spans="1:14" x14ac:dyDescent="0.25">
      <c r="A297" t="s">
        <v>652</v>
      </c>
      <c r="B297" s="78" t="s">
        <v>653</v>
      </c>
      <c r="C297" s="79">
        <v>367.61900000000003</v>
      </c>
      <c r="D297" s="79">
        <v>71.040000000000006</v>
      </c>
      <c r="E297" s="79">
        <f t="shared" si="16"/>
        <v>26115.653760000005</v>
      </c>
      <c r="F297" s="80">
        <f t="shared" si="19"/>
        <v>9.0783433161363471E-4</v>
      </c>
      <c r="G297" s="81">
        <v>3.5472972972972971E-2</v>
      </c>
      <c r="H297" s="80">
        <f t="shared" si="17"/>
        <v>3.2203582709267445E-5</v>
      </c>
      <c r="I297" s="81">
        <v>9.5000000000000001E-2</v>
      </c>
      <c r="J297" s="80">
        <f t="shared" si="18"/>
        <v>8.6244261503295305E-5</v>
      </c>
      <c r="L297" s="82">
        <v>0.14499999999999999</v>
      </c>
      <c r="N297" s="83"/>
    </row>
    <row r="298" spans="1:14" x14ac:dyDescent="0.25">
      <c r="A298" t="s">
        <v>654</v>
      </c>
      <c r="B298" s="78" t="s">
        <v>655</v>
      </c>
      <c r="C298" s="79">
        <v>419.101</v>
      </c>
      <c r="D298" s="79">
        <v>12.15</v>
      </c>
      <c r="E298" s="79">
        <f t="shared" si="16"/>
        <v>5092.0771500000001</v>
      </c>
      <c r="F298" s="80" t="str">
        <f t="shared" si="19"/>
        <v/>
      </c>
      <c r="G298" s="81" t="s">
        <v>1277</v>
      </c>
      <c r="H298" s="80" t="str">
        <f t="shared" si="17"/>
        <v/>
      </c>
      <c r="I298" s="81"/>
      <c r="J298" s="80" t="str">
        <f t="shared" si="18"/>
        <v/>
      </c>
      <c r="L298" s="82">
        <v>0.16</v>
      </c>
      <c r="N298" s="83"/>
    </row>
    <row r="299" spans="1:14" x14ac:dyDescent="0.25">
      <c r="A299" t="s">
        <v>656</v>
      </c>
      <c r="B299" s="78" t="s">
        <v>657</v>
      </c>
      <c r="C299" s="79">
        <v>1486</v>
      </c>
      <c r="D299" s="79">
        <v>47.2</v>
      </c>
      <c r="E299" s="79">
        <f t="shared" si="16"/>
        <v>70139.199999999997</v>
      </c>
      <c r="F299" s="80">
        <f t="shared" si="19"/>
        <v>2.4381841763211919E-3</v>
      </c>
      <c r="G299" s="81">
        <v>3.8983050847457623E-2</v>
      </c>
      <c r="H299" s="80">
        <f t="shared" si="17"/>
        <v>9.5047857720995614E-5</v>
      </c>
      <c r="I299" s="81">
        <v>0.06</v>
      </c>
      <c r="J299" s="80">
        <f t="shared" si="18"/>
        <v>1.4629105057927151E-4</v>
      </c>
      <c r="L299" s="82">
        <v>9.5000000000000001E-2</v>
      </c>
      <c r="N299" s="83"/>
    </row>
    <row r="300" spans="1:14" x14ac:dyDescent="0.25">
      <c r="A300" t="s">
        <v>658</v>
      </c>
      <c r="B300" s="78" t="s">
        <v>659</v>
      </c>
      <c r="C300" s="79">
        <v>128.477</v>
      </c>
      <c r="D300" s="79">
        <v>63.27</v>
      </c>
      <c r="E300" s="79">
        <f t="shared" si="16"/>
        <v>8128.7397900000005</v>
      </c>
      <c r="F300" s="80">
        <f t="shared" si="19"/>
        <v>2.8257186750647927E-4</v>
      </c>
      <c r="G300" s="81">
        <v>1.7701912438754543E-2</v>
      </c>
      <c r="H300" s="80">
        <f t="shared" si="17"/>
        <v>5.002062456255046E-6</v>
      </c>
      <c r="I300" s="81">
        <v>0.115</v>
      </c>
      <c r="J300" s="80">
        <f t="shared" si="18"/>
        <v>3.2495764763245115E-5</v>
      </c>
      <c r="L300" s="59" t="s">
        <v>125</v>
      </c>
      <c r="N300" s="83"/>
    </row>
    <row r="301" spans="1:14" x14ac:dyDescent="0.25">
      <c r="A301" t="s">
        <v>660</v>
      </c>
      <c r="B301" s="78" t="s">
        <v>661</v>
      </c>
      <c r="C301" s="79">
        <v>571.36900000000003</v>
      </c>
      <c r="D301" s="79">
        <v>24.53</v>
      </c>
      <c r="E301" s="79">
        <f t="shared" si="16"/>
        <v>14015.681570000001</v>
      </c>
      <c r="F301" s="80">
        <f t="shared" si="19"/>
        <v>4.8721418300081212E-4</v>
      </c>
      <c r="G301" s="81">
        <v>2.0383204239706482E-2</v>
      </c>
      <c r="H301" s="80">
        <f t="shared" si="17"/>
        <v>9.9309862005872837E-6</v>
      </c>
      <c r="I301" s="81">
        <v>9.5000000000000001E-2</v>
      </c>
      <c r="J301" s="80">
        <f t="shared" si="18"/>
        <v>4.6285347385077154E-5</v>
      </c>
      <c r="L301" s="59" t="s">
        <v>125</v>
      </c>
      <c r="N301" s="83"/>
    </row>
    <row r="302" spans="1:14" x14ac:dyDescent="0.25">
      <c r="A302" t="s">
        <v>662</v>
      </c>
      <c r="B302" s="78" t="s">
        <v>663</v>
      </c>
      <c r="C302" s="79">
        <v>225.69200000000001</v>
      </c>
      <c r="D302" s="79">
        <v>123.47</v>
      </c>
      <c r="E302" s="79">
        <f t="shared" si="16"/>
        <v>27866.19124</v>
      </c>
      <c r="F302" s="80">
        <f t="shared" si="19"/>
        <v>9.6868664791882728E-4</v>
      </c>
      <c r="G302" s="81">
        <v>3.8875840285089495E-2</v>
      </c>
      <c r="H302" s="80">
        <f t="shared" si="17"/>
        <v>3.7658507410791048E-5</v>
      </c>
      <c r="I302" s="81">
        <v>9.5000000000000001E-2</v>
      </c>
      <c r="J302" s="80">
        <f t="shared" si="18"/>
        <v>9.2025231552288588E-5</v>
      </c>
      <c r="L302" s="82">
        <v>7.4999999999999997E-2</v>
      </c>
      <c r="N302" s="83"/>
    </row>
    <row r="303" spans="1:14" x14ac:dyDescent="0.25">
      <c r="A303" t="s">
        <v>664</v>
      </c>
      <c r="B303" s="78" t="s">
        <v>665</v>
      </c>
      <c r="C303" s="79">
        <v>413.33600000000001</v>
      </c>
      <c r="D303" s="79">
        <v>164.56</v>
      </c>
      <c r="E303" s="79">
        <f t="shared" si="16"/>
        <v>68018.572159999996</v>
      </c>
      <c r="F303" s="80">
        <f t="shared" si="19"/>
        <v>2.3644667509249199E-3</v>
      </c>
      <c r="G303" s="81">
        <v>1.5799708313077296E-2</v>
      </c>
      <c r="H303" s="80">
        <f t="shared" si="17"/>
        <v>3.7357884980583317E-5</v>
      </c>
      <c r="I303" s="81">
        <v>6.5000000000000002E-2</v>
      </c>
      <c r="J303" s="80">
        <f t="shared" si="18"/>
        <v>1.536903388101198E-4</v>
      </c>
      <c r="L303" s="59" t="s">
        <v>125</v>
      </c>
      <c r="N303" s="83"/>
    </row>
    <row r="304" spans="1:14" x14ac:dyDescent="0.25">
      <c r="A304" t="s">
        <v>666</v>
      </c>
      <c r="B304" s="78" t="s">
        <v>667</v>
      </c>
      <c r="C304" s="79">
        <v>159.33500000000001</v>
      </c>
      <c r="D304" s="79">
        <v>246.31</v>
      </c>
      <c r="E304" s="79">
        <f t="shared" si="16"/>
        <v>39245.803850000004</v>
      </c>
      <c r="F304" s="80">
        <f t="shared" si="19"/>
        <v>1.3642656023176102E-3</v>
      </c>
      <c r="G304" s="81">
        <v>1.2991758353294629E-2</v>
      </c>
      <c r="H304" s="80">
        <f t="shared" si="17"/>
        <v>1.7724209035022339E-5</v>
      </c>
      <c r="I304" s="81">
        <v>0.05</v>
      </c>
      <c r="J304" s="80">
        <f t="shared" si="18"/>
        <v>6.8213280115880516E-5</v>
      </c>
      <c r="L304" s="82">
        <v>6.5000000000000002E-2</v>
      </c>
      <c r="N304" s="83"/>
    </row>
    <row r="305" spans="1:14" x14ac:dyDescent="0.25">
      <c r="A305" t="s">
        <v>668</v>
      </c>
      <c r="B305" s="78" t="s">
        <v>669</v>
      </c>
      <c r="C305" s="79">
        <v>215.452</v>
      </c>
      <c r="D305" s="79">
        <v>36.159999999999997</v>
      </c>
      <c r="E305" s="79">
        <f t="shared" si="16"/>
        <v>7790.7443199999989</v>
      </c>
      <c r="F305" s="80">
        <f t="shared" si="19"/>
        <v>2.7082244340950854E-4</v>
      </c>
      <c r="G305" s="81">
        <v>1.3827433628318585E-2</v>
      </c>
      <c r="H305" s="80">
        <f t="shared" si="17"/>
        <v>3.7447793613040451E-6</v>
      </c>
      <c r="I305" s="81">
        <v>0.12</v>
      </c>
      <c r="J305" s="80">
        <f t="shared" si="18"/>
        <v>3.2498693209141022E-5</v>
      </c>
      <c r="L305" s="82">
        <v>0.1</v>
      </c>
      <c r="N305" s="83"/>
    </row>
    <row r="306" spans="1:14" x14ac:dyDescent="0.25">
      <c r="A306" t="s">
        <v>670</v>
      </c>
      <c r="B306" s="78" t="s">
        <v>671</v>
      </c>
      <c r="C306" s="79">
        <v>150.471</v>
      </c>
      <c r="D306" s="79">
        <v>54.55</v>
      </c>
      <c r="E306" s="79">
        <f t="shared" si="16"/>
        <v>8208.1930499999999</v>
      </c>
      <c r="F306" s="80">
        <f t="shared" si="19"/>
        <v>2.8533382774111456E-4</v>
      </c>
      <c r="G306" s="81">
        <v>3.0064161319890009E-2</v>
      </c>
      <c r="H306" s="80">
        <f t="shared" si="17"/>
        <v>8.578322227230575E-6</v>
      </c>
      <c r="I306" s="81">
        <v>7.4999999999999997E-2</v>
      </c>
      <c r="J306" s="80">
        <f t="shared" si="18"/>
        <v>2.140003708058359E-5</v>
      </c>
      <c r="L306" s="82">
        <v>0.11</v>
      </c>
      <c r="N306" s="83"/>
    </row>
    <row r="307" spans="1:14" x14ac:dyDescent="0.25">
      <c r="A307" t="s">
        <v>672</v>
      </c>
      <c r="B307" s="78" t="s">
        <v>673</v>
      </c>
      <c r="C307" s="79">
        <v>126.76</v>
      </c>
      <c r="D307" s="79">
        <v>44.33</v>
      </c>
      <c r="E307" s="79">
        <f t="shared" si="16"/>
        <v>5619.2708000000002</v>
      </c>
      <c r="F307" s="80" t="str">
        <f t="shared" si="19"/>
        <v/>
      </c>
      <c r="G307" s="81" t="s">
        <v>1277</v>
      </c>
      <c r="H307" s="80" t="str">
        <f t="shared" si="17"/>
        <v/>
      </c>
      <c r="I307" s="81"/>
      <c r="J307" s="80" t="str">
        <f t="shared" si="18"/>
        <v/>
      </c>
      <c r="L307" s="82">
        <v>0.12</v>
      </c>
      <c r="N307" s="83"/>
    </row>
    <row r="308" spans="1:14" x14ac:dyDescent="0.25">
      <c r="A308" t="s">
        <v>674</v>
      </c>
      <c r="B308" s="78" t="s">
        <v>675</v>
      </c>
      <c r="C308" s="79">
        <v>454.9</v>
      </c>
      <c r="D308" s="79">
        <v>17.739999999999998</v>
      </c>
      <c r="E308" s="79">
        <f t="shared" si="16"/>
        <v>8069.9259999999986</v>
      </c>
      <c r="F308" s="80">
        <f t="shared" si="19"/>
        <v>2.8052737808932762E-4</v>
      </c>
      <c r="G308" s="81">
        <v>4.2277339346110492E-2</v>
      </c>
      <c r="H308" s="80">
        <f t="shared" si="17"/>
        <v>1.1859951159357144E-5</v>
      </c>
      <c r="I308" s="81">
        <v>0.14000000000000001</v>
      </c>
      <c r="J308" s="80">
        <f t="shared" si="18"/>
        <v>3.9273832932505874E-5</v>
      </c>
      <c r="L308" s="82">
        <v>7.4999999999999997E-2</v>
      </c>
      <c r="N308" s="83"/>
    </row>
    <row r="309" spans="1:14" x14ac:dyDescent="0.25">
      <c r="A309" t="s">
        <v>676</v>
      </c>
      <c r="B309" s="78" t="s">
        <v>677</v>
      </c>
      <c r="C309" s="79">
        <v>498.36599999999999</v>
      </c>
      <c r="D309" s="79">
        <v>302</v>
      </c>
      <c r="E309" s="79">
        <f t="shared" si="16"/>
        <v>150506.53200000001</v>
      </c>
      <c r="F309" s="80">
        <f t="shared" si="19"/>
        <v>5.2319194509686329E-3</v>
      </c>
      <c r="G309" s="81">
        <v>1.5496688741721854E-2</v>
      </c>
      <c r="H309" s="80">
        <f t="shared" si="17"/>
        <v>8.1077427253421197E-5</v>
      </c>
      <c r="I309" s="81">
        <v>0.12</v>
      </c>
      <c r="J309" s="80">
        <f t="shared" si="18"/>
        <v>6.2783033411623588E-4</v>
      </c>
      <c r="L309" s="82">
        <v>7.0000000000000007E-2</v>
      </c>
      <c r="N309" s="83"/>
    </row>
    <row r="310" spans="1:14" x14ac:dyDescent="0.25">
      <c r="A310" t="s">
        <v>678</v>
      </c>
      <c r="B310" s="78" t="s">
        <v>679</v>
      </c>
      <c r="C310" s="79">
        <v>282.077</v>
      </c>
      <c r="D310" s="79">
        <v>456.17</v>
      </c>
      <c r="E310" s="79">
        <f t="shared" si="16"/>
        <v>128675.06509</v>
      </c>
      <c r="F310" s="80">
        <f t="shared" si="19"/>
        <v>4.4730123467267577E-3</v>
      </c>
      <c r="G310" s="81">
        <v>5.962689348269286E-3</v>
      </c>
      <c r="H310" s="80">
        <f t="shared" si="17"/>
        <v>2.6671183074504642E-5</v>
      </c>
      <c r="I310" s="81">
        <v>0.17499999999999999</v>
      </c>
      <c r="J310" s="80">
        <f t="shared" si="18"/>
        <v>7.8277716067718251E-4</v>
      </c>
      <c r="L310" s="82">
        <v>0.08</v>
      </c>
      <c r="N310" s="83"/>
    </row>
    <row r="311" spans="1:14" x14ac:dyDescent="0.25">
      <c r="A311" t="s">
        <v>680</v>
      </c>
      <c r="B311" s="78" t="s">
        <v>681</v>
      </c>
      <c r="C311" s="79">
        <v>1749.2840000000001</v>
      </c>
      <c r="D311" s="79">
        <v>84.3</v>
      </c>
      <c r="E311" s="79">
        <f t="shared" si="16"/>
        <v>147464.64120000001</v>
      </c>
      <c r="F311" s="80">
        <f t="shared" si="19"/>
        <v>5.1261770128647336E-3</v>
      </c>
      <c r="G311" s="81">
        <v>3.6773428232502965E-2</v>
      </c>
      <c r="H311" s="80">
        <f t="shared" si="17"/>
        <v>1.8850710248968772E-4</v>
      </c>
      <c r="I311" s="81">
        <v>0.105</v>
      </c>
      <c r="J311" s="80">
        <f t="shared" si="18"/>
        <v>5.3824858635079698E-4</v>
      </c>
      <c r="L311" s="82">
        <v>5.5E-2</v>
      </c>
      <c r="N311" s="83"/>
    </row>
    <row r="312" spans="1:14" x14ac:dyDescent="0.25">
      <c r="A312" t="s">
        <v>682</v>
      </c>
      <c r="B312" s="78" t="s">
        <v>683</v>
      </c>
      <c r="C312" s="79">
        <v>552.48400000000004</v>
      </c>
      <c r="D312" s="79">
        <v>68.86</v>
      </c>
      <c r="E312" s="79">
        <f t="shared" si="16"/>
        <v>38044.048240000004</v>
      </c>
      <c r="F312" s="80">
        <f t="shared" si="19"/>
        <v>1.3224900828918507E-3</v>
      </c>
      <c r="G312" s="81">
        <v>1.6032529770548941E-2</v>
      </c>
      <c r="H312" s="80">
        <f t="shared" si="17"/>
        <v>2.1202861625219331E-5</v>
      </c>
      <c r="I312" s="81">
        <v>0.1</v>
      </c>
      <c r="J312" s="80">
        <f t="shared" si="18"/>
        <v>1.3224900828918507E-4</v>
      </c>
      <c r="L312" s="82">
        <v>7.4999999999999997E-2</v>
      </c>
      <c r="N312" s="83"/>
    </row>
    <row r="313" spans="1:14" x14ac:dyDescent="0.25">
      <c r="A313" t="s">
        <v>684</v>
      </c>
      <c r="B313" s="78" t="s">
        <v>685</v>
      </c>
      <c r="C313" s="79">
        <v>417.64100000000002</v>
      </c>
      <c r="D313" s="79">
        <v>188.64</v>
      </c>
      <c r="E313" s="79">
        <f t="shared" si="16"/>
        <v>78783.798240000004</v>
      </c>
      <c r="F313" s="80">
        <f t="shared" si="19"/>
        <v>2.7386883542904594E-3</v>
      </c>
      <c r="G313" s="81">
        <v>1.7599660729431723E-2</v>
      </c>
      <c r="H313" s="80">
        <f t="shared" si="17"/>
        <v>4.8199985879157788E-5</v>
      </c>
      <c r="I313" s="81">
        <v>0.11</v>
      </c>
      <c r="J313" s="80">
        <f t="shared" si="18"/>
        <v>3.0125571897195055E-4</v>
      </c>
      <c r="L313" s="59" t="s">
        <v>125</v>
      </c>
      <c r="N313" s="83"/>
    </row>
    <row r="314" spans="1:14" x14ac:dyDescent="0.25">
      <c r="A314" t="s">
        <v>686</v>
      </c>
      <c r="B314" s="78" t="s">
        <v>687</v>
      </c>
      <c r="C314" s="79">
        <v>249.65299999999999</v>
      </c>
      <c r="D314" s="79">
        <v>71.38</v>
      </c>
      <c r="E314" s="79">
        <f t="shared" si="16"/>
        <v>17820.23114</v>
      </c>
      <c r="F314" s="80" t="str">
        <f t="shared" si="19"/>
        <v/>
      </c>
      <c r="G314" s="81" t="s">
        <v>1277</v>
      </c>
      <c r="H314" s="80" t="str">
        <f t="shared" si="17"/>
        <v/>
      </c>
      <c r="I314" s="81">
        <v>0.25</v>
      </c>
      <c r="J314" s="80" t="str">
        <f t="shared" si="18"/>
        <v/>
      </c>
      <c r="L314" s="82">
        <v>0.155</v>
      </c>
      <c r="N314" s="83"/>
    </row>
    <row r="315" spans="1:14" x14ac:dyDescent="0.25">
      <c r="A315" t="s">
        <v>688</v>
      </c>
      <c r="B315" s="78" t="s">
        <v>689</v>
      </c>
      <c r="C315" s="79">
        <v>495.44600000000003</v>
      </c>
      <c r="D315" s="79">
        <v>37.97</v>
      </c>
      <c r="E315" s="79">
        <f t="shared" si="16"/>
        <v>18812.084620000001</v>
      </c>
      <c r="F315" s="80">
        <f t="shared" si="19"/>
        <v>6.5394710866532933E-4</v>
      </c>
      <c r="G315" s="81">
        <v>4.4245456939689225E-2</v>
      </c>
      <c r="H315" s="80">
        <f t="shared" si="17"/>
        <v>2.8934188637286101E-5</v>
      </c>
      <c r="I315" s="81">
        <v>8.5000000000000006E-2</v>
      </c>
      <c r="J315" s="80">
        <f t="shared" si="18"/>
        <v>5.5585504236552994E-5</v>
      </c>
      <c r="L315" s="59" t="s">
        <v>125</v>
      </c>
      <c r="N315" s="83"/>
    </row>
    <row r="316" spans="1:14" x14ac:dyDescent="0.25">
      <c r="A316" t="s">
        <v>690</v>
      </c>
      <c r="B316" s="78" t="s">
        <v>691</v>
      </c>
      <c r="C316" s="79">
        <v>63.753</v>
      </c>
      <c r="D316" s="79">
        <v>703.59</v>
      </c>
      <c r="E316" s="79">
        <f t="shared" si="16"/>
        <v>44855.973270000002</v>
      </c>
      <c r="F316" s="80">
        <f t="shared" si="19"/>
        <v>1.5592867360962252E-3</v>
      </c>
      <c r="G316" s="81" t="s">
        <v>1277</v>
      </c>
      <c r="H316" s="80" t="str">
        <f t="shared" si="17"/>
        <v/>
      </c>
      <c r="I316" s="81">
        <v>0.13</v>
      </c>
      <c r="J316" s="80">
        <f t="shared" si="18"/>
        <v>2.0270727569250929E-4</v>
      </c>
      <c r="L316" s="82">
        <v>0.15</v>
      </c>
      <c r="N316" s="83"/>
    </row>
    <row r="317" spans="1:14" x14ac:dyDescent="0.25">
      <c r="A317" t="s">
        <v>692</v>
      </c>
      <c r="B317" s="78" t="s">
        <v>693</v>
      </c>
      <c r="C317" s="79">
        <v>274.983</v>
      </c>
      <c r="D317" s="79">
        <v>116.97</v>
      </c>
      <c r="E317" s="79">
        <f t="shared" si="16"/>
        <v>32164.76151</v>
      </c>
      <c r="F317" s="80">
        <f t="shared" si="19"/>
        <v>1.1181138728247103E-3</v>
      </c>
      <c r="G317" s="81">
        <v>2.9067282209113449E-2</v>
      </c>
      <c r="H317" s="80">
        <f t="shared" si="17"/>
        <v>3.2500531483320642E-5</v>
      </c>
      <c r="I317" s="81">
        <v>4.4999999999999998E-2</v>
      </c>
      <c r="J317" s="80">
        <f t="shared" si="18"/>
        <v>5.0315124277111959E-5</v>
      </c>
      <c r="L317" s="82">
        <v>8.5000000000000006E-2</v>
      </c>
      <c r="N317" s="83"/>
    </row>
    <row r="318" spans="1:14" x14ac:dyDescent="0.25">
      <c r="A318" t="s">
        <v>694</v>
      </c>
      <c r="B318" s="78" t="s">
        <v>695</v>
      </c>
      <c r="C318" s="79">
        <v>376.11799999999999</v>
      </c>
      <c r="D318" s="79">
        <v>78.39</v>
      </c>
      <c r="E318" s="79">
        <f t="shared" si="16"/>
        <v>29483.890019999999</v>
      </c>
      <c r="F318" s="80" t="str">
        <f t="shared" si="19"/>
        <v/>
      </c>
      <c r="G318" s="81">
        <v>3.1891822936599055E-2</v>
      </c>
      <c r="H318" s="80" t="str">
        <f t="shared" si="17"/>
        <v/>
      </c>
      <c r="I318" s="81">
        <v>-0.06</v>
      </c>
      <c r="J318" s="80" t="str">
        <f t="shared" si="18"/>
        <v/>
      </c>
      <c r="L318" s="82">
        <v>0.105</v>
      </c>
      <c r="N318" s="83"/>
    </row>
    <row r="319" spans="1:14" x14ac:dyDescent="0.25">
      <c r="A319" t="s">
        <v>696</v>
      </c>
      <c r="B319" s="78" t="s">
        <v>697</v>
      </c>
      <c r="C319" s="79">
        <v>239.57499999999999</v>
      </c>
      <c r="D319" s="79">
        <v>38.46</v>
      </c>
      <c r="E319" s="79">
        <f t="shared" si="16"/>
        <v>9214.0545000000002</v>
      </c>
      <c r="F319" s="80">
        <f t="shared" si="19"/>
        <v>3.2029965955786597E-4</v>
      </c>
      <c r="G319" s="81">
        <v>1.7680707228289131E-2</v>
      </c>
      <c r="H319" s="80">
        <f t="shared" si="17"/>
        <v>5.6631245059633089E-6</v>
      </c>
      <c r="I319" s="81">
        <v>9.5000000000000001E-2</v>
      </c>
      <c r="J319" s="80">
        <f t="shared" si="18"/>
        <v>3.0428467657997269E-5</v>
      </c>
      <c r="L319" s="82">
        <v>0.125</v>
      </c>
      <c r="N319" s="83"/>
    </row>
    <row r="320" spans="1:14" x14ac:dyDescent="0.25">
      <c r="A320" t="s">
        <v>1254</v>
      </c>
      <c r="B320" s="78" t="s">
        <v>1255</v>
      </c>
      <c r="C320" s="79">
        <v>1416.07</v>
      </c>
      <c r="D320" s="79">
        <v>38.74</v>
      </c>
      <c r="E320" s="79">
        <f t="shared" si="16"/>
        <v>54858.551800000001</v>
      </c>
      <c r="F320" s="80">
        <f t="shared" si="19"/>
        <v>1.9069971276355652E-3</v>
      </c>
      <c r="G320" s="81">
        <v>1.9359834796076406E-2</v>
      </c>
      <c r="H320" s="80">
        <f t="shared" si="17"/>
        <v>3.6919149347616776E-5</v>
      </c>
      <c r="I320" s="81">
        <v>0.115</v>
      </c>
      <c r="J320" s="80">
        <f t="shared" si="18"/>
        <v>2.1930466967809E-4</v>
      </c>
      <c r="L320" s="82">
        <v>0.25</v>
      </c>
      <c r="N320" s="83"/>
    </row>
    <row r="321" spans="1:14" x14ac:dyDescent="0.25">
      <c r="A321" t="s">
        <v>698</v>
      </c>
      <c r="B321" s="78" t="s">
        <v>699</v>
      </c>
      <c r="C321" s="79">
        <v>253.637</v>
      </c>
      <c r="D321" s="79">
        <v>31.72</v>
      </c>
      <c r="E321" s="79">
        <f t="shared" si="16"/>
        <v>8045.36564</v>
      </c>
      <c r="F321" s="80" t="str">
        <f t="shared" si="19"/>
        <v/>
      </c>
      <c r="G321" s="81">
        <v>3.530895334174023E-2</v>
      </c>
      <c r="H321" s="80" t="str">
        <f t="shared" si="17"/>
        <v/>
      </c>
      <c r="I321" s="81"/>
      <c r="J321" s="80" t="str">
        <f t="shared" si="18"/>
        <v/>
      </c>
      <c r="L321" s="82">
        <v>8.5000000000000006E-2</v>
      </c>
      <c r="N321" s="83"/>
    </row>
    <row r="322" spans="1:14" x14ac:dyDescent="0.25">
      <c r="A322" t="s">
        <v>700</v>
      </c>
      <c r="B322" s="78" t="s">
        <v>701</v>
      </c>
      <c r="C322" s="79">
        <v>714.77700000000004</v>
      </c>
      <c r="D322" s="79">
        <v>17.809999999999999</v>
      </c>
      <c r="E322" s="79">
        <f t="shared" si="16"/>
        <v>12730.17837</v>
      </c>
      <c r="F322" s="80" t="str">
        <f t="shared" si="19"/>
        <v/>
      </c>
      <c r="G322" s="81">
        <v>1.347557551937114E-2</v>
      </c>
      <c r="H322" s="80" t="str">
        <f t="shared" si="17"/>
        <v/>
      </c>
      <c r="I322" s="81">
        <v>0.56999999999999995</v>
      </c>
      <c r="J322" s="80" t="str">
        <f t="shared" si="18"/>
        <v/>
      </c>
      <c r="L322" s="82">
        <v>0.13</v>
      </c>
      <c r="N322" s="83"/>
    </row>
    <row r="323" spans="1:14" x14ac:dyDescent="0.25">
      <c r="A323" t="s">
        <v>702</v>
      </c>
      <c r="B323" s="78" t="s">
        <v>703</v>
      </c>
      <c r="C323" s="79">
        <v>221.505</v>
      </c>
      <c r="D323" s="79">
        <v>77.680000000000007</v>
      </c>
      <c r="E323" s="79">
        <f t="shared" si="16"/>
        <v>17206.508400000002</v>
      </c>
      <c r="F323" s="80" t="str">
        <f t="shared" si="19"/>
        <v/>
      </c>
      <c r="G323" s="81" t="s">
        <v>1277</v>
      </c>
      <c r="H323" s="80" t="str">
        <f t="shared" si="17"/>
        <v/>
      </c>
      <c r="I323" s="81">
        <v>0.255</v>
      </c>
      <c r="J323" s="80" t="str">
        <f t="shared" si="18"/>
        <v/>
      </c>
      <c r="L323" s="82">
        <v>0.05</v>
      </c>
      <c r="N323" s="83"/>
    </row>
    <row r="324" spans="1:14" x14ac:dyDescent="0.25">
      <c r="A324" t="s">
        <v>704</v>
      </c>
      <c r="B324" s="78" t="s">
        <v>705</v>
      </c>
      <c r="C324" s="79">
        <v>328.63900000000001</v>
      </c>
      <c r="D324" s="79">
        <v>108.64</v>
      </c>
      <c r="E324" s="79">
        <f t="shared" si="16"/>
        <v>35703.340960000001</v>
      </c>
      <c r="F324" s="80">
        <f t="shared" si="19"/>
        <v>1.2411222393536321E-3</v>
      </c>
      <c r="G324" s="81">
        <v>6.2592047128129602E-2</v>
      </c>
      <c r="H324" s="80">
        <f t="shared" si="17"/>
        <v>7.7684381697392291E-5</v>
      </c>
      <c r="I324" s="81">
        <v>0.03</v>
      </c>
      <c r="J324" s="80">
        <f t="shared" si="18"/>
        <v>3.7233667180608958E-5</v>
      </c>
      <c r="L324" s="82">
        <v>0.02</v>
      </c>
      <c r="N324" s="83"/>
    </row>
    <row r="325" spans="1:14" x14ac:dyDescent="0.25">
      <c r="A325" t="s">
        <v>706</v>
      </c>
      <c r="B325" s="78" t="s">
        <v>707</v>
      </c>
      <c r="C325" s="79">
        <v>128.94999999999999</v>
      </c>
      <c r="D325" s="79">
        <v>95.93</v>
      </c>
      <c r="E325" s="79">
        <f t="shared" si="16"/>
        <v>12370.173499999999</v>
      </c>
      <c r="F325" s="80">
        <f t="shared" si="19"/>
        <v>4.3001290699135053E-4</v>
      </c>
      <c r="G325" s="81">
        <v>3.168977379339101E-2</v>
      </c>
      <c r="H325" s="80">
        <f t="shared" si="17"/>
        <v>1.3627011750794385E-5</v>
      </c>
      <c r="I325" s="81">
        <v>9.5000000000000001E-2</v>
      </c>
      <c r="J325" s="80">
        <f t="shared" si="18"/>
        <v>4.08512261641783E-5</v>
      </c>
      <c r="L325" s="82">
        <v>9.5000000000000001E-2</v>
      </c>
      <c r="N325" s="83"/>
    </row>
    <row r="326" spans="1:14" x14ac:dyDescent="0.25">
      <c r="A326" t="s">
        <v>708</v>
      </c>
      <c r="B326" s="78" t="s">
        <v>709</v>
      </c>
      <c r="C326" s="79">
        <v>765.24599999999998</v>
      </c>
      <c r="D326" s="79">
        <v>41.61</v>
      </c>
      <c r="E326" s="79">
        <f t="shared" si="16"/>
        <v>31841.886059999997</v>
      </c>
      <c r="F326" s="80" t="str">
        <f t="shared" si="19"/>
        <v/>
      </c>
      <c r="G326" s="81" t="s">
        <v>1277</v>
      </c>
      <c r="H326" s="80" t="str">
        <f t="shared" si="17"/>
        <v/>
      </c>
      <c r="I326" s="81"/>
      <c r="J326" s="80" t="str">
        <f t="shared" si="18"/>
        <v/>
      </c>
      <c r="L326" s="59" t="s">
        <v>125</v>
      </c>
      <c r="N326" s="83"/>
    </row>
    <row r="327" spans="1:14" x14ac:dyDescent="0.25">
      <c r="A327" t="s">
        <v>710</v>
      </c>
      <c r="B327" s="78" t="s">
        <v>711</v>
      </c>
      <c r="C327" s="79">
        <v>139.81800000000001</v>
      </c>
      <c r="D327" s="79">
        <v>213.94</v>
      </c>
      <c r="E327" s="79">
        <f t="shared" si="16"/>
        <v>29912.662920000002</v>
      </c>
      <c r="F327" s="80">
        <f t="shared" si="19"/>
        <v>1.0398262512713813E-3</v>
      </c>
      <c r="G327" s="81">
        <v>2.9727961110591755E-2</v>
      </c>
      <c r="H327" s="80">
        <f t="shared" si="17"/>
        <v>3.0911914359568037E-5</v>
      </c>
      <c r="I327" s="81">
        <v>6.5000000000000002E-2</v>
      </c>
      <c r="J327" s="80">
        <f t="shared" si="18"/>
        <v>6.7588706332639788E-5</v>
      </c>
      <c r="L327" s="82">
        <v>0.1</v>
      </c>
      <c r="N327" s="83"/>
    </row>
    <row r="328" spans="1:14" x14ac:dyDescent="0.25">
      <c r="A328" t="s">
        <v>712</v>
      </c>
      <c r="B328" s="78" t="s">
        <v>713</v>
      </c>
      <c r="C328" s="79">
        <v>375</v>
      </c>
      <c r="D328" s="79">
        <v>99.99</v>
      </c>
      <c r="E328" s="79">
        <f t="shared" si="16"/>
        <v>37496.25</v>
      </c>
      <c r="F328" s="80">
        <f t="shared" si="19"/>
        <v>1.3034474790328873E-3</v>
      </c>
      <c r="G328" s="81">
        <v>4.8004800480048009E-2</v>
      </c>
      <c r="H328" s="80">
        <f t="shared" si="17"/>
        <v>6.2571736167195313E-5</v>
      </c>
      <c r="I328" s="81">
        <v>5.5E-2</v>
      </c>
      <c r="J328" s="80">
        <f t="shared" si="18"/>
        <v>7.16896113468088E-5</v>
      </c>
      <c r="L328" s="59" t="s">
        <v>125</v>
      </c>
      <c r="N328" s="83"/>
    </row>
    <row r="329" spans="1:14" x14ac:dyDescent="0.25">
      <c r="A329" t="s">
        <v>714</v>
      </c>
      <c r="B329" s="78" t="s">
        <v>715</v>
      </c>
      <c r="C329" s="79">
        <v>734.43799999999999</v>
      </c>
      <c r="D329" s="79">
        <v>194.89</v>
      </c>
      <c r="E329" s="79">
        <f t="shared" si="16"/>
        <v>143134.62182</v>
      </c>
      <c r="F329" s="80">
        <f t="shared" si="19"/>
        <v>4.9756565516179537E-3</v>
      </c>
      <c r="G329" s="81">
        <v>3.1197085535430245E-2</v>
      </c>
      <c r="H329" s="80">
        <f t="shared" si="17"/>
        <v>1.552259830357492E-4</v>
      </c>
      <c r="I329" s="81">
        <v>0.115</v>
      </c>
      <c r="J329" s="80">
        <f t="shared" si="18"/>
        <v>5.7220050343606468E-4</v>
      </c>
      <c r="L329" s="82">
        <v>1.4999999999999999E-2</v>
      </c>
      <c r="N329" s="83"/>
    </row>
    <row r="330" spans="1:14" x14ac:dyDescent="0.25">
      <c r="A330" t="s">
        <v>716</v>
      </c>
      <c r="B330" s="78" t="s">
        <v>717</v>
      </c>
      <c r="C330" s="79">
        <v>864.25699999999995</v>
      </c>
      <c r="D330" s="79">
        <v>39.619999999999997</v>
      </c>
      <c r="E330" s="79">
        <f t="shared" si="16"/>
        <v>34241.862339999992</v>
      </c>
      <c r="F330" s="80">
        <f t="shared" si="19"/>
        <v>1.1903182090066114E-3</v>
      </c>
      <c r="G330" s="81">
        <v>4.8460373548712771E-2</v>
      </c>
      <c r="H330" s="80">
        <f t="shared" si="17"/>
        <v>5.7683265050295151E-5</v>
      </c>
      <c r="I330" s="81">
        <v>7.4999999999999997E-2</v>
      </c>
      <c r="J330" s="80">
        <f t="shared" si="18"/>
        <v>8.9273865675495857E-5</v>
      </c>
      <c r="L330" s="82">
        <v>0.105</v>
      </c>
      <c r="N330" s="83"/>
    </row>
    <row r="331" spans="1:14" x14ac:dyDescent="0.25">
      <c r="A331" t="s">
        <v>718</v>
      </c>
      <c r="B331" s="78" t="s">
        <v>719</v>
      </c>
      <c r="C331" s="79">
        <v>100.08</v>
      </c>
      <c r="D331" s="79">
        <v>225.65</v>
      </c>
      <c r="E331" s="79">
        <f t="shared" si="16"/>
        <v>22583.052</v>
      </c>
      <c r="F331" s="80">
        <f t="shared" si="19"/>
        <v>7.8503376199669575E-4</v>
      </c>
      <c r="G331" s="81">
        <v>8.3314868158652772E-3</v>
      </c>
      <c r="H331" s="80">
        <f t="shared" si="17"/>
        <v>6.5404984380845906E-6</v>
      </c>
      <c r="I331" s="81">
        <v>0.115</v>
      </c>
      <c r="J331" s="80">
        <f t="shared" si="18"/>
        <v>9.0278882629620018E-5</v>
      </c>
      <c r="L331" s="82">
        <v>0.39</v>
      </c>
      <c r="N331" s="83"/>
    </row>
    <row r="332" spans="1:14" x14ac:dyDescent="0.25">
      <c r="A332" t="s">
        <v>720</v>
      </c>
      <c r="B332" s="78" t="s">
        <v>721</v>
      </c>
      <c r="C332" s="79">
        <v>143.58099999999999</v>
      </c>
      <c r="D332" s="79">
        <v>341.58</v>
      </c>
      <c r="E332" s="79">
        <f t="shared" si="16"/>
        <v>49044.397979999994</v>
      </c>
      <c r="F332" s="80">
        <f t="shared" si="19"/>
        <v>1.704885072713048E-3</v>
      </c>
      <c r="G332" s="81">
        <v>6.3235552432812231E-3</v>
      </c>
      <c r="H332" s="80">
        <f t="shared" si="17"/>
        <v>1.0780934940746484E-5</v>
      </c>
      <c r="I332" s="81">
        <v>0.1</v>
      </c>
      <c r="J332" s="80">
        <f t="shared" si="18"/>
        <v>1.7048850727130482E-4</v>
      </c>
      <c r="L332" s="82">
        <v>1.4999999999999999E-2</v>
      </c>
      <c r="N332" s="83"/>
    </row>
    <row r="333" spans="1:14" x14ac:dyDescent="0.25">
      <c r="A333" t="s">
        <v>722</v>
      </c>
      <c r="B333" s="78" t="s">
        <v>723</v>
      </c>
      <c r="C333" s="79">
        <v>265.15199999999999</v>
      </c>
      <c r="D333" s="79">
        <v>413.81</v>
      </c>
      <c r="E333" s="79">
        <f t="shared" si="16"/>
        <v>109722.54912</v>
      </c>
      <c r="F333" s="80">
        <f t="shared" si="19"/>
        <v>3.8141835528493154E-3</v>
      </c>
      <c r="G333" s="81">
        <v>2.7065561489572506E-2</v>
      </c>
      <c r="H333" s="80">
        <f t="shared" si="17"/>
        <v>1.0323301948215927E-4</v>
      </c>
      <c r="I333" s="81">
        <v>7.0000000000000007E-2</v>
      </c>
      <c r="J333" s="80">
        <f t="shared" si="18"/>
        <v>2.669928486994521E-4</v>
      </c>
      <c r="L333" s="82">
        <v>4.4999999999999998E-2</v>
      </c>
      <c r="N333" s="83"/>
    </row>
    <row r="334" spans="1:14" x14ac:dyDescent="0.25">
      <c r="A334" t="s">
        <v>724</v>
      </c>
      <c r="B334" s="78" t="s">
        <v>725</v>
      </c>
      <c r="C334" s="79">
        <v>209.464</v>
      </c>
      <c r="D334" s="79">
        <v>145.93</v>
      </c>
      <c r="E334" s="79">
        <f t="shared" si="16"/>
        <v>30567.08152</v>
      </c>
      <c r="F334" s="80">
        <f t="shared" si="19"/>
        <v>1.0625752001503287E-3</v>
      </c>
      <c r="G334" s="81">
        <v>1.2608785033920373E-2</v>
      </c>
      <c r="H334" s="80">
        <f t="shared" si="17"/>
        <v>1.3397782281070409E-5</v>
      </c>
      <c r="I334" s="81">
        <v>8.5000000000000006E-2</v>
      </c>
      <c r="J334" s="80">
        <f t="shared" si="18"/>
        <v>9.0318892012777944E-5</v>
      </c>
      <c r="L334" s="82">
        <v>0.115</v>
      </c>
      <c r="N334" s="83"/>
    </row>
    <row r="335" spans="1:14" x14ac:dyDescent="0.25">
      <c r="A335" t="s">
        <v>726</v>
      </c>
      <c r="B335" s="78" t="s">
        <v>727</v>
      </c>
      <c r="C335" s="79">
        <v>383.81799999999998</v>
      </c>
      <c r="D335" s="79">
        <v>109.83</v>
      </c>
      <c r="E335" s="79">
        <f t="shared" si="16"/>
        <v>42154.730939999994</v>
      </c>
      <c r="F335" s="80" t="str">
        <f t="shared" si="19"/>
        <v/>
      </c>
      <c r="G335" s="81">
        <v>2.185195301830101E-2</v>
      </c>
      <c r="H335" s="80" t="str">
        <f t="shared" si="17"/>
        <v/>
      </c>
      <c r="I335" s="81"/>
      <c r="J335" s="80" t="str">
        <f t="shared" si="18"/>
        <v/>
      </c>
      <c r="L335" s="82">
        <v>7.4999999999999997E-2</v>
      </c>
      <c r="N335" s="83"/>
    </row>
    <row r="336" spans="1:14" x14ac:dyDescent="0.25">
      <c r="A336" t="s">
        <v>728</v>
      </c>
      <c r="B336" s="78" t="s">
        <v>729</v>
      </c>
      <c r="C336" s="79">
        <v>60.234999999999999</v>
      </c>
      <c r="D336" s="79">
        <v>364.03</v>
      </c>
      <c r="E336" s="79">
        <f t="shared" si="16"/>
        <v>21927.347049999997</v>
      </c>
      <c r="F336" s="80">
        <f t="shared" si="19"/>
        <v>7.6224009692173785E-4</v>
      </c>
      <c r="G336" s="81" t="s">
        <v>1277</v>
      </c>
      <c r="H336" s="80" t="str">
        <f t="shared" si="17"/>
        <v/>
      </c>
      <c r="I336" s="81">
        <v>0.06</v>
      </c>
      <c r="J336" s="80">
        <f t="shared" si="18"/>
        <v>4.5734405815304273E-5</v>
      </c>
      <c r="L336" s="82">
        <v>0.12</v>
      </c>
      <c r="N336" s="83"/>
    </row>
    <row r="337" spans="1:14" x14ac:dyDescent="0.25">
      <c r="A337" t="s">
        <v>1256</v>
      </c>
      <c r="B337" s="78" t="s">
        <v>1257</v>
      </c>
      <c r="C337" s="79">
        <v>57.512</v>
      </c>
      <c r="D337" s="79">
        <v>230.99</v>
      </c>
      <c r="E337" s="79">
        <f t="shared" si="16"/>
        <v>13284.696880000001</v>
      </c>
      <c r="F337" s="80">
        <f t="shared" si="19"/>
        <v>4.6180363790917931E-4</v>
      </c>
      <c r="G337" s="81">
        <v>8.831551149400407E-3</v>
      </c>
      <c r="H337" s="80">
        <f t="shared" si="17"/>
        <v>4.0784424491741016E-6</v>
      </c>
      <c r="I337" s="81">
        <v>0.12</v>
      </c>
      <c r="J337" s="80">
        <f t="shared" si="18"/>
        <v>5.5416436549101514E-5</v>
      </c>
      <c r="L337" s="82">
        <v>9.5000000000000001E-2</v>
      </c>
      <c r="N337" s="83"/>
    </row>
    <row r="338" spans="1:14" x14ac:dyDescent="0.25">
      <c r="A338" t="s">
        <v>730</v>
      </c>
      <c r="B338" s="78" t="s">
        <v>731</v>
      </c>
      <c r="C338" s="79">
        <v>224.55600000000001</v>
      </c>
      <c r="D338" s="79">
        <v>165.36</v>
      </c>
      <c r="E338" s="79">
        <f t="shared" si="16"/>
        <v>37132.580160000005</v>
      </c>
      <c r="F338" s="80">
        <f t="shared" si="19"/>
        <v>1.2908055605437509E-3</v>
      </c>
      <c r="G338" s="81" t="s">
        <v>1277</v>
      </c>
      <c r="H338" s="80" t="str">
        <f t="shared" si="17"/>
        <v/>
      </c>
      <c r="I338" s="81">
        <v>0.12</v>
      </c>
      <c r="J338" s="80">
        <f t="shared" si="18"/>
        <v>1.548966672652501E-4</v>
      </c>
      <c r="L338" s="82">
        <v>7.4999999999999997E-2</v>
      </c>
      <c r="N338" s="83"/>
    </row>
    <row r="339" spans="1:14" x14ac:dyDescent="0.25">
      <c r="A339" t="s">
        <v>732</v>
      </c>
      <c r="B339" s="78" t="s">
        <v>733</v>
      </c>
      <c r="C339" s="79">
        <v>123.946</v>
      </c>
      <c r="D339" s="79">
        <v>124.49</v>
      </c>
      <c r="E339" s="79">
        <f t="shared" si="16"/>
        <v>15430.037539999999</v>
      </c>
      <c r="F339" s="80">
        <f t="shared" si="19"/>
        <v>5.3638013222377743E-4</v>
      </c>
      <c r="G339" s="81">
        <v>3.8878624789139692E-2</v>
      </c>
      <c r="H339" s="80">
        <f t="shared" si="17"/>
        <v>2.0853721905077378E-5</v>
      </c>
      <c r="I339" s="81">
        <v>0.19500000000000001</v>
      </c>
      <c r="J339" s="80">
        <f t="shared" si="18"/>
        <v>1.0459412578363661E-4</v>
      </c>
      <c r="L339" s="82">
        <v>6.5000000000000002E-2</v>
      </c>
      <c r="N339" s="83"/>
    </row>
    <row r="340" spans="1:14" x14ac:dyDescent="0.25">
      <c r="A340" t="s">
        <v>734</v>
      </c>
      <c r="B340" s="78" t="s">
        <v>735</v>
      </c>
      <c r="C340" s="79">
        <v>285.59300000000002</v>
      </c>
      <c r="D340" s="79">
        <v>73.31</v>
      </c>
      <c r="E340" s="79">
        <f t="shared" ref="E340:E403" si="20">IFERROR(C340*D340,"")</f>
        <v>20936.822830000001</v>
      </c>
      <c r="F340" s="80" t="str">
        <f t="shared" si="19"/>
        <v/>
      </c>
      <c r="G340" s="81" t="s">
        <v>1277</v>
      </c>
      <c r="H340" s="80" t="str">
        <f t="shared" ref="H340:H403" si="21">IFERROR($G340*$F340,"")</f>
        <v/>
      </c>
      <c r="I340" s="81">
        <v>0.21</v>
      </c>
      <c r="J340" s="80" t="str">
        <f t="shared" ref="J340:J403" si="22">IFERROR($I340*$F340,"")</f>
        <v/>
      </c>
      <c r="L340" s="59" t="s">
        <v>125</v>
      </c>
      <c r="N340" s="83"/>
    </row>
    <row r="341" spans="1:14" x14ac:dyDescent="0.25">
      <c r="A341" t="s">
        <v>736</v>
      </c>
      <c r="B341" s="78" t="s">
        <v>737</v>
      </c>
      <c r="C341" s="79">
        <v>35.884999999999998</v>
      </c>
      <c r="D341" s="79">
        <v>392.11</v>
      </c>
      <c r="E341" s="79">
        <f t="shared" si="20"/>
        <v>14070.86735</v>
      </c>
      <c r="F341" s="80">
        <f t="shared" ref="F341:F404" si="23">IF(AND(ISNUMBER($I341)), IF(AND($I341&lt;=20%,$I341&gt;0%), $E341/SUMIFS($E$19:$E$523,$I$19:$I$523, "&gt;"&amp;0%,$I$19:$I$523, "&lt;="&amp;20%),""),"")</f>
        <v>4.8913255525989035E-4</v>
      </c>
      <c r="G341" s="81">
        <v>1.1221340950243554E-2</v>
      </c>
      <c r="H341" s="80">
        <f t="shared" si="21"/>
        <v>5.4887231724350754E-6</v>
      </c>
      <c r="I341" s="81">
        <v>0.155</v>
      </c>
      <c r="J341" s="80">
        <f t="shared" si="22"/>
        <v>7.5815546065283003E-5</v>
      </c>
      <c r="L341" s="82">
        <v>0.06</v>
      </c>
      <c r="N341" s="83"/>
    </row>
    <row r="342" spans="1:14" x14ac:dyDescent="0.25">
      <c r="A342" t="s">
        <v>738</v>
      </c>
      <c r="B342" s="78" t="s">
        <v>739</v>
      </c>
      <c r="C342" s="79">
        <v>3.2839999999999998</v>
      </c>
      <c r="D342" s="79">
        <v>4393.1000000000004</v>
      </c>
      <c r="E342" s="79">
        <f t="shared" si="20"/>
        <v>14426.940399999999</v>
      </c>
      <c r="F342" s="80">
        <f t="shared" si="23"/>
        <v>5.0151039356036175E-4</v>
      </c>
      <c r="G342" s="81" t="s">
        <v>1277</v>
      </c>
      <c r="H342" s="80" t="str">
        <f t="shared" si="21"/>
        <v/>
      </c>
      <c r="I342" s="81">
        <v>5.5E-2</v>
      </c>
      <c r="J342" s="80">
        <f t="shared" si="22"/>
        <v>2.7583071645819895E-5</v>
      </c>
      <c r="L342" s="82">
        <v>8.5000000000000006E-2</v>
      </c>
      <c r="N342" s="83"/>
    </row>
    <row r="343" spans="1:14" x14ac:dyDescent="0.25">
      <c r="A343" t="s">
        <v>740</v>
      </c>
      <c r="B343" s="78" t="s">
        <v>741</v>
      </c>
      <c r="C343" s="79">
        <v>219.73500000000001</v>
      </c>
      <c r="D343" s="79">
        <v>71.33</v>
      </c>
      <c r="E343" s="79">
        <f t="shared" si="20"/>
        <v>15673.697550000001</v>
      </c>
      <c r="F343" s="80">
        <f t="shared" si="23"/>
        <v>5.4485025992389755E-4</v>
      </c>
      <c r="G343" s="81">
        <v>2.8038693396887707E-2</v>
      </c>
      <c r="H343" s="80">
        <f t="shared" si="21"/>
        <v>1.5276889385220738E-5</v>
      </c>
      <c r="I343" s="81">
        <v>0.08</v>
      </c>
      <c r="J343" s="80">
        <f t="shared" si="22"/>
        <v>4.3588020793911803E-5</v>
      </c>
      <c r="L343" s="82">
        <v>0.19500000000000001</v>
      </c>
      <c r="N343" s="83"/>
    </row>
    <row r="344" spans="1:14" x14ac:dyDescent="0.25">
      <c r="A344" t="s">
        <v>742</v>
      </c>
      <c r="B344" s="78" t="s">
        <v>743</v>
      </c>
      <c r="C344" s="79">
        <v>126.88500000000001</v>
      </c>
      <c r="D344" s="79">
        <v>101.41</v>
      </c>
      <c r="E344" s="79">
        <f t="shared" si="20"/>
        <v>12867.40785</v>
      </c>
      <c r="F344" s="80">
        <f t="shared" si="23"/>
        <v>4.4729780508105438E-4</v>
      </c>
      <c r="G344" s="81" t="s">
        <v>1277</v>
      </c>
      <c r="H344" s="80" t="str">
        <f t="shared" si="21"/>
        <v/>
      </c>
      <c r="I344" s="81">
        <v>7.4999999999999997E-2</v>
      </c>
      <c r="J344" s="80">
        <f t="shared" si="22"/>
        <v>3.3547335381079078E-5</v>
      </c>
      <c r="L344" s="82">
        <v>0.185</v>
      </c>
      <c r="N344" s="83"/>
    </row>
    <row r="345" spans="1:14" x14ac:dyDescent="0.25">
      <c r="A345" t="s">
        <v>744</v>
      </c>
      <c r="B345" s="78" t="s">
        <v>745</v>
      </c>
      <c r="C345" s="79">
        <v>229.655</v>
      </c>
      <c r="D345" s="79">
        <v>31.6</v>
      </c>
      <c r="E345" s="79">
        <f t="shared" si="20"/>
        <v>7257.098</v>
      </c>
      <c r="F345" s="80">
        <f t="shared" si="23"/>
        <v>2.5227178966415599E-4</v>
      </c>
      <c r="G345" s="81" t="s">
        <v>1277</v>
      </c>
      <c r="H345" s="80" t="str">
        <f t="shared" si="21"/>
        <v/>
      </c>
      <c r="I345" s="81">
        <v>0.05</v>
      </c>
      <c r="J345" s="80">
        <f t="shared" si="22"/>
        <v>1.2613589483207801E-5</v>
      </c>
      <c r="L345" s="82">
        <v>0.15</v>
      </c>
      <c r="N345" s="83"/>
    </row>
    <row r="346" spans="1:14" x14ac:dyDescent="0.25">
      <c r="A346" t="s">
        <v>746</v>
      </c>
      <c r="B346" s="78" t="s">
        <v>747</v>
      </c>
      <c r="C346" s="79">
        <v>113.354</v>
      </c>
      <c r="D346" s="79">
        <v>303.51</v>
      </c>
      <c r="E346" s="79">
        <f t="shared" si="20"/>
        <v>34404.072540000001</v>
      </c>
      <c r="F346" s="80">
        <f t="shared" si="23"/>
        <v>1.1959569722499606E-3</v>
      </c>
      <c r="G346" s="81">
        <v>3.953741227636651E-3</v>
      </c>
      <c r="H346" s="80">
        <f t="shared" si="21"/>
        <v>4.7285043876641717E-6</v>
      </c>
      <c r="I346" s="81">
        <v>0.12</v>
      </c>
      <c r="J346" s="80">
        <f t="shared" si="22"/>
        <v>1.4351483666999527E-4</v>
      </c>
      <c r="L346" s="82">
        <v>0.09</v>
      </c>
      <c r="N346" s="83"/>
    </row>
    <row r="347" spans="1:14" x14ac:dyDescent="0.25">
      <c r="A347" t="s">
        <v>748</v>
      </c>
      <c r="B347" s="78" t="s">
        <v>749</v>
      </c>
      <c r="C347" s="79">
        <v>94.6</v>
      </c>
      <c r="D347" s="79">
        <v>84.16</v>
      </c>
      <c r="E347" s="79">
        <f t="shared" si="20"/>
        <v>7961.5359999999991</v>
      </c>
      <c r="F347" s="80">
        <f t="shared" si="23"/>
        <v>2.7675951670979302E-4</v>
      </c>
      <c r="G347" s="81" t="s">
        <v>1277</v>
      </c>
      <c r="H347" s="80" t="str">
        <f t="shared" si="21"/>
        <v/>
      </c>
      <c r="I347" s="81">
        <v>0.12</v>
      </c>
      <c r="J347" s="80">
        <f t="shared" si="22"/>
        <v>3.3211142005175161E-5</v>
      </c>
      <c r="L347" s="82">
        <v>6.5000000000000002E-2</v>
      </c>
      <c r="N347" s="83"/>
    </row>
    <row r="348" spans="1:14" x14ac:dyDescent="0.25">
      <c r="A348" t="s">
        <v>750</v>
      </c>
      <c r="B348" s="78" t="s">
        <v>751</v>
      </c>
      <c r="C348" s="79">
        <v>323.142</v>
      </c>
      <c r="D348" s="79">
        <v>64.47</v>
      </c>
      <c r="E348" s="79">
        <f t="shared" si="20"/>
        <v>20832.964739999999</v>
      </c>
      <c r="F348" s="80">
        <f t="shared" si="23"/>
        <v>7.2419709627320143E-4</v>
      </c>
      <c r="G348" s="81">
        <v>2.3887079261672096E-2</v>
      </c>
      <c r="H348" s="80">
        <f t="shared" si="21"/>
        <v>1.7298953439750741E-5</v>
      </c>
      <c r="I348" s="81">
        <v>6.5000000000000002E-2</v>
      </c>
      <c r="J348" s="80">
        <f t="shared" si="22"/>
        <v>4.7072811257758093E-5</v>
      </c>
      <c r="L348" s="82">
        <v>0.08</v>
      </c>
      <c r="N348" s="83"/>
    </row>
    <row r="349" spans="1:14" x14ac:dyDescent="0.25">
      <c r="A349" t="s">
        <v>752</v>
      </c>
      <c r="B349" s="78" t="s">
        <v>753</v>
      </c>
      <c r="C349" s="79">
        <v>290.56200000000001</v>
      </c>
      <c r="D349" s="79">
        <v>48.49</v>
      </c>
      <c r="E349" s="79">
        <f t="shared" si="20"/>
        <v>14089.351380000002</v>
      </c>
      <c r="F349" s="80">
        <f t="shared" si="23"/>
        <v>4.8977509850903851E-4</v>
      </c>
      <c r="G349" s="81">
        <v>5.1020829036914829E-2</v>
      </c>
      <c r="H349" s="80">
        <f t="shared" si="21"/>
        <v>2.4988731567567774E-5</v>
      </c>
      <c r="I349" s="81">
        <v>0.11</v>
      </c>
      <c r="J349" s="80">
        <f t="shared" si="22"/>
        <v>5.3875260835994237E-5</v>
      </c>
      <c r="L349" s="82">
        <v>6.5000000000000002E-2</v>
      </c>
      <c r="N349" s="83"/>
    </row>
    <row r="350" spans="1:14" x14ac:dyDescent="0.25">
      <c r="A350" t="s">
        <v>754</v>
      </c>
      <c r="B350" s="78" t="s">
        <v>755</v>
      </c>
      <c r="C350" s="79">
        <v>231.80500000000001</v>
      </c>
      <c r="D350" s="79">
        <v>273.10000000000002</v>
      </c>
      <c r="E350" s="79">
        <f t="shared" si="20"/>
        <v>63305.945500000009</v>
      </c>
      <c r="F350" s="80">
        <f t="shared" si="23"/>
        <v>2.2006460664671366E-3</v>
      </c>
      <c r="G350" s="81">
        <v>8.7879897473452945E-3</v>
      </c>
      <c r="H350" s="80">
        <f t="shared" si="21"/>
        <v>1.9339255069648948E-5</v>
      </c>
      <c r="I350" s="81">
        <v>0.14000000000000001</v>
      </c>
      <c r="J350" s="80">
        <f t="shared" si="22"/>
        <v>3.0809044930539916E-4</v>
      </c>
      <c r="L350" s="82">
        <v>0.115</v>
      </c>
      <c r="N350" s="83"/>
    </row>
    <row r="351" spans="1:14" x14ac:dyDescent="0.25">
      <c r="A351" t="s">
        <v>756</v>
      </c>
      <c r="B351" s="78" t="s">
        <v>757</v>
      </c>
      <c r="C351" s="79">
        <v>273.87</v>
      </c>
      <c r="D351" s="79">
        <v>186.08</v>
      </c>
      <c r="E351" s="79">
        <f t="shared" si="20"/>
        <v>50961.729600000006</v>
      </c>
      <c r="F351" s="80">
        <f t="shared" si="23"/>
        <v>1.7715354995306379E-3</v>
      </c>
      <c r="G351" s="81" t="s">
        <v>1277</v>
      </c>
      <c r="H351" s="80" t="str">
        <f t="shared" si="21"/>
        <v/>
      </c>
      <c r="I351" s="81">
        <v>0.12</v>
      </c>
      <c r="J351" s="80">
        <f t="shared" si="22"/>
        <v>2.1258425994367654E-4</v>
      </c>
      <c r="L351" s="82">
        <v>0.16</v>
      </c>
      <c r="N351" s="83"/>
    </row>
    <row r="352" spans="1:14" x14ac:dyDescent="0.25">
      <c r="A352" t="s">
        <v>758</v>
      </c>
      <c r="B352" s="78" t="s">
        <v>759</v>
      </c>
      <c r="C352" s="79">
        <v>41.581000000000003</v>
      </c>
      <c r="D352" s="79">
        <v>399</v>
      </c>
      <c r="E352" s="79">
        <f t="shared" si="20"/>
        <v>16590.819</v>
      </c>
      <c r="F352" s="80">
        <f t="shared" si="23"/>
        <v>5.7673130514760622E-4</v>
      </c>
      <c r="G352" s="81" t="s">
        <v>1277</v>
      </c>
      <c r="H352" s="80" t="str">
        <f t="shared" si="21"/>
        <v/>
      </c>
      <c r="I352" s="81">
        <v>0.14000000000000001</v>
      </c>
      <c r="J352" s="80">
        <f t="shared" si="22"/>
        <v>8.0742382720664873E-5</v>
      </c>
      <c r="L352" s="82">
        <v>6.5000000000000002E-2</v>
      </c>
      <c r="N352" s="83"/>
    </row>
    <row r="353" spans="1:14" x14ac:dyDescent="0.25">
      <c r="A353" t="s">
        <v>760</v>
      </c>
      <c r="B353" s="78" t="s">
        <v>761</v>
      </c>
      <c r="C353" s="79">
        <v>67.128</v>
      </c>
      <c r="D353" s="79">
        <v>112.47</v>
      </c>
      <c r="E353" s="79">
        <f t="shared" si="20"/>
        <v>7549.88616</v>
      </c>
      <c r="F353" s="80">
        <f t="shared" si="23"/>
        <v>2.6244971383104407E-4</v>
      </c>
      <c r="G353" s="81">
        <v>7.1130079132213043E-3</v>
      </c>
      <c r="H353" s="80">
        <f t="shared" si="21"/>
        <v>1.8668068913028833E-6</v>
      </c>
      <c r="I353" s="81">
        <v>0.09</v>
      </c>
      <c r="J353" s="80">
        <f t="shared" si="22"/>
        <v>2.3620474244793966E-5</v>
      </c>
      <c r="L353" s="82">
        <v>8.5000000000000006E-2</v>
      </c>
      <c r="N353" s="83"/>
    </row>
    <row r="354" spans="1:14" x14ac:dyDescent="0.25">
      <c r="A354" t="s">
        <v>762</v>
      </c>
      <c r="B354" s="78" t="s">
        <v>763</v>
      </c>
      <c r="C354" s="79">
        <v>160.92599999999999</v>
      </c>
      <c r="D354" s="79">
        <v>108.88</v>
      </c>
      <c r="E354" s="79">
        <f t="shared" si="20"/>
        <v>17521.622879999999</v>
      </c>
      <c r="F354" s="80">
        <f t="shared" si="23"/>
        <v>6.0908798003802937E-4</v>
      </c>
      <c r="G354" s="81">
        <v>2.0573108008817047E-2</v>
      </c>
      <c r="H354" s="80">
        <f t="shared" si="21"/>
        <v>1.2530832800194579E-5</v>
      </c>
      <c r="I354" s="81">
        <v>0.155</v>
      </c>
      <c r="J354" s="80">
        <f t="shared" si="22"/>
        <v>9.4408636905894555E-5</v>
      </c>
      <c r="L354" s="82">
        <v>0.115</v>
      </c>
      <c r="N354" s="83"/>
    </row>
    <row r="355" spans="1:14" x14ac:dyDescent="0.25">
      <c r="A355" t="s">
        <v>764</v>
      </c>
      <c r="B355" s="78" t="s">
        <v>765</v>
      </c>
      <c r="C355" s="79">
        <v>116.60599999999999</v>
      </c>
      <c r="D355" s="79">
        <v>136.57</v>
      </c>
      <c r="E355" s="79">
        <f t="shared" si="20"/>
        <v>15924.881419999998</v>
      </c>
      <c r="F355" s="80">
        <f t="shared" si="23"/>
        <v>5.5358193261450584E-4</v>
      </c>
      <c r="G355" s="81">
        <v>1.9330746137511901E-2</v>
      </c>
      <c r="H355" s="80">
        <f t="shared" si="21"/>
        <v>1.0701151805684232E-5</v>
      </c>
      <c r="I355" s="81">
        <v>7.0000000000000007E-2</v>
      </c>
      <c r="J355" s="80">
        <f t="shared" si="22"/>
        <v>3.8750735283015416E-5</v>
      </c>
      <c r="L355" s="82">
        <v>0.12</v>
      </c>
      <c r="N355" s="83"/>
    </row>
    <row r="356" spans="1:14" x14ac:dyDescent="0.25">
      <c r="A356" t="s">
        <v>766</v>
      </c>
      <c r="B356" s="78" t="s">
        <v>767</v>
      </c>
      <c r="C356" s="79">
        <v>781.88099999999997</v>
      </c>
      <c r="D356" s="79">
        <v>79.95</v>
      </c>
      <c r="E356" s="79">
        <f t="shared" si="20"/>
        <v>62511.385950000004</v>
      </c>
      <c r="F356" s="80">
        <f t="shared" si="23"/>
        <v>2.1730255272828444E-3</v>
      </c>
      <c r="G356" s="81">
        <v>5.8786741713570973E-3</v>
      </c>
      <c r="H356" s="80">
        <f t="shared" si="21"/>
        <v>1.2774509040937294E-5</v>
      </c>
      <c r="I356" s="81">
        <v>0.14000000000000001</v>
      </c>
      <c r="J356" s="80">
        <f t="shared" si="22"/>
        <v>3.0422357381959823E-4</v>
      </c>
      <c r="L356" s="82">
        <v>0.14000000000000001</v>
      </c>
      <c r="N356" s="83"/>
    </row>
    <row r="357" spans="1:14" x14ac:dyDescent="0.25">
      <c r="A357" t="s">
        <v>768</v>
      </c>
      <c r="B357" s="78" t="s">
        <v>769</v>
      </c>
      <c r="C357" s="79">
        <v>115.435</v>
      </c>
      <c r="D357" s="79">
        <v>255.28</v>
      </c>
      <c r="E357" s="79">
        <f t="shared" si="20"/>
        <v>29468.246800000001</v>
      </c>
      <c r="F357" s="80">
        <f t="shared" si="23"/>
        <v>1.0243774244885543E-3</v>
      </c>
      <c r="G357" s="81">
        <v>1.7549357568160454E-2</v>
      </c>
      <c r="H357" s="80">
        <f t="shared" si="21"/>
        <v>1.7977165707100925E-5</v>
      </c>
      <c r="I357" s="81">
        <v>9.5000000000000001E-2</v>
      </c>
      <c r="J357" s="80">
        <f t="shared" si="22"/>
        <v>9.7315855326412655E-5</v>
      </c>
      <c r="L357" s="82">
        <v>0.11</v>
      </c>
      <c r="N357" s="83"/>
    </row>
    <row r="358" spans="1:14" x14ac:dyDescent="0.25">
      <c r="A358" t="s">
        <v>770</v>
      </c>
      <c r="B358" s="78" t="s">
        <v>771</v>
      </c>
      <c r="C358" s="79">
        <v>1225.44</v>
      </c>
      <c r="D358" s="79">
        <v>36.83</v>
      </c>
      <c r="E358" s="79">
        <f t="shared" si="20"/>
        <v>45132.955199999997</v>
      </c>
      <c r="F358" s="80">
        <f t="shared" si="23"/>
        <v>1.5689152029001363E-3</v>
      </c>
      <c r="G358" s="81">
        <v>4.3442845506380674E-2</v>
      </c>
      <c r="H358" s="80">
        <f t="shared" si="21"/>
        <v>6.8158140772202509E-5</v>
      </c>
      <c r="I358" s="81">
        <v>5.5E-2</v>
      </c>
      <c r="J358" s="80">
        <f t="shared" si="22"/>
        <v>8.62903361595075E-5</v>
      </c>
      <c r="L358" s="82">
        <v>0.13500000000000001</v>
      </c>
      <c r="N358" s="83"/>
    </row>
    <row r="359" spans="1:14" x14ac:dyDescent="0.25">
      <c r="A359" t="s">
        <v>772</v>
      </c>
      <c r="B359" s="78" t="s">
        <v>773</v>
      </c>
      <c r="C359" s="79">
        <v>465.58699999999999</v>
      </c>
      <c r="D359" s="79">
        <v>270.83</v>
      </c>
      <c r="E359" s="79">
        <f t="shared" si="20"/>
        <v>126094.92720999999</v>
      </c>
      <c r="F359" s="80">
        <f t="shared" si="23"/>
        <v>4.3833213985587875E-3</v>
      </c>
      <c r="G359" s="81">
        <v>2.1120259941660821E-2</v>
      </c>
      <c r="H359" s="80">
        <f t="shared" si="21"/>
        <v>9.2576887345405842E-5</v>
      </c>
      <c r="I359" s="81">
        <v>0.09</v>
      </c>
      <c r="J359" s="80">
        <f t="shared" si="22"/>
        <v>3.9449892587029088E-4</v>
      </c>
      <c r="L359" s="82">
        <v>7.4999999999999997E-2</v>
      </c>
      <c r="N359" s="83"/>
    </row>
    <row r="360" spans="1:14" x14ac:dyDescent="0.25">
      <c r="A360" t="s">
        <v>774</v>
      </c>
      <c r="B360" s="78" t="s">
        <v>775</v>
      </c>
      <c r="C360" s="79">
        <v>108.02800000000001</v>
      </c>
      <c r="D360" s="79">
        <v>581.69000000000005</v>
      </c>
      <c r="E360" s="79">
        <f t="shared" si="20"/>
        <v>62838.807320000007</v>
      </c>
      <c r="F360" s="80">
        <f t="shared" si="23"/>
        <v>2.1844073737157009E-3</v>
      </c>
      <c r="G360" s="81" t="s">
        <v>1277</v>
      </c>
      <c r="H360" s="80" t="str">
        <f t="shared" si="21"/>
        <v/>
      </c>
      <c r="I360" s="81">
        <v>0.03</v>
      </c>
      <c r="J360" s="80">
        <f t="shared" si="22"/>
        <v>6.5532221211471025E-5</v>
      </c>
      <c r="L360" s="82">
        <v>0.13</v>
      </c>
      <c r="N360" s="83"/>
    </row>
    <row r="361" spans="1:14" x14ac:dyDescent="0.25">
      <c r="A361" t="s">
        <v>776</v>
      </c>
      <c r="B361" s="78" t="s">
        <v>777</v>
      </c>
      <c r="C361" s="79">
        <v>10187.555</v>
      </c>
      <c r="D361" s="79">
        <v>134.94999999999999</v>
      </c>
      <c r="E361" s="79">
        <f t="shared" si="20"/>
        <v>1374810.5472499998</v>
      </c>
      <c r="F361" s="80" t="str">
        <f t="shared" si="23"/>
        <v/>
      </c>
      <c r="G361" s="81" t="s">
        <v>1277</v>
      </c>
      <c r="H361" s="80" t="str">
        <f t="shared" si="21"/>
        <v/>
      </c>
      <c r="I361" s="81">
        <v>0.26500000000000001</v>
      </c>
      <c r="J361" s="80" t="str">
        <f t="shared" si="22"/>
        <v/>
      </c>
      <c r="L361" s="82">
        <v>7.4999999999999997E-2</v>
      </c>
      <c r="N361" s="83"/>
    </row>
    <row r="362" spans="1:14" x14ac:dyDescent="0.25">
      <c r="A362" t="s">
        <v>778</v>
      </c>
      <c r="B362" s="78" t="s">
        <v>779</v>
      </c>
      <c r="C362" s="79">
        <v>72.861999999999995</v>
      </c>
      <c r="D362" s="79">
        <v>207.77</v>
      </c>
      <c r="E362" s="79">
        <f t="shared" si="20"/>
        <v>15138.53774</v>
      </c>
      <c r="F362" s="80">
        <f t="shared" si="23"/>
        <v>5.2624699412467176E-4</v>
      </c>
      <c r="G362" s="81">
        <v>9.4335082061895361E-3</v>
      </c>
      <c r="H362" s="80">
        <f t="shared" si="21"/>
        <v>4.9643553375576674E-6</v>
      </c>
      <c r="I362" s="81">
        <v>0.105</v>
      </c>
      <c r="J362" s="80">
        <f t="shared" si="22"/>
        <v>5.5255934383090532E-5</v>
      </c>
      <c r="L362" s="82">
        <v>1.4999999999999999E-2</v>
      </c>
      <c r="N362" s="83"/>
    </row>
    <row r="363" spans="1:14" x14ac:dyDescent="0.25">
      <c r="A363" t="s">
        <v>780</v>
      </c>
      <c r="B363" s="78" t="s">
        <v>781</v>
      </c>
      <c r="C363" s="79">
        <v>44.828000000000003</v>
      </c>
      <c r="D363" s="79">
        <v>98.63</v>
      </c>
      <c r="E363" s="79">
        <f t="shared" si="20"/>
        <v>4421.3856400000004</v>
      </c>
      <c r="F363" s="80">
        <f t="shared" si="23"/>
        <v>1.5369654208861446E-4</v>
      </c>
      <c r="G363" s="81">
        <v>3.0416708912095712E-2</v>
      </c>
      <c r="H363" s="80">
        <f t="shared" si="21"/>
        <v>4.6749429815050534E-6</v>
      </c>
      <c r="I363" s="81">
        <v>0.125</v>
      </c>
      <c r="J363" s="80">
        <f t="shared" si="22"/>
        <v>1.9212067761076808E-5</v>
      </c>
      <c r="L363" s="82">
        <v>9.5000000000000001E-2</v>
      </c>
      <c r="N363" s="83"/>
    </row>
    <row r="364" spans="1:14" x14ac:dyDescent="0.25">
      <c r="A364" t="s">
        <v>782</v>
      </c>
      <c r="B364" s="78" t="s">
        <v>783</v>
      </c>
      <c r="C364" s="79">
        <v>156.726</v>
      </c>
      <c r="D364" s="79">
        <v>91.16</v>
      </c>
      <c r="E364" s="79">
        <f t="shared" si="20"/>
        <v>14287.142159999999</v>
      </c>
      <c r="F364" s="80" t="str">
        <f t="shared" si="23"/>
        <v/>
      </c>
      <c r="G364" s="81">
        <v>4.3001316366827559E-2</v>
      </c>
      <c r="H364" s="80" t="str">
        <f t="shared" si="21"/>
        <v/>
      </c>
      <c r="I364" s="81">
        <v>-0.01</v>
      </c>
      <c r="J364" s="80" t="str">
        <f t="shared" si="22"/>
        <v/>
      </c>
      <c r="L364" s="82">
        <v>0.125</v>
      </c>
      <c r="N364" s="83"/>
    </row>
    <row r="365" spans="1:14" x14ac:dyDescent="0.25">
      <c r="A365" t="s">
        <v>784</v>
      </c>
      <c r="B365" s="78" t="s">
        <v>785</v>
      </c>
      <c r="C365" s="79">
        <v>594.82799999999997</v>
      </c>
      <c r="D365" s="79">
        <v>77.13</v>
      </c>
      <c r="E365" s="79">
        <f t="shared" si="20"/>
        <v>45879.083639999997</v>
      </c>
      <c r="F365" s="80">
        <f t="shared" si="23"/>
        <v>1.5948521761748704E-3</v>
      </c>
      <c r="G365" s="81">
        <v>1.0372099053545962E-2</v>
      </c>
      <c r="H365" s="80">
        <f t="shared" si="21"/>
        <v>1.654196474704909E-5</v>
      </c>
      <c r="I365" s="81">
        <v>0.125</v>
      </c>
      <c r="J365" s="80">
        <f t="shared" si="22"/>
        <v>1.993565220218588E-4</v>
      </c>
      <c r="L365" s="82">
        <v>0.3</v>
      </c>
      <c r="N365" s="83"/>
    </row>
    <row r="366" spans="1:14" x14ac:dyDescent="0.25">
      <c r="A366" t="s">
        <v>786</v>
      </c>
      <c r="B366" s="78" t="s">
        <v>787</v>
      </c>
      <c r="C366" s="79">
        <v>417.91399999999999</v>
      </c>
      <c r="D366" s="79">
        <v>37.130000000000003</v>
      </c>
      <c r="E366" s="79">
        <f t="shared" si="20"/>
        <v>15517.14682</v>
      </c>
      <c r="F366" s="80">
        <f t="shared" si="23"/>
        <v>5.3940823160481878E-4</v>
      </c>
      <c r="G366" s="81">
        <v>2.1545919741448962E-3</v>
      </c>
      <c r="H366" s="80">
        <f t="shared" si="21"/>
        <v>1.1622046466034339E-6</v>
      </c>
      <c r="I366" s="81">
        <v>0.12</v>
      </c>
      <c r="J366" s="80">
        <f t="shared" si="22"/>
        <v>6.472898779257825E-5</v>
      </c>
      <c r="L366" s="82">
        <v>0.105</v>
      </c>
      <c r="N366" s="83"/>
    </row>
    <row r="367" spans="1:14" x14ac:dyDescent="0.25">
      <c r="A367" t="s">
        <v>788</v>
      </c>
      <c r="B367" s="78" t="s">
        <v>789</v>
      </c>
      <c r="C367" s="79">
        <v>241.959</v>
      </c>
      <c r="D367" s="79">
        <v>236.95</v>
      </c>
      <c r="E367" s="79">
        <f t="shared" si="20"/>
        <v>57332.18505</v>
      </c>
      <c r="F367" s="80" t="str">
        <f t="shared" si="23"/>
        <v/>
      </c>
      <c r="G367" s="81">
        <v>0.12458324541042415</v>
      </c>
      <c r="H367" s="80" t="str">
        <f t="shared" si="21"/>
        <v/>
      </c>
      <c r="I367" s="81">
        <v>0.21</v>
      </c>
      <c r="J367" s="80" t="str">
        <f t="shared" si="22"/>
        <v/>
      </c>
      <c r="L367" s="82">
        <v>0.115</v>
      </c>
      <c r="N367" s="83"/>
    </row>
    <row r="368" spans="1:14" x14ac:dyDescent="0.25">
      <c r="A368" t="s">
        <v>790</v>
      </c>
      <c r="B368" s="78" t="s">
        <v>791</v>
      </c>
      <c r="C368" s="79">
        <v>393.97</v>
      </c>
      <c r="D368" s="79">
        <v>110.77</v>
      </c>
      <c r="E368" s="79">
        <f t="shared" si="20"/>
        <v>43640.056900000003</v>
      </c>
      <c r="F368" s="80">
        <f t="shared" si="23"/>
        <v>1.5170189592601064E-3</v>
      </c>
      <c r="G368" s="81">
        <v>3.5388643134422679E-2</v>
      </c>
      <c r="H368" s="80">
        <f t="shared" si="21"/>
        <v>5.3685242577409201E-5</v>
      </c>
      <c r="I368" s="81">
        <v>0.11</v>
      </c>
      <c r="J368" s="80">
        <f t="shared" si="22"/>
        <v>1.6687208551861171E-4</v>
      </c>
      <c r="L368" s="82">
        <v>-0.02</v>
      </c>
      <c r="N368" s="83"/>
    </row>
    <row r="369" spans="1:14" x14ac:dyDescent="0.25">
      <c r="A369" t="s">
        <v>792</v>
      </c>
      <c r="B369" s="78" t="s">
        <v>793</v>
      </c>
      <c r="C369" s="79">
        <v>152.97</v>
      </c>
      <c r="D369" s="79">
        <v>367.5</v>
      </c>
      <c r="E369" s="79">
        <f t="shared" si="20"/>
        <v>56216.474999999999</v>
      </c>
      <c r="F369" s="80">
        <f t="shared" si="23"/>
        <v>1.9542013566387394E-3</v>
      </c>
      <c r="G369" s="81" t="s">
        <v>1277</v>
      </c>
      <c r="H369" s="80" t="str">
        <f t="shared" si="21"/>
        <v/>
      </c>
      <c r="I369" s="81">
        <v>0.125</v>
      </c>
      <c r="J369" s="80">
        <f t="shared" si="22"/>
        <v>2.4427516957984243E-4</v>
      </c>
      <c r="L369" s="82">
        <v>0.105</v>
      </c>
      <c r="N369" s="83"/>
    </row>
    <row r="370" spans="1:14" x14ac:dyDescent="0.25">
      <c r="A370" t="s">
        <v>794</v>
      </c>
      <c r="B370" s="78" t="s">
        <v>795</v>
      </c>
      <c r="C370" s="79">
        <v>126.60899999999999</v>
      </c>
      <c r="D370" s="79">
        <v>103.72</v>
      </c>
      <c r="E370" s="79">
        <f t="shared" si="20"/>
        <v>13131.885479999999</v>
      </c>
      <c r="F370" s="80" t="str">
        <f t="shared" si="23"/>
        <v/>
      </c>
      <c r="G370" s="81" t="s">
        <v>1277</v>
      </c>
      <c r="H370" s="80" t="str">
        <f t="shared" si="21"/>
        <v/>
      </c>
      <c r="I370" s="81">
        <v>0.245</v>
      </c>
      <c r="J370" s="80" t="str">
        <f t="shared" si="22"/>
        <v/>
      </c>
      <c r="L370" s="82">
        <v>0.12</v>
      </c>
      <c r="N370" s="83"/>
    </row>
    <row r="371" spans="1:14" x14ac:dyDescent="0.25">
      <c r="A371" t="s">
        <v>796</v>
      </c>
      <c r="B371" s="78" t="s">
        <v>797</v>
      </c>
      <c r="C371" s="79">
        <v>123.883</v>
      </c>
      <c r="D371" s="79">
        <v>110.7</v>
      </c>
      <c r="E371" s="79">
        <f t="shared" si="20"/>
        <v>13713.848099999999</v>
      </c>
      <c r="F371" s="80">
        <f t="shared" si="23"/>
        <v>4.7672182508344036E-4</v>
      </c>
      <c r="G371" s="81">
        <v>1.9873532068654019E-2</v>
      </c>
      <c r="H371" s="80">
        <f t="shared" si="21"/>
        <v>9.4741464786230248E-6</v>
      </c>
      <c r="I371" s="81">
        <v>0.08</v>
      </c>
      <c r="J371" s="80">
        <f t="shared" si="22"/>
        <v>3.8137746006675228E-5</v>
      </c>
      <c r="L371" s="82">
        <v>0.2</v>
      </c>
      <c r="N371" s="83"/>
    </row>
    <row r="372" spans="1:14" x14ac:dyDescent="0.25">
      <c r="A372" t="s">
        <v>798</v>
      </c>
      <c r="B372" s="78" t="s">
        <v>799</v>
      </c>
      <c r="C372" s="79">
        <v>664.18799999999999</v>
      </c>
      <c r="D372" s="79">
        <v>306.26</v>
      </c>
      <c r="E372" s="79">
        <f t="shared" si="20"/>
        <v>203414.21687999999</v>
      </c>
      <c r="F372" s="80">
        <f t="shared" si="23"/>
        <v>7.0711003951511144E-3</v>
      </c>
      <c r="G372" s="81">
        <v>1.266897407431594E-2</v>
      </c>
      <c r="H372" s="80">
        <f t="shared" si="21"/>
        <v>8.9583587583054667E-5</v>
      </c>
      <c r="I372" s="81">
        <v>0.125</v>
      </c>
      <c r="J372" s="80">
        <f t="shared" si="22"/>
        <v>8.838875493938893E-4</v>
      </c>
      <c r="L372" s="82">
        <v>0.13</v>
      </c>
      <c r="N372" s="83"/>
    </row>
    <row r="373" spans="1:14" x14ac:dyDescent="0.25">
      <c r="A373" t="s">
        <v>800</v>
      </c>
      <c r="B373" s="78" t="s">
        <v>801</v>
      </c>
      <c r="C373" s="79">
        <v>54.606000000000002</v>
      </c>
      <c r="D373" s="79">
        <v>622.34</v>
      </c>
      <c r="E373" s="79">
        <f t="shared" si="20"/>
        <v>33983.498040000006</v>
      </c>
      <c r="F373" s="80">
        <f t="shared" si="23"/>
        <v>1.1813369296651552E-3</v>
      </c>
      <c r="G373" s="81" t="s">
        <v>1277</v>
      </c>
      <c r="H373" s="80" t="str">
        <f t="shared" si="21"/>
        <v/>
      </c>
      <c r="I373" s="81">
        <v>0.18</v>
      </c>
      <c r="J373" s="80">
        <f t="shared" si="22"/>
        <v>2.1264064733972793E-4</v>
      </c>
      <c r="L373" s="82">
        <v>0.13</v>
      </c>
      <c r="N373" s="83"/>
    </row>
    <row r="374" spans="1:14" x14ac:dyDescent="0.25">
      <c r="A374" t="s">
        <v>802</v>
      </c>
      <c r="B374" s="78" t="s">
        <v>803</v>
      </c>
      <c r="C374" s="79">
        <v>285.16399999999999</v>
      </c>
      <c r="D374" s="79">
        <v>122.54</v>
      </c>
      <c r="E374" s="79">
        <f t="shared" si="20"/>
        <v>34943.99656</v>
      </c>
      <c r="F374" s="80">
        <f t="shared" si="23"/>
        <v>1.2147258518776115E-3</v>
      </c>
      <c r="G374" s="81">
        <v>1.8606169414068872E-2</v>
      </c>
      <c r="H374" s="80">
        <f t="shared" si="21"/>
        <v>2.2601394991683969E-5</v>
      </c>
      <c r="I374" s="81">
        <v>0.105</v>
      </c>
      <c r="J374" s="80">
        <f t="shared" si="22"/>
        <v>1.2754621444714919E-4</v>
      </c>
      <c r="L374" s="82">
        <v>0.08</v>
      </c>
      <c r="N374" s="83"/>
    </row>
    <row r="375" spans="1:14" x14ac:dyDescent="0.25">
      <c r="A375" t="s">
        <v>804</v>
      </c>
      <c r="B375" s="78" t="s">
        <v>805</v>
      </c>
      <c r="C375" s="79">
        <v>739.745</v>
      </c>
      <c r="D375" s="79">
        <v>132.56</v>
      </c>
      <c r="E375" s="79">
        <f t="shared" si="20"/>
        <v>98060.597200000004</v>
      </c>
      <c r="F375" s="80">
        <f t="shared" si="23"/>
        <v>3.4087898979977844E-3</v>
      </c>
      <c r="G375" s="81">
        <v>2.3838261919130962E-2</v>
      </c>
      <c r="H375" s="80">
        <f t="shared" si="21"/>
        <v>8.1259626415758893E-5</v>
      </c>
      <c r="I375" s="81">
        <v>0.06</v>
      </c>
      <c r="J375" s="80">
        <f t="shared" si="22"/>
        <v>2.0452739387986707E-4</v>
      </c>
      <c r="L375" s="82">
        <v>0.28999999999999998</v>
      </c>
      <c r="N375" s="83"/>
    </row>
    <row r="376" spans="1:14" x14ac:dyDescent="0.25">
      <c r="A376" t="s">
        <v>806</v>
      </c>
      <c r="B376" s="78" t="s">
        <v>807</v>
      </c>
      <c r="C376" s="79">
        <v>571.39499999999998</v>
      </c>
      <c r="D376" s="79">
        <v>41.1</v>
      </c>
      <c r="E376" s="79">
        <f t="shared" si="20"/>
        <v>23484.334500000001</v>
      </c>
      <c r="F376" s="80">
        <f t="shared" si="23"/>
        <v>8.1636421244231263E-4</v>
      </c>
      <c r="G376" s="81">
        <v>3.7956204379562042E-2</v>
      </c>
      <c r="H376" s="80">
        <f t="shared" si="21"/>
        <v>3.0986086895620627E-5</v>
      </c>
      <c r="I376" s="81">
        <v>7.4999999999999997E-2</v>
      </c>
      <c r="J376" s="80">
        <f t="shared" si="22"/>
        <v>6.122731593317345E-5</v>
      </c>
      <c r="L376" s="82">
        <v>0.09</v>
      </c>
      <c r="N376" s="83"/>
    </row>
    <row r="377" spans="1:14" x14ac:dyDescent="0.25">
      <c r="A377" t="s">
        <v>808</v>
      </c>
      <c r="B377" s="78" t="s">
        <v>809</v>
      </c>
      <c r="C377" s="79">
        <v>107.283</v>
      </c>
      <c r="D377" s="79">
        <v>189.16</v>
      </c>
      <c r="E377" s="79">
        <f t="shared" si="20"/>
        <v>20293.652279999998</v>
      </c>
      <c r="F377" s="80">
        <f t="shared" si="23"/>
        <v>7.0544947574053413E-4</v>
      </c>
      <c r="G377" s="81" t="s">
        <v>1277</v>
      </c>
      <c r="H377" s="80" t="str">
        <f t="shared" si="21"/>
        <v/>
      </c>
      <c r="I377" s="81">
        <v>8.5000000000000006E-2</v>
      </c>
      <c r="J377" s="80">
        <f t="shared" si="22"/>
        <v>5.9963205437945405E-5</v>
      </c>
      <c r="L377" s="82">
        <v>0.1</v>
      </c>
      <c r="N377" s="83"/>
    </row>
    <row r="378" spans="1:14" x14ac:dyDescent="0.25">
      <c r="A378" t="s">
        <v>810</v>
      </c>
      <c r="B378" s="78" t="s">
        <v>811</v>
      </c>
      <c r="C378" s="79">
        <v>143.709</v>
      </c>
      <c r="D378" s="79">
        <v>138.72999999999999</v>
      </c>
      <c r="E378" s="79">
        <f t="shared" si="20"/>
        <v>19936.74957</v>
      </c>
      <c r="F378" s="80">
        <f t="shared" si="23"/>
        <v>6.9304279673638037E-4</v>
      </c>
      <c r="G378" s="81">
        <v>2.0183089454335764E-3</v>
      </c>
      <c r="H378" s="80">
        <f t="shared" si="21"/>
        <v>1.3987744762213403E-6</v>
      </c>
      <c r="I378" s="81">
        <v>0.125</v>
      </c>
      <c r="J378" s="80">
        <f t="shared" si="22"/>
        <v>8.6630349592047546E-5</v>
      </c>
      <c r="L378" s="82">
        <v>0.16500000000000001</v>
      </c>
      <c r="N378" s="83"/>
    </row>
    <row r="379" spans="1:14" x14ac:dyDescent="0.25">
      <c r="A379" t="s">
        <v>812</v>
      </c>
      <c r="B379" s="78" t="s">
        <v>813</v>
      </c>
      <c r="C379" s="79">
        <v>138.05099999999999</v>
      </c>
      <c r="D379" s="79">
        <v>78.83</v>
      </c>
      <c r="E379" s="79">
        <f t="shared" si="20"/>
        <v>10882.560329999998</v>
      </c>
      <c r="F379" s="80">
        <f t="shared" si="23"/>
        <v>3.7830038544019211E-4</v>
      </c>
      <c r="G379" s="81" t="s">
        <v>1277</v>
      </c>
      <c r="H379" s="80" t="str">
        <f t="shared" si="21"/>
        <v/>
      </c>
      <c r="I379" s="81">
        <v>7.0000000000000007E-2</v>
      </c>
      <c r="J379" s="80">
        <f t="shared" si="22"/>
        <v>2.648102698081345E-5</v>
      </c>
      <c r="L379" s="82">
        <v>0.11</v>
      </c>
      <c r="N379" s="83"/>
    </row>
    <row r="380" spans="1:14" x14ac:dyDescent="0.25">
      <c r="A380" t="s">
        <v>814</v>
      </c>
      <c r="B380" s="78" t="s">
        <v>75</v>
      </c>
      <c r="C380" s="79">
        <v>258.09199999999998</v>
      </c>
      <c r="D380" s="79">
        <v>93.12</v>
      </c>
      <c r="E380" s="79">
        <f t="shared" si="20"/>
        <v>24033.527040000001</v>
      </c>
      <c r="F380" s="80">
        <f t="shared" si="23"/>
        <v>8.3545528506335251E-4</v>
      </c>
      <c r="G380" s="81">
        <v>2.5343642611683845E-2</v>
      </c>
      <c r="H380" s="80">
        <f t="shared" si="21"/>
        <v>2.1173480162688055E-5</v>
      </c>
      <c r="I380" s="81">
        <v>6.5000000000000002E-2</v>
      </c>
      <c r="J380" s="80">
        <f t="shared" si="22"/>
        <v>5.4304593529117917E-5</v>
      </c>
      <c r="L380" s="82">
        <v>8.5000000000000006E-2</v>
      </c>
      <c r="N380" s="83"/>
    </row>
    <row r="381" spans="1:14" x14ac:dyDescent="0.25">
      <c r="A381" t="s">
        <v>815</v>
      </c>
      <c r="B381" s="78" t="s">
        <v>816</v>
      </c>
      <c r="C381" s="79">
        <v>86.99</v>
      </c>
      <c r="D381" s="79">
        <v>278.99</v>
      </c>
      <c r="E381" s="79">
        <f t="shared" si="20"/>
        <v>24269.340099999998</v>
      </c>
      <c r="F381" s="80">
        <f t="shared" si="23"/>
        <v>8.4365263649396297E-4</v>
      </c>
      <c r="G381" s="81" t="s">
        <v>1277</v>
      </c>
      <c r="H381" s="80" t="str">
        <f t="shared" si="21"/>
        <v/>
      </c>
      <c r="I381" s="81">
        <v>0.09</v>
      </c>
      <c r="J381" s="80">
        <f t="shared" si="22"/>
        <v>7.5928737284456667E-5</v>
      </c>
      <c r="L381" s="82">
        <v>0.115</v>
      </c>
      <c r="N381" s="83"/>
    </row>
    <row r="382" spans="1:14" x14ac:dyDescent="0.25">
      <c r="A382" t="s">
        <v>1258</v>
      </c>
      <c r="B382" s="78" t="s">
        <v>1259</v>
      </c>
      <c r="C382" s="79">
        <v>37.979999999999997</v>
      </c>
      <c r="D382" s="79">
        <v>429.68</v>
      </c>
      <c r="E382" s="79">
        <f t="shared" si="20"/>
        <v>16319.246399999998</v>
      </c>
      <c r="F382" s="80">
        <f t="shared" si="23"/>
        <v>5.672908778823621E-4</v>
      </c>
      <c r="G382" s="81">
        <v>8.2852355241109666E-3</v>
      </c>
      <c r="H382" s="80">
        <f t="shared" si="21"/>
        <v>4.7001385339350431E-6</v>
      </c>
      <c r="I382" s="81">
        <v>0.105</v>
      </c>
      <c r="J382" s="80">
        <f t="shared" si="22"/>
        <v>5.9565542177648016E-5</v>
      </c>
      <c r="L382" s="82">
        <v>8.5000000000000006E-2</v>
      </c>
      <c r="N382" s="83"/>
    </row>
    <row r="383" spans="1:14" x14ac:dyDescent="0.25">
      <c r="A383" t="s">
        <v>817</v>
      </c>
      <c r="B383" s="78" t="s">
        <v>818</v>
      </c>
      <c r="C383" s="79">
        <v>2500</v>
      </c>
      <c r="D383" s="79">
        <v>181.63</v>
      </c>
      <c r="E383" s="79">
        <f t="shared" si="20"/>
        <v>454075</v>
      </c>
      <c r="F383" s="80" t="str">
        <f t="shared" si="23"/>
        <v/>
      </c>
      <c r="G383" s="81">
        <v>8.809117436546826E-4</v>
      </c>
      <c r="H383" s="80" t="str">
        <f t="shared" si="21"/>
        <v/>
      </c>
      <c r="I383" s="81">
        <v>0.23</v>
      </c>
      <c r="J383" s="80" t="str">
        <f t="shared" si="22"/>
        <v/>
      </c>
      <c r="L383" s="82">
        <v>0.125</v>
      </c>
      <c r="N383" s="83"/>
    </row>
    <row r="384" spans="1:14" x14ac:dyDescent="0.25">
      <c r="A384" t="s">
        <v>819</v>
      </c>
      <c r="B384" s="78" t="s">
        <v>820</v>
      </c>
      <c r="C384" s="79">
        <v>146.084</v>
      </c>
      <c r="D384" s="79">
        <v>61.12</v>
      </c>
      <c r="E384" s="79">
        <f t="shared" si="20"/>
        <v>8928.6540800000002</v>
      </c>
      <c r="F384" s="80">
        <f t="shared" si="23"/>
        <v>3.1037854856772888E-4</v>
      </c>
      <c r="G384" s="81">
        <v>1.3089005235602096E-2</v>
      </c>
      <c r="H384" s="80">
        <f t="shared" si="21"/>
        <v>4.0625464472215831E-6</v>
      </c>
      <c r="I384" s="81">
        <v>0.1</v>
      </c>
      <c r="J384" s="80">
        <f t="shared" si="22"/>
        <v>3.1037854856772888E-5</v>
      </c>
      <c r="L384" s="82">
        <v>6.5000000000000002E-2</v>
      </c>
      <c r="N384" s="83"/>
    </row>
    <row r="385" spans="1:14" x14ac:dyDescent="0.25">
      <c r="A385" t="s">
        <v>821</v>
      </c>
      <c r="B385" s="78" t="s">
        <v>822</v>
      </c>
      <c r="C385" s="79">
        <v>517.78499999999997</v>
      </c>
      <c r="D385" s="79">
        <v>67.959999999999994</v>
      </c>
      <c r="E385" s="79">
        <f t="shared" si="20"/>
        <v>35188.668599999997</v>
      </c>
      <c r="F385" s="80">
        <f t="shared" si="23"/>
        <v>1.2232311598411498E-3</v>
      </c>
      <c r="G385" s="81">
        <v>1.5891701000588582E-2</v>
      </c>
      <c r="H385" s="80">
        <f t="shared" si="21"/>
        <v>1.9439223846798734E-5</v>
      </c>
      <c r="I385" s="81">
        <v>7.0000000000000007E-2</v>
      </c>
      <c r="J385" s="80">
        <f t="shared" si="22"/>
        <v>8.5626181188880492E-5</v>
      </c>
      <c r="L385" s="82">
        <v>6.5000000000000002E-2</v>
      </c>
      <c r="N385" s="83"/>
    </row>
    <row r="386" spans="1:14" x14ac:dyDescent="0.25">
      <c r="A386" t="s">
        <v>823</v>
      </c>
      <c r="B386" s="78" t="s">
        <v>824</v>
      </c>
      <c r="C386" s="79">
        <v>59.081000000000003</v>
      </c>
      <c r="D386" s="79">
        <v>403.55</v>
      </c>
      <c r="E386" s="79">
        <f t="shared" si="20"/>
        <v>23842.137550000003</v>
      </c>
      <c r="F386" s="80">
        <f t="shared" si="23"/>
        <v>8.288021891336559E-4</v>
      </c>
      <c r="G386" s="81" t="s">
        <v>1277</v>
      </c>
      <c r="H386" s="80" t="str">
        <f t="shared" si="21"/>
        <v/>
      </c>
      <c r="I386" s="81">
        <v>0.06</v>
      </c>
      <c r="J386" s="80">
        <f t="shared" si="22"/>
        <v>4.972813134801935E-5</v>
      </c>
      <c r="L386" s="82">
        <v>0.08</v>
      </c>
      <c r="N386" s="83"/>
    </row>
    <row r="387" spans="1:14" x14ac:dyDescent="0.25">
      <c r="A387" t="s">
        <v>825</v>
      </c>
      <c r="B387" s="78" t="s">
        <v>826</v>
      </c>
      <c r="C387" s="79">
        <v>357.11099999999999</v>
      </c>
      <c r="D387" s="79">
        <v>230.17</v>
      </c>
      <c r="E387" s="79">
        <f t="shared" si="20"/>
        <v>82196.238869999986</v>
      </c>
      <c r="F387" s="80">
        <f t="shared" si="23"/>
        <v>2.8573118736163351E-3</v>
      </c>
      <c r="G387" s="81" t="s">
        <v>1277</v>
      </c>
      <c r="H387" s="80" t="str">
        <f t="shared" si="21"/>
        <v/>
      </c>
      <c r="I387" s="81">
        <v>0.125</v>
      </c>
      <c r="J387" s="80">
        <f t="shared" si="22"/>
        <v>3.5716398420204188E-4</v>
      </c>
      <c r="L387" s="82">
        <v>0.17</v>
      </c>
      <c r="N387" s="83"/>
    </row>
    <row r="388" spans="1:14" x14ac:dyDescent="0.25">
      <c r="A388" t="s">
        <v>827</v>
      </c>
      <c r="B388" s="78" t="s">
        <v>828</v>
      </c>
      <c r="C388" s="79">
        <v>166.489</v>
      </c>
      <c r="D388" s="79">
        <v>132.72999999999999</v>
      </c>
      <c r="E388" s="79">
        <f t="shared" si="20"/>
        <v>22098.08497</v>
      </c>
      <c r="F388" s="80">
        <f t="shared" si="23"/>
        <v>7.6817530141283562E-4</v>
      </c>
      <c r="G388" s="81" t="s">
        <v>1277</v>
      </c>
      <c r="H388" s="80" t="str">
        <f t="shared" si="21"/>
        <v/>
      </c>
      <c r="I388" s="81">
        <v>0.105</v>
      </c>
      <c r="J388" s="80">
        <f t="shared" si="22"/>
        <v>8.0658406648347739E-5</v>
      </c>
      <c r="L388" s="82">
        <v>0.13500000000000001</v>
      </c>
      <c r="N388" s="83"/>
    </row>
    <row r="389" spans="1:14" x14ac:dyDescent="0.25">
      <c r="A389" t="s">
        <v>829</v>
      </c>
      <c r="B389" s="78" t="s">
        <v>830</v>
      </c>
      <c r="C389" s="79">
        <v>315.89100000000002</v>
      </c>
      <c r="D389" s="79">
        <v>138.66</v>
      </c>
      <c r="E389" s="79">
        <f t="shared" si="20"/>
        <v>43801.446060000002</v>
      </c>
      <c r="F389" s="80">
        <f t="shared" si="23"/>
        <v>1.5226291814488648E-3</v>
      </c>
      <c r="G389" s="81">
        <v>1.4279532669839896E-2</v>
      </c>
      <c r="H389" s="80">
        <f t="shared" si="21"/>
        <v>2.1742433140550644E-5</v>
      </c>
      <c r="I389" s="81">
        <v>0.125</v>
      </c>
      <c r="J389" s="80">
        <f t="shared" si="22"/>
        <v>1.903286476811081E-4</v>
      </c>
      <c r="L389" s="82">
        <v>7.0000000000000007E-2</v>
      </c>
      <c r="N389" s="83"/>
    </row>
    <row r="390" spans="1:14" x14ac:dyDescent="0.25">
      <c r="A390" t="s">
        <v>831</v>
      </c>
      <c r="B390" s="78" t="s">
        <v>832</v>
      </c>
      <c r="C390" s="79">
        <v>559.84199999999998</v>
      </c>
      <c r="D390" s="79">
        <v>48.63</v>
      </c>
      <c r="E390" s="79">
        <f t="shared" si="20"/>
        <v>27225.116460000001</v>
      </c>
      <c r="F390" s="80">
        <f t="shared" si="23"/>
        <v>9.4640155792015911E-4</v>
      </c>
      <c r="G390" s="81">
        <v>1.8095825622044006E-2</v>
      </c>
      <c r="H390" s="80">
        <f t="shared" si="21"/>
        <v>1.7125917560553978E-5</v>
      </c>
      <c r="I390" s="81">
        <v>0.155</v>
      </c>
      <c r="J390" s="80">
        <f t="shared" si="22"/>
        <v>1.4669224147762465E-4</v>
      </c>
      <c r="L390" s="82">
        <v>0.05</v>
      </c>
      <c r="N390" s="83"/>
    </row>
    <row r="391" spans="1:14" x14ac:dyDescent="0.25">
      <c r="A391" t="s">
        <v>833</v>
      </c>
      <c r="B391" s="78" t="s">
        <v>834</v>
      </c>
      <c r="C391" s="79">
        <v>343.447</v>
      </c>
      <c r="D391" s="79">
        <v>333.39</v>
      </c>
      <c r="E391" s="79">
        <f t="shared" si="20"/>
        <v>114501.79532999999</v>
      </c>
      <c r="F391" s="80">
        <f t="shared" si="23"/>
        <v>3.9803200711438641E-3</v>
      </c>
      <c r="G391" s="81">
        <v>2.9994900866852636E-2</v>
      </c>
      <c r="H391" s="80">
        <f t="shared" si="21"/>
        <v>1.1938930595230404E-4</v>
      </c>
      <c r="I391" s="81">
        <v>0.05</v>
      </c>
      <c r="J391" s="80">
        <f t="shared" si="22"/>
        <v>1.9901600355719322E-4</v>
      </c>
      <c r="L391" s="82">
        <v>0.16</v>
      </c>
      <c r="N391" s="83"/>
    </row>
    <row r="392" spans="1:14" x14ac:dyDescent="0.25">
      <c r="A392" t="s">
        <v>835</v>
      </c>
      <c r="B392" s="78" t="s">
        <v>836</v>
      </c>
      <c r="C392" s="79">
        <v>107.82899999999999</v>
      </c>
      <c r="D392" s="79">
        <v>335.79</v>
      </c>
      <c r="E392" s="79">
        <f t="shared" si="20"/>
        <v>36207.89991</v>
      </c>
      <c r="F392" s="80" t="str">
        <f t="shared" si="23"/>
        <v/>
      </c>
      <c r="G392" s="81">
        <v>8.4576669942523584E-3</v>
      </c>
      <c r="H392" s="80" t="str">
        <f t="shared" si="21"/>
        <v/>
      </c>
      <c r="I392" s="81">
        <v>0.35499999999999998</v>
      </c>
      <c r="J392" s="80" t="str">
        <f t="shared" si="22"/>
        <v/>
      </c>
      <c r="L392" s="82">
        <v>0.12</v>
      </c>
      <c r="N392" s="83"/>
    </row>
    <row r="393" spans="1:14" x14ac:dyDescent="0.25">
      <c r="A393" t="s">
        <v>837</v>
      </c>
      <c r="B393" s="78" t="s">
        <v>838</v>
      </c>
      <c r="C393" s="79">
        <v>314.30500000000001</v>
      </c>
      <c r="D393" s="79">
        <v>165.8</v>
      </c>
      <c r="E393" s="79">
        <f t="shared" si="20"/>
        <v>52111.769000000008</v>
      </c>
      <c r="F393" s="80">
        <f t="shared" si="23"/>
        <v>1.8115132561521267E-3</v>
      </c>
      <c r="G393" s="81">
        <v>2.7623642943305184E-2</v>
      </c>
      <c r="H393" s="80">
        <f t="shared" si="21"/>
        <v>5.0040595375010491E-5</v>
      </c>
      <c r="I393" s="81">
        <v>7.4999999999999997E-2</v>
      </c>
      <c r="J393" s="80">
        <f t="shared" si="22"/>
        <v>1.3586349421140949E-4</v>
      </c>
      <c r="L393" s="82">
        <v>0.11</v>
      </c>
      <c r="N393" s="83"/>
    </row>
    <row r="394" spans="1:14" x14ac:dyDescent="0.25">
      <c r="A394" t="s">
        <v>839</v>
      </c>
      <c r="B394" s="78" t="s">
        <v>840</v>
      </c>
      <c r="C394" s="79">
        <v>183.5</v>
      </c>
      <c r="D394" s="79">
        <v>310.25</v>
      </c>
      <c r="E394" s="79">
        <f t="shared" si="20"/>
        <v>56930.875</v>
      </c>
      <c r="F394" s="80">
        <f t="shared" si="23"/>
        <v>1.9790353834819863E-3</v>
      </c>
      <c r="G394" s="81">
        <v>9.0249798549556799E-3</v>
      </c>
      <c r="H394" s="80">
        <f t="shared" si="21"/>
        <v>1.7860754468169416E-5</v>
      </c>
      <c r="I394" s="81">
        <v>0.08</v>
      </c>
      <c r="J394" s="80">
        <f t="shared" si="22"/>
        <v>1.5832283067855892E-4</v>
      </c>
      <c r="L394" s="82">
        <v>0.16500000000000001</v>
      </c>
      <c r="N394" s="83"/>
    </row>
    <row r="395" spans="1:14" x14ac:dyDescent="0.25">
      <c r="A395" t="s">
        <v>1260</v>
      </c>
      <c r="B395" s="78" t="s">
        <v>1261</v>
      </c>
      <c r="C395" s="79">
        <v>434.50599999999997</v>
      </c>
      <c r="D395" s="79">
        <v>66.78</v>
      </c>
      <c r="E395" s="79">
        <f t="shared" si="20"/>
        <v>29016.310679999999</v>
      </c>
      <c r="F395" s="80" t="str">
        <f t="shared" si="23"/>
        <v/>
      </c>
      <c r="G395" s="81" t="s">
        <v>1277</v>
      </c>
      <c r="H395" s="80" t="str">
        <f t="shared" si="21"/>
        <v/>
      </c>
      <c r="I395" s="81">
        <v>0.23</v>
      </c>
      <c r="J395" s="80" t="str">
        <f t="shared" si="22"/>
        <v/>
      </c>
      <c r="L395" s="82">
        <v>7.0000000000000007E-2</v>
      </c>
      <c r="N395" s="83"/>
    </row>
    <row r="396" spans="1:14" x14ac:dyDescent="0.25">
      <c r="A396" t="s">
        <v>841</v>
      </c>
      <c r="B396" s="78" t="s">
        <v>842</v>
      </c>
      <c r="C396" s="79">
        <v>40.622999999999998</v>
      </c>
      <c r="D396" s="79">
        <v>1935.69</v>
      </c>
      <c r="E396" s="79">
        <f t="shared" si="20"/>
        <v>78633.534870000003</v>
      </c>
      <c r="F396" s="80">
        <f t="shared" si="23"/>
        <v>2.7334648876553296E-3</v>
      </c>
      <c r="G396" s="81" t="s">
        <v>1277</v>
      </c>
      <c r="H396" s="80" t="str">
        <f t="shared" si="21"/>
        <v/>
      </c>
      <c r="I396" s="81">
        <v>0.14000000000000001</v>
      </c>
      <c r="J396" s="80">
        <f t="shared" si="22"/>
        <v>3.8268508427174617E-4</v>
      </c>
      <c r="L396" s="82">
        <v>0.45</v>
      </c>
      <c r="N396" s="83"/>
    </row>
    <row r="397" spans="1:14" x14ac:dyDescent="0.25">
      <c r="A397" t="s">
        <v>843</v>
      </c>
      <c r="B397" s="78" t="s">
        <v>844</v>
      </c>
      <c r="C397" s="79">
        <v>59.555999999999997</v>
      </c>
      <c r="D397" s="79">
        <v>167.36</v>
      </c>
      <c r="E397" s="79">
        <f t="shared" si="20"/>
        <v>9967.2921600000009</v>
      </c>
      <c r="F397" s="80">
        <f t="shared" si="23"/>
        <v>3.4648376407604128E-4</v>
      </c>
      <c r="G397" s="81" t="s">
        <v>1277</v>
      </c>
      <c r="H397" s="80" t="str">
        <f t="shared" si="21"/>
        <v/>
      </c>
      <c r="I397" s="81">
        <v>0.1</v>
      </c>
      <c r="J397" s="80">
        <f t="shared" si="22"/>
        <v>3.4648376407604133E-5</v>
      </c>
      <c r="L397" s="82">
        <v>0.1</v>
      </c>
      <c r="N397" s="83"/>
    </row>
    <row r="398" spans="1:14" x14ac:dyDescent="0.25">
      <c r="A398" t="s">
        <v>845</v>
      </c>
      <c r="B398" s="78" t="s">
        <v>846</v>
      </c>
      <c r="C398" s="79">
        <v>160.30500000000001</v>
      </c>
      <c r="D398" s="79">
        <v>96.22</v>
      </c>
      <c r="E398" s="79">
        <f t="shared" si="20"/>
        <v>15424.5471</v>
      </c>
      <c r="F398" s="80">
        <f t="shared" si="23"/>
        <v>5.3618927313315418E-4</v>
      </c>
      <c r="G398" s="81" t="s">
        <v>1277</v>
      </c>
      <c r="H398" s="80" t="str">
        <f t="shared" si="21"/>
        <v/>
      </c>
      <c r="I398" s="81">
        <v>5.5E-2</v>
      </c>
      <c r="J398" s="80">
        <f t="shared" si="22"/>
        <v>2.9490410022323481E-5</v>
      </c>
      <c r="L398" s="82">
        <v>0.1</v>
      </c>
      <c r="N398" s="83"/>
    </row>
    <row r="399" spans="1:14" x14ac:dyDescent="0.25">
      <c r="A399" t="s">
        <v>847</v>
      </c>
      <c r="B399" s="78" t="s">
        <v>848</v>
      </c>
      <c r="C399" s="79">
        <v>50.805</v>
      </c>
      <c r="D399" s="79">
        <v>250.54</v>
      </c>
      <c r="E399" s="79">
        <f t="shared" si="20"/>
        <v>12728.6847</v>
      </c>
      <c r="F399" s="80">
        <f t="shared" si="23"/>
        <v>4.4247550044656424E-4</v>
      </c>
      <c r="G399" s="81" t="s">
        <v>1277</v>
      </c>
      <c r="H399" s="80" t="str">
        <f t="shared" si="21"/>
        <v/>
      </c>
      <c r="I399" s="81">
        <v>0.12</v>
      </c>
      <c r="J399" s="80">
        <f t="shared" si="22"/>
        <v>5.309706005358771E-5</v>
      </c>
      <c r="L399" s="82">
        <v>0.14000000000000001</v>
      </c>
      <c r="N399" s="83"/>
    </row>
    <row r="400" spans="1:14" x14ac:dyDescent="0.25">
      <c r="A400" t="s">
        <v>849</v>
      </c>
      <c r="B400" s="78" t="s">
        <v>850</v>
      </c>
      <c r="C400" s="79">
        <v>37.64</v>
      </c>
      <c r="D400" s="79">
        <v>270.77999999999997</v>
      </c>
      <c r="E400" s="79">
        <f t="shared" si="20"/>
        <v>10192.159199999998</v>
      </c>
      <c r="F400" s="80">
        <f t="shared" si="23"/>
        <v>3.5430060913136242E-4</v>
      </c>
      <c r="G400" s="81">
        <v>1.0340497821109388E-2</v>
      </c>
      <c r="H400" s="80">
        <f t="shared" si="21"/>
        <v>3.6636446767405819E-6</v>
      </c>
      <c r="I400" s="81">
        <v>0.105</v>
      </c>
      <c r="J400" s="80">
        <f t="shared" si="22"/>
        <v>3.7201563958793055E-5</v>
      </c>
      <c r="L400" s="82">
        <v>7.0000000000000007E-2</v>
      </c>
      <c r="N400" s="83"/>
    </row>
    <row r="401" spans="1:14" x14ac:dyDescent="0.25">
      <c r="A401" t="s">
        <v>851</v>
      </c>
      <c r="B401" s="78" t="s">
        <v>852</v>
      </c>
      <c r="C401" s="79">
        <v>660</v>
      </c>
      <c r="D401" s="79">
        <v>62.85</v>
      </c>
      <c r="E401" s="79">
        <f t="shared" si="20"/>
        <v>41481</v>
      </c>
      <c r="F401" s="80" t="str">
        <f t="shared" si="23"/>
        <v/>
      </c>
      <c r="G401" s="81">
        <v>8.0827366746221166E-2</v>
      </c>
      <c r="H401" s="80" t="str">
        <f t="shared" si="21"/>
        <v/>
      </c>
      <c r="I401" s="81">
        <v>0.3</v>
      </c>
      <c r="J401" s="80" t="str">
        <f t="shared" si="22"/>
        <v/>
      </c>
      <c r="L401" s="82">
        <v>9.5000000000000001E-2</v>
      </c>
      <c r="N401" s="83"/>
    </row>
    <row r="402" spans="1:14" x14ac:dyDescent="0.25">
      <c r="A402" t="s">
        <v>855</v>
      </c>
      <c r="B402" s="78" t="s">
        <v>856</v>
      </c>
      <c r="C402" s="79">
        <v>39.234000000000002</v>
      </c>
      <c r="D402" s="79">
        <v>385.28</v>
      </c>
      <c r="E402" s="79">
        <f t="shared" si="20"/>
        <v>15116.07552</v>
      </c>
      <c r="F402" s="80">
        <f t="shared" si="23"/>
        <v>5.2546616073379979E-4</v>
      </c>
      <c r="G402" s="81">
        <v>3.3222591362126251E-3</v>
      </c>
      <c r="H402" s="80">
        <f t="shared" si="21"/>
        <v>1.7457347532684381E-6</v>
      </c>
      <c r="I402" s="81">
        <v>0.17499999999999999</v>
      </c>
      <c r="J402" s="80">
        <f t="shared" si="22"/>
        <v>9.1956578128414958E-5</v>
      </c>
      <c r="L402" s="82">
        <v>7.0000000000000007E-2</v>
      </c>
      <c r="N402" s="83"/>
    </row>
    <row r="403" spans="1:14" x14ac:dyDescent="0.25">
      <c r="A403" t="s">
        <v>853</v>
      </c>
      <c r="B403" s="78" t="s">
        <v>854</v>
      </c>
      <c r="C403" s="79">
        <v>5996</v>
      </c>
      <c r="D403" s="79">
        <v>116.32</v>
      </c>
      <c r="E403" s="79">
        <f t="shared" si="20"/>
        <v>697454.72</v>
      </c>
      <c r="F403" s="80" t="str">
        <f t="shared" si="23"/>
        <v/>
      </c>
      <c r="G403" s="81" t="s">
        <v>1277</v>
      </c>
      <c r="H403" s="80" t="str">
        <f t="shared" si="21"/>
        <v/>
      </c>
      <c r="I403" s="81"/>
      <c r="J403" s="80" t="str">
        <f t="shared" si="22"/>
        <v/>
      </c>
      <c r="L403" s="82">
        <v>0.14000000000000001</v>
      </c>
      <c r="N403" s="83"/>
    </row>
    <row r="404" spans="1:14" x14ac:dyDescent="0.25">
      <c r="A404" t="s">
        <v>857</v>
      </c>
      <c r="B404" s="78" t="s">
        <v>858</v>
      </c>
      <c r="C404" s="79">
        <v>46.905000000000001</v>
      </c>
      <c r="D404" s="79">
        <v>240.46</v>
      </c>
      <c r="E404" s="79">
        <f t="shared" ref="E404:E467" si="24">IFERROR(C404*D404,"")</f>
        <v>11278.776300000001</v>
      </c>
      <c r="F404" s="80">
        <f t="shared" si="23"/>
        <v>3.9207367496245301E-4</v>
      </c>
      <c r="G404" s="81">
        <v>5.6558263328620149E-3</v>
      </c>
      <c r="H404" s="80">
        <f t="shared" ref="H404:H467" si="25">IFERROR($G404*$F404,"")</f>
        <v>2.2175006152746243E-6</v>
      </c>
      <c r="I404" s="81">
        <v>0.13500000000000001</v>
      </c>
      <c r="J404" s="80">
        <f t="shared" ref="J404:J467" si="26">IFERROR($I404*$F404,"")</f>
        <v>5.292994611993116E-5</v>
      </c>
      <c r="L404" s="59" t="s">
        <v>125</v>
      </c>
      <c r="N404" s="83"/>
    </row>
    <row r="405" spans="1:14" x14ac:dyDescent="0.25">
      <c r="A405" t="s">
        <v>859</v>
      </c>
      <c r="B405" s="78" t="s">
        <v>860</v>
      </c>
      <c r="C405" s="79">
        <v>444.70600000000002</v>
      </c>
      <c r="D405" s="79">
        <v>224.9</v>
      </c>
      <c r="E405" s="79">
        <f t="shared" si="24"/>
        <v>100014.37940000001</v>
      </c>
      <c r="F405" s="80">
        <f t="shared" ref="F405:F468" si="27">IF(AND(ISNUMBER($I405)), IF(AND($I405&lt;=20%,$I405&gt;0%), $E405/SUMIFS($E$19:$E$523,$I$19:$I$523, "&gt;"&amp;0%,$I$19:$I$523, "&lt;="&amp;20%),""),"")</f>
        <v>3.4767074226347634E-3</v>
      </c>
      <c r="G405" s="81" t="s">
        <v>1277</v>
      </c>
      <c r="H405" s="80" t="str">
        <f t="shared" si="25"/>
        <v/>
      </c>
      <c r="I405" s="81">
        <v>0.14499999999999999</v>
      </c>
      <c r="J405" s="80">
        <f t="shared" si="26"/>
        <v>5.0412257628204061E-4</v>
      </c>
      <c r="L405" s="59" t="s">
        <v>125</v>
      </c>
      <c r="N405" s="83"/>
    </row>
    <row r="406" spans="1:14" x14ac:dyDescent="0.25">
      <c r="A406" t="s">
        <v>861</v>
      </c>
      <c r="B406" s="78" t="s">
        <v>862</v>
      </c>
      <c r="C406" s="79">
        <v>87.837999999999994</v>
      </c>
      <c r="D406" s="79">
        <v>105.7</v>
      </c>
      <c r="E406" s="79">
        <f t="shared" si="24"/>
        <v>9284.4766</v>
      </c>
      <c r="F406" s="80">
        <f t="shared" si="27"/>
        <v>3.227476779253881E-4</v>
      </c>
      <c r="G406" s="81">
        <v>1.5515610217596971E-2</v>
      </c>
      <c r="H406" s="80">
        <f t="shared" si="25"/>
        <v>5.007627169324848E-6</v>
      </c>
      <c r="I406" s="81">
        <v>0.105</v>
      </c>
      <c r="J406" s="80">
        <f t="shared" si="26"/>
        <v>3.3888506182165747E-5</v>
      </c>
      <c r="L406" s="82">
        <v>0.13</v>
      </c>
      <c r="N406" s="83"/>
    </row>
    <row r="407" spans="1:14" x14ac:dyDescent="0.25">
      <c r="A407" t="s">
        <v>863</v>
      </c>
      <c r="B407" s="78" t="s">
        <v>864</v>
      </c>
      <c r="C407" s="79">
        <v>298.70800000000003</v>
      </c>
      <c r="D407" s="79">
        <v>134.1</v>
      </c>
      <c r="E407" s="79">
        <f t="shared" si="24"/>
        <v>40056.7428</v>
      </c>
      <c r="F407" s="80">
        <f t="shared" si="27"/>
        <v>1.392455523443778E-3</v>
      </c>
      <c r="G407" s="81">
        <v>6.2639821029082778E-3</v>
      </c>
      <c r="H407" s="80">
        <f t="shared" si="25"/>
        <v>8.7223164779476036E-6</v>
      </c>
      <c r="I407" s="81">
        <v>0.115</v>
      </c>
      <c r="J407" s="80">
        <f t="shared" si="26"/>
        <v>1.6013238519603447E-4</v>
      </c>
      <c r="L407" s="82">
        <v>0.15</v>
      </c>
      <c r="N407" s="83"/>
    </row>
    <row r="408" spans="1:14" x14ac:dyDescent="0.25">
      <c r="A408" t="s">
        <v>1262</v>
      </c>
      <c r="B408" s="78" t="s">
        <v>1263</v>
      </c>
      <c r="C408" s="79">
        <v>2426.8440000000001</v>
      </c>
      <c r="D408" s="79">
        <v>15</v>
      </c>
      <c r="E408" s="79">
        <f t="shared" si="24"/>
        <v>36402.660000000003</v>
      </c>
      <c r="F408" s="80" t="str">
        <f t="shared" si="27"/>
        <v/>
      </c>
      <c r="G408" s="81" t="s">
        <v>1277</v>
      </c>
      <c r="H408" s="80" t="str">
        <f t="shared" si="25"/>
        <v/>
      </c>
      <c r="I408" s="81"/>
      <c r="J408" s="80" t="str">
        <f t="shared" si="26"/>
        <v/>
      </c>
      <c r="L408" s="82">
        <v>0.23499999999999999</v>
      </c>
      <c r="N408" s="83"/>
    </row>
    <row r="409" spans="1:14" x14ac:dyDescent="0.25">
      <c r="A409" t="s">
        <v>1264</v>
      </c>
      <c r="B409" s="78" t="s">
        <v>1265</v>
      </c>
      <c r="C409" s="79">
        <v>240.001</v>
      </c>
      <c r="D409" s="79">
        <v>477.1</v>
      </c>
      <c r="E409" s="79">
        <f t="shared" si="24"/>
        <v>114504.4771</v>
      </c>
      <c r="F409" s="80">
        <f t="shared" si="27"/>
        <v>3.9804132950354764E-3</v>
      </c>
      <c r="G409" s="81">
        <v>1.0731502829595473E-2</v>
      </c>
      <c r="H409" s="80">
        <f t="shared" si="25"/>
        <v>4.2715816538632655E-5</v>
      </c>
      <c r="I409" s="81">
        <v>0.125</v>
      </c>
      <c r="J409" s="80">
        <f t="shared" si="26"/>
        <v>4.9755166187943455E-4</v>
      </c>
      <c r="L409" s="82">
        <v>9.5000000000000001E-2</v>
      </c>
      <c r="N409" s="83"/>
    </row>
    <row r="410" spans="1:14" x14ac:dyDescent="0.25">
      <c r="A410" t="s">
        <v>865</v>
      </c>
      <c r="B410" s="78" t="s">
        <v>866</v>
      </c>
      <c r="C410" s="79">
        <v>250.142</v>
      </c>
      <c r="D410" s="79">
        <v>69.430000000000007</v>
      </c>
      <c r="E410" s="79">
        <f t="shared" si="24"/>
        <v>17367.359060000003</v>
      </c>
      <c r="F410" s="80">
        <f t="shared" si="27"/>
        <v>6.0372544945737187E-4</v>
      </c>
      <c r="G410" s="81" t="s">
        <v>1277</v>
      </c>
      <c r="H410" s="80" t="str">
        <f t="shared" si="25"/>
        <v/>
      </c>
      <c r="I410" s="81">
        <v>0.1</v>
      </c>
      <c r="J410" s="80">
        <f t="shared" si="26"/>
        <v>6.0372544945737187E-5</v>
      </c>
      <c r="L410" s="82">
        <v>0.125</v>
      </c>
      <c r="N410" s="83"/>
    </row>
    <row r="411" spans="1:14" x14ac:dyDescent="0.25">
      <c r="A411" t="s">
        <v>867</v>
      </c>
      <c r="B411" s="78" t="s">
        <v>868</v>
      </c>
      <c r="C411" s="79">
        <v>359.41800000000001</v>
      </c>
      <c r="D411" s="79">
        <v>199.48</v>
      </c>
      <c r="E411" s="79">
        <f t="shared" si="24"/>
        <v>71696.702640000003</v>
      </c>
      <c r="F411" s="80">
        <f t="shared" si="27"/>
        <v>2.4923262009155199E-3</v>
      </c>
      <c r="G411" s="81">
        <v>2.0052135552436335E-2</v>
      </c>
      <c r="H411" s="80">
        <f t="shared" si="25"/>
        <v>4.997646282164668E-5</v>
      </c>
      <c r="I411" s="81">
        <v>8.5000000000000006E-2</v>
      </c>
      <c r="J411" s="80">
        <f t="shared" si="26"/>
        <v>2.1184772707781921E-4</v>
      </c>
      <c r="L411" s="82">
        <v>0.13</v>
      </c>
      <c r="N411" s="83"/>
    </row>
    <row r="412" spans="1:14" x14ac:dyDescent="0.25">
      <c r="A412" t="s">
        <v>869</v>
      </c>
      <c r="B412" s="78" t="s">
        <v>870</v>
      </c>
      <c r="C412" s="79">
        <v>322.60899999999998</v>
      </c>
      <c r="D412" s="79">
        <v>28.03</v>
      </c>
      <c r="E412" s="79">
        <f t="shared" si="24"/>
        <v>9042.73027</v>
      </c>
      <c r="F412" s="80">
        <f t="shared" si="27"/>
        <v>3.1434407371419489E-4</v>
      </c>
      <c r="G412" s="81">
        <v>2.9967891544773455E-2</v>
      </c>
      <c r="H412" s="80">
        <f t="shared" si="25"/>
        <v>9.4202291088092656E-6</v>
      </c>
      <c r="I412" s="81">
        <v>0.09</v>
      </c>
      <c r="J412" s="80">
        <f t="shared" si="26"/>
        <v>2.829096663427754E-5</v>
      </c>
      <c r="L412" s="82">
        <v>0.14000000000000001</v>
      </c>
      <c r="N412" s="83"/>
    </row>
    <row r="413" spans="1:14" x14ac:dyDescent="0.25">
      <c r="A413" t="s">
        <v>871</v>
      </c>
      <c r="B413" s="78" t="s">
        <v>872</v>
      </c>
      <c r="C413" s="79">
        <v>151.50299999999999</v>
      </c>
      <c r="D413" s="79">
        <v>669.18</v>
      </c>
      <c r="E413" s="79">
        <f t="shared" si="24"/>
        <v>101382.77753999998</v>
      </c>
      <c r="F413" s="80">
        <f t="shared" si="27"/>
        <v>3.5242757822946296E-3</v>
      </c>
      <c r="G413" s="81">
        <v>2.9170028990705043E-2</v>
      </c>
      <c r="H413" s="80">
        <f t="shared" si="25"/>
        <v>1.0280322674077404E-4</v>
      </c>
      <c r="I413" s="81">
        <v>0.1</v>
      </c>
      <c r="J413" s="80">
        <f t="shared" si="26"/>
        <v>3.52427578229463E-4</v>
      </c>
      <c r="L413" s="82">
        <v>8.5000000000000006E-2</v>
      </c>
      <c r="N413" s="83"/>
    </row>
    <row r="414" spans="1:14" x14ac:dyDescent="0.25">
      <c r="A414" t="s">
        <v>873</v>
      </c>
      <c r="B414" s="78" t="s">
        <v>874</v>
      </c>
      <c r="C414" s="79">
        <v>193.74199999999999</v>
      </c>
      <c r="D414" s="79">
        <v>130.30000000000001</v>
      </c>
      <c r="E414" s="79">
        <f t="shared" si="24"/>
        <v>25244.582600000002</v>
      </c>
      <c r="F414" s="80">
        <f t="shared" si="27"/>
        <v>8.775540900545386E-4</v>
      </c>
      <c r="G414" s="81">
        <v>2.7168073676132002E-2</v>
      </c>
      <c r="H414" s="80">
        <f t="shared" si="25"/>
        <v>2.3841454173392682E-5</v>
      </c>
      <c r="I414" s="81">
        <v>4.4999999999999998E-2</v>
      </c>
      <c r="J414" s="80">
        <f t="shared" si="26"/>
        <v>3.9489934052454232E-5</v>
      </c>
      <c r="L414" s="82">
        <v>7.0000000000000007E-2</v>
      </c>
      <c r="N414" s="83"/>
    </row>
    <row r="415" spans="1:14" x14ac:dyDescent="0.25">
      <c r="A415" t="s">
        <v>875</v>
      </c>
      <c r="B415" s="78" t="s">
        <v>876</v>
      </c>
      <c r="C415" s="79">
        <v>164.678</v>
      </c>
      <c r="D415" s="79">
        <v>180.9</v>
      </c>
      <c r="E415" s="79">
        <f t="shared" si="24"/>
        <v>29790.250200000002</v>
      </c>
      <c r="F415" s="80">
        <f t="shared" si="27"/>
        <v>1.0355709310384098E-3</v>
      </c>
      <c r="G415" s="81">
        <v>4.4223327805417356E-3</v>
      </c>
      <c r="H415" s="80">
        <f t="shared" si="25"/>
        <v>4.5796392749072842E-6</v>
      </c>
      <c r="I415" s="81">
        <v>0.06</v>
      </c>
      <c r="J415" s="80">
        <f t="shared" si="26"/>
        <v>6.2134255862304581E-5</v>
      </c>
      <c r="L415" s="82">
        <v>0.11</v>
      </c>
      <c r="N415" s="83"/>
    </row>
    <row r="416" spans="1:14" x14ac:dyDescent="0.25">
      <c r="A416" t="s">
        <v>877</v>
      </c>
      <c r="B416" s="78" t="s">
        <v>878</v>
      </c>
      <c r="C416" s="79">
        <v>108.349</v>
      </c>
      <c r="D416" s="79">
        <v>117.51</v>
      </c>
      <c r="E416" s="79">
        <f t="shared" si="24"/>
        <v>12732.090990000001</v>
      </c>
      <c r="F416" s="80">
        <f t="shared" si="27"/>
        <v>4.4259391015722478E-4</v>
      </c>
      <c r="G416" s="81">
        <v>2.3146966215641222E-2</v>
      </c>
      <c r="H416" s="80">
        <f t="shared" si="25"/>
        <v>1.0244706285657828E-5</v>
      </c>
      <c r="I416" s="81">
        <v>7.4999999999999997E-2</v>
      </c>
      <c r="J416" s="80">
        <f t="shared" si="26"/>
        <v>3.3194543261791856E-5</v>
      </c>
      <c r="L416" s="82">
        <v>0.02</v>
      </c>
      <c r="N416" s="83"/>
    </row>
    <row r="417" spans="1:14" x14ac:dyDescent="0.25">
      <c r="A417" t="s">
        <v>879</v>
      </c>
      <c r="B417" s="78" t="s">
        <v>880</v>
      </c>
      <c r="C417" s="79">
        <v>1550.163</v>
      </c>
      <c r="D417" s="79">
        <v>97.15</v>
      </c>
      <c r="E417" s="79">
        <f t="shared" si="24"/>
        <v>150598.33545000001</v>
      </c>
      <c r="F417" s="80">
        <f t="shared" si="27"/>
        <v>5.2351107294423211E-3</v>
      </c>
      <c r="G417" s="81">
        <v>5.1466803911477094E-2</v>
      </c>
      <c r="H417" s="80">
        <f t="shared" si="25"/>
        <v>2.6943441736707773E-4</v>
      </c>
      <c r="I417" s="81">
        <v>7.0000000000000007E-2</v>
      </c>
      <c r="J417" s="80">
        <f t="shared" si="26"/>
        <v>3.6645775106096249E-4</v>
      </c>
      <c r="L417" s="82">
        <v>6.5000000000000002E-2</v>
      </c>
      <c r="N417" s="83"/>
    </row>
    <row r="418" spans="1:14" x14ac:dyDescent="0.25">
      <c r="A418" t="s">
        <v>1266</v>
      </c>
      <c r="B418" s="78" t="s">
        <v>881</v>
      </c>
      <c r="C418" s="79">
        <v>995</v>
      </c>
      <c r="D418" s="79">
        <v>184.02</v>
      </c>
      <c r="E418" s="79">
        <f t="shared" si="24"/>
        <v>183099.90000000002</v>
      </c>
      <c r="F418" s="80">
        <f t="shared" si="27"/>
        <v>6.3649325750221369E-3</v>
      </c>
      <c r="G418" s="81" t="s">
        <v>1277</v>
      </c>
      <c r="H418" s="80" t="str">
        <f t="shared" si="25"/>
        <v/>
      </c>
      <c r="I418" s="81">
        <v>0.16500000000000001</v>
      </c>
      <c r="J418" s="80">
        <f t="shared" si="26"/>
        <v>1.0502138748786527E-3</v>
      </c>
      <c r="L418" s="82">
        <v>6.5000000000000002E-2</v>
      </c>
      <c r="N418" s="83"/>
    </row>
    <row r="419" spans="1:14" x14ac:dyDescent="0.25">
      <c r="A419" t="s">
        <v>882</v>
      </c>
      <c r="B419" s="78" t="s">
        <v>883</v>
      </c>
      <c r="C419" s="79">
        <v>405.93</v>
      </c>
      <c r="D419" s="79">
        <v>49.8</v>
      </c>
      <c r="E419" s="79">
        <f t="shared" si="24"/>
        <v>20215.313999999998</v>
      </c>
      <c r="F419" s="80" t="str">
        <f t="shared" si="27"/>
        <v/>
      </c>
      <c r="G419" s="81">
        <v>1.606425702811245E-3</v>
      </c>
      <c r="H419" s="80" t="str">
        <f t="shared" si="25"/>
        <v/>
      </c>
      <c r="I419" s="81"/>
      <c r="J419" s="80" t="str">
        <f t="shared" si="26"/>
        <v/>
      </c>
      <c r="L419" s="82">
        <v>7.0000000000000007E-2</v>
      </c>
      <c r="N419" s="83"/>
    </row>
    <row r="420" spans="1:14" x14ac:dyDescent="0.25">
      <c r="A420" t="s">
        <v>884</v>
      </c>
      <c r="B420" s="78" t="s">
        <v>885</v>
      </c>
      <c r="C420" s="79">
        <v>40.046999999999997</v>
      </c>
      <c r="D420" s="79">
        <v>216.84</v>
      </c>
      <c r="E420" s="79">
        <f t="shared" si="24"/>
        <v>8683.7914799999999</v>
      </c>
      <c r="F420" s="80">
        <f t="shared" si="27"/>
        <v>3.0186661634305475E-4</v>
      </c>
      <c r="G420" s="81">
        <v>2.1767201623316731E-2</v>
      </c>
      <c r="H420" s="80">
        <f t="shared" si="25"/>
        <v>6.5707915012876704E-6</v>
      </c>
      <c r="I420" s="81">
        <v>0.1</v>
      </c>
      <c r="J420" s="80">
        <f t="shared" si="26"/>
        <v>3.0186661634305475E-5</v>
      </c>
      <c r="L420" s="82">
        <v>0.2</v>
      </c>
      <c r="N420" s="83"/>
    </row>
    <row r="421" spans="1:14" x14ac:dyDescent="0.25">
      <c r="A421" t="s">
        <v>886</v>
      </c>
      <c r="B421" s="78" t="s">
        <v>887</v>
      </c>
      <c r="C421" s="79">
        <v>813.20600000000002</v>
      </c>
      <c r="D421" s="79">
        <v>63.25</v>
      </c>
      <c r="E421" s="79">
        <f t="shared" si="24"/>
        <v>51435.279500000004</v>
      </c>
      <c r="F421" s="80">
        <f t="shared" si="27"/>
        <v>1.7879970769777498E-3</v>
      </c>
      <c r="G421" s="81">
        <v>3.1620553359683792E-2</v>
      </c>
      <c r="H421" s="80">
        <f t="shared" si="25"/>
        <v>5.6537456979533591E-5</v>
      </c>
      <c r="I421" s="81">
        <v>7.4999999999999997E-2</v>
      </c>
      <c r="J421" s="80">
        <f t="shared" si="26"/>
        <v>1.3409978077333123E-4</v>
      </c>
      <c r="L421" s="59" t="s">
        <v>125</v>
      </c>
      <c r="N421" s="83"/>
    </row>
    <row r="422" spans="1:14" x14ac:dyDescent="0.25">
      <c r="A422" t="s">
        <v>888</v>
      </c>
      <c r="B422" s="78" t="s">
        <v>889</v>
      </c>
      <c r="C422" s="79">
        <v>251.80199999999999</v>
      </c>
      <c r="D422" s="79">
        <v>33.630000000000003</v>
      </c>
      <c r="E422" s="79">
        <f t="shared" si="24"/>
        <v>8468.1012600000013</v>
      </c>
      <c r="F422" s="80">
        <f t="shared" si="27"/>
        <v>2.943687765987857E-4</v>
      </c>
      <c r="G422" s="81">
        <v>2.9735355337496282E-2</v>
      </c>
      <c r="H422" s="80">
        <f t="shared" si="25"/>
        <v>8.7531601724289538E-6</v>
      </c>
      <c r="I422" s="81">
        <v>0.1</v>
      </c>
      <c r="J422" s="80">
        <f t="shared" si="26"/>
        <v>2.9436877659878571E-5</v>
      </c>
      <c r="L422" s="82">
        <v>7.0000000000000007E-2</v>
      </c>
      <c r="N422" s="83"/>
    </row>
    <row r="423" spans="1:14" x14ac:dyDescent="0.25">
      <c r="A423" t="s">
        <v>890</v>
      </c>
      <c r="B423" s="78" t="s">
        <v>891</v>
      </c>
      <c r="C423" s="79">
        <v>2141.241</v>
      </c>
      <c r="D423" s="79">
        <v>32.33</v>
      </c>
      <c r="E423" s="79">
        <f t="shared" si="24"/>
        <v>69226.321530000001</v>
      </c>
      <c r="F423" s="80">
        <f t="shared" si="27"/>
        <v>2.4064506258892181E-3</v>
      </c>
      <c r="G423" s="81">
        <v>1.2372409526755336E-2</v>
      </c>
      <c r="H423" s="80">
        <f t="shared" si="25"/>
        <v>2.9773592649418105E-5</v>
      </c>
      <c r="I423" s="81">
        <v>0.1</v>
      </c>
      <c r="J423" s="80">
        <f t="shared" si="26"/>
        <v>2.4064506258892184E-4</v>
      </c>
      <c r="L423" s="82">
        <v>6.5000000000000002E-2</v>
      </c>
      <c r="N423" s="83"/>
    </row>
    <row r="424" spans="1:14" x14ac:dyDescent="0.25">
      <c r="A424" t="s">
        <v>892</v>
      </c>
      <c r="B424" s="78" t="s">
        <v>893</v>
      </c>
      <c r="C424" s="79">
        <v>619.94299999999998</v>
      </c>
      <c r="D424" s="79">
        <v>100.54</v>
      </c>
      <c r="E424" s="79">
        <f t="shared" si="24"/>
        <v>62329.069220000005</v>
      </c>
      <c r="F424" s="80">
        <f t="shared" si="27"/>
        <v>2.1666878193226081E-3</v>
      </c>
      <c r="G424" s="81" t="s">
        <v>1277</v>
      </c>
      <c r="H424" s="80" t="str">
        <f t="shared" si="25"/>
        <v/>
      </c>
      <c r="I424" s="81">
        <v>0.125</v>
      </c>
      <c r="J424" s="80">
        <f t="shared" si="26"/>
        <v>2.7083597741532601E-4</v>
      </c>
      <c r="L424" s="59" t="s">
        <v>125</v>
      </c>
      <c r="N424" s="83"/>
    </row>
    <row r="425" spans="1:14" x14ac:dyDescent="0.25">
      <c r="A425" t="s">
        <v>894</v>
      </c>
      <c r="B425" s="78" t="s">
        <v>895</v>
      </c>
      <c r="C425" s="79">
        <v>109.904</v>
      </c>
      <c r="D425" s="79">
        <v>269.92</v>
      </c>
      <c r="E425" s="79">
        <f t="shared" si="24"/>
        <v>29665.287680000001</v>
      </c>
      <c r="F425" s="80">
        <f t="shared" si="27"/>
        <v>1.0312269744649498E-3</v>
      </c>
      <c r="G425" s="81">
        <v>1.8524007113218732E-2</v>
      </c>
      <c r="H425" s="80">
        <f t="shared" si="25"/>
        <v>1.9102455810331761E-5</v>
      </c>
      <c r="I425" s="81">
        <v>0.125</v>
      </c>
      <c r="J425" s="80">
        <f t="shared" si="26"/>
        <v>1.2890337180811873E-4</v>
      </c>
      <c r="L425" s="82">
        <v>0.1</v>
      </c>
      <c r="N425" s="83"/>
    </row>
    <row r="426" spans="1:14" x14ac:dyDescent="0.25">
      <c r="A426" t="s">
        <v>896</v>
      </c>
      <c r="B426" s="78" t="s">
        <v>897</v>
      </c>
      <c r="C426" s="79">
        <v>52.514000000000003</v>
      </c>
      <c r="D426" s="79">
        <v>357.69</v>
      </c>
      <c r="E426" s="79">
        <f t="shared" si="24"/>
        <v>18783.732660000001</v>
      </c>
      <c r="F426" s="80">
        <f t="shared" si="27"/>
        <v>6.5296153568702769E-4</v>
      </c>
      <c r="G426" s="81" t="s">
        <v>1277</v>
      </c>
      <c r="H426" s="80" t="str">
        <f t="shared" si="25"/>
        <v/>
      </c>
      <c r="I426" s="81">
        <v>0.115</v>
      </c>
      <c r="J426" s="80">
        <f t="shared" si="26"/>
        <v>7.5090576604008193E-5</v>
      </c>
      <c r="L426" s="82">
        <v>0.115</v>
      </c>
      <c r="N426" s="83"/>
    </row>
    <row r="427" spans="1:14" x14ac:dyDescent="0.25">
      <c r="A427" t="s">
        <v>898</v>
      </c>
      <c r="B427" s="78" t="s">
        <v>899</v>
      </c>
      <c r="C427" s="79">
        <v>209.577</v>
      </c>
      <c r="D427" s="79">
        <v>110.39</v>
      </c>
      <c r="E427" s="79">
        <f t="shared" si="24"/>
        <v>23135.205030000001</v>
      </c>
      <c r="F427" s="80">
        <f t="shared" si="27"/>
        <v>8.0422774739507218E-4</v>
      </c>
      <c r="G427" s="81">
        <v>8.6964398949180184E-3</v>
      </c>
      <c r="H427" s="80">
        <f t="shared" si="25"/>
        <v>6.9939182670465558E-6</v>
      </c>
      <c r="I427" s="81">
        <v>7.0000000000000007E-2</v>
      </c>
      <c r="J427" s="80">
        <f t="shared" si="26"/>
        <v>5.6295942317655061E-5</v>
      </c>
      <c r="L427" s="82">
        <v>0.13</v>
      </c>
      <c r="N427" s="83"/>
    </row>
    <row r="428" spans="1:14" x14ac:dyDescent="0.25">
      <c r="A428" t="s">
        <v>900</v>
      </c>
      <c r="B428" s="78" t="s">
        <v>901</v>
      </c>
      <c r="C428" s="79">
        <v>326.86099999999999</v>
      </c>
      <c r="D428" s="79">
        <v>85.62</v>
      </c>
      <c r="E428" s="79">
        <f t="shared" si="24"/>
        <v>27985.838820000001</v>
      </c>
      <c r="F428" s="80">
        <f t="shared" si="27"/>
        <v>9.7284584614594038E-4</v>
      </c>
      <c r="G428" s="81" t="s">
        <v>1277</v>
      </c>
      <c r="H428" s="80" t="str">
        <f t="shared" si="25"/>
        <v/>
      </c>
      <c r="I428" s="81">
        <v>8.5000000000000006E-2</v>
      </c>
      <c r="J428" s="80">
        <f t="shared" si="26"/>
        <v>8.2691896922404943E-5</v>
      </c>
      <c r="L428" s="82">
        <v>0.13500000000000001</v>
      </c>
      <c r="N428" s="83"/>
    </row>
    <row r="429" spans="1:14" x14ac:dyDescent="0.25">
      <c r="A429" t="s">
        <v>1267</v>
      </c>
      <c r="B429" s="78" t="s">
        <v>1268</v>
      </c>
      <c r="C429" s="79">
        <v>106.52800000000001</v>
      </c>
      <c r="D429" s="79">
        <v>141.1</v>
      </c>
      <c r="E429" s="79">
        <f t="shared" si="24"/>
        <v>15031.1008</v>
      </c>
      <c r="F429" s="80">
        <f t="shared" si="27"/>
        <v>5.2251226308895463E-4</v>
      </c>
      <c r="G429" s="81">
        <v>2.6647767540751238E-2</v>
      </c>
      <c r="H429" s="80">
        <f t="shared" si="25"/>
        <v>1.3923785323986317E-5</v>
      </c>
      <c r="I429" s="81">
        <v>2.5000000000000001E-2</v>
      </c>
      <c r="J429" s="80">
        <f t="shared" si="26"/>
        <v>1.3062806577223866E-5</v>
      </c>
      <c r="L429" s="82">
        <v>0.13</v>
      </c>
      <c r="N429" s="83"/>
    </row>
    <row r="430" spans="1:14" x14ac:dyDescent="0.25">
      <c r="A430" t="s">
        <v>902</v>
      </c>
      <c r="B430" s="78" t="s">
        <v>903</v>
      </c>
      <c r="C430" s="79">
        <v>958.67600000000004</v>
      </c>
      <c r="D430" s="79">
        <v>353.79</v>
      </c>
      <c r="E430" s="79">
        <f t="shared" si="24"/>
        <v>339169.98204000003</v>
      </c>
      <c r="F430" s="80">
        <f t="shared" si="27"/>
        <v>1.179025257335514E-2</v>
      </c>
      <c r="G430" s="81">
        <v>5.5400096102207518E-3</v>
      </c>
      <c r="H430" s="80">
        <f t="shared" si="25"/>
        <v>6.5318112563317432E-5</v>
      </c>
      <c r="I430" s="81">
        <v>0.13500000000000001</v>
      </c>
      <c r="J430" s="80">
        <f t="shared" si="26"/>
        <v>1.5916840974029441E-3</v>
      </c>
      <c r="L430" s="82">
        <v>8.5000000000000006E-2</v>
      </c>
      <c r="N430" s="83"/>
    </row>
    <row r="431" spans="1:14" x14ac:dyDescent="0.25">
      <c r="A431" t="s">
        <v>904</v>
      </c>
      <c r="B431" s="78" t="s">
        <v>905</v>
      </c>
      <c r="C431" s="79">
        <v>159.166</v>
      </c>
      <c r="D431" s="79">
        <v>99.54</v>
      </c>
      <c r="E431" s="79">
        <f t="shared" si="24"/>
        <v>15843.38364</v>
      </c>
      <c r="F431" s="80">
        <f t="shared" si="27"/>
        <v>5.5074890062096582E-4</v>
      </c>
      <c r="G431" s="81" t="s">
        <v>1277</v>
      </c>
      <c r="H431" s="80" t="str">
        <f t="shared" si="25"/>
        <v/>
      </c>
      <c r="I431" s="81">
        <v>0.13</v>
      </c>
      <c r="J431" s="80">
        <f t="shared" si="26"/>
        <v>7.1597357080725556E-5</v>
      </c>
      <c r="L431" s="82">
        <v>0.105</v>
      </c>
      <c r="N431" s="83"/>
    </row>
    <row r="432" spans="1:14" x14ac:dyDescent="0.25">
      <c r="A432" t="s">
        <v>906</v>
      </c>
      <c r="B432" s="78" t="s">
        <v>907</v>
      </c>
      <c r="C432" s="79">
        <v>558.26599999999996</v>
      </c>
      <c r="D432" s="79">
        <v>101.99</v>
      </c>
      <c r="E432" s="79">
        <f t="shared" si="24"/>
        <v>56937.54933999999</v>
      </c>
      <c r="F432" s="80">
        <f t="shared" si="27"/>
        <v>1.9792673973939696E-3</v>
      </c>
      <c r="G432" s="81">
        <v>1.4903421904108247E-2</v>
      </c>
      <c r="H432" s="80">
        <f t="shared" si="25"/>
        <v>2.9497857084408609E-5</v>
      </c>
      <c r="I432" s="81">
        <v>6.5000000000000002E-2</v>
      </c>
      <c r="J432" s="80">
        <f t="shared" si="26"/>
        <v>1.2865238083060803E-4</v>
      </c>
      <c r="L432" s="82">
        <v>0.13</v>
      </c>
      <c r="N432" s="83"/>
    </row>
    <row r="433" spans="1:14" x14ac:dyDescent="0.25">
      <c r="A433" t="s">
        <v>908</v>
      </c>
      <c r="B433" s="78" t="s">
        <v>909</v>
      </c>
      <c r="C433" s="79">
        <v>607.94600000000003</v>
      </c>
      <c r="D433" s="79">
        <v>102.16</v>
      </c>
      <c r="E433" s="79">
        <f t="shared" si="24"/>
        <v>62107.763359999997</v>
      </c>
      <c r="F433" s="80" t="str">
        <f t="shared" si="27"/>
        <v/>
      </c>
      <c r="G433" s="81">
        <v>1.8402505873140171E-2</v>
      </c>
      <c r="H433" s="80" t="str">
        <f t="shared" si="25"/>
        <v/>
      </c>
      <c r="I433" s="81">
        <v>0.52</v>
      </c>
      <c r="J433" s="80" t="str">
        <f t="shared" si="26"/>
        <v/>
      </c>
      <c r="L433" s="82">
        <v>0.125</v>
      </c>
      <c r="N433" s="83"/>
    </row>
    <row r="434" spans="1:14" x14ac:dyDescent="0.25">
      <c r="A434" t="s">
        <v>910</v>
      </c>
      <c r="B434" s="78" t="s">
        <v>911</v>
      </c>
      <c r="C434" s="79">
        <v>27.765000000000001</v>
      </c>
      <c r="D434" s="79">
        <v>1564.22</v>
      </c>
      <c r="E434" s="79">
        <f t="shared" si="24"/>
        <v>43430.568299999999</v>
      </c>
      <c r="F434" s="80">
        <f t="shared" si="27"/>
        <v>1.5097367006994202E-3</v>
      </c>
      <c r="G434" s="81" t="s">
        <v>1277</v>
      </c>
      <c r="H434" s="80" t="str">
        <f t="shared" si="25"/>
        <v/>
      </c>
      <c r="I434" s="81">
        <v>0.16500000000000001</v>
      </c>
      <c r="J434" s="80">
        <f t="shared" si="26"/>
        <v>2.4910655561540435E-4</v>
      </c>
      <c r="L434" s="82">
        <v>0.08</v>
      </c>
      <c r="N434" s="83"/>
    </row>
    <row r="435" spans="1:14" x14ac:dyDescent="0.25">
      <c r="A435" t="s">
        <v>912</v>
      </c>
      <c r="B435" s="78" t="s">
        <v>913</v>
      </c>
      <c r="C435" s="79">
        <v>115.965</v>
      </c>
      <c r="D435" s="79">
        <v>63.48</v>
      </c>
      <c r="E435" s="79">
        <f t="shared" si="24"/>
        <v>7361.4582</v>
      </c>
      <c r="F435" s="80" t="str">
        <f t="shared" si="27"/>
        <v/>
      </c>
      <c r="G435" s="81" t="s">
        <v>1277</v>
      </c>
      <c r="H435" s="80" t="str">
        <f t="shared" si="25"/>
        <v/>
      </c>
      <c r="I435" s="81">
        <v>0.27</v>
      </c>
      <c r="J435" s="80" t="str">
        <f t="shared" si="26"/>
        <v/>
      </c>
      <c r="L435" s="82">
        <v>0.28000000000000003</v>
      </c>
      <c r="N435" s="83"/>
    </row>
    <row r="436" spans="1:14" x14ac:dyDescent="0.25">
      <c r="A436" t="s">
        <v>914</v>
      </c>
      <c r="B436" s="78" t="s">
        <v>915</v>
      </c>
      <c r="C436" s="79">
        <v>228.06399999999999</v>
      </c>
      <c r="D436" s="79">
        <v>93.99</v>
      </c>
      <c r="E436" s="79">
        <f t="shared" si="24"/>
        <v>21435.735359999999</v>
      </c>
      <c r="F436" s="80" t="str">
        <f t="shared" si="27"/>
        <v/>
      </c>
      <c r="G436" s="81" t="s">
        <v>1277</v>
      </c>
      <c r="H436" s="80" t="str">
        <f t="shared" si="25"/>
        <v/>
      </c>
      <c r="I436" s="81"/>
      <c r="J436" s="80" t="str">
        <f t="shared" si="26"/>
        <v/>
      </c>
      <c r="L436" s="82">
        <v>0.22</v>
      </c>
      <c r="N436" s="83"/>
    </row>
    <row r="437" spans="1:14" x14ac:dyDescent="0.25">
      <c r="A437" t="s">
        <v>916</v>
      </c>
      <c r="B437" s="78" t="s">
        <v>917</v>
      </c>
      <c r="C437" s="79">
        <v>54.085000000000001</v>
      </c>
      <c r="D437" s="79">
        <v>175.78</v>
      </c>
      <c r="E437" s="79">
        <f t="shared" si="24"/>
        <v>9507.0612999999994</v>
      </c>
      <c r="F437" s="80">
        <f t="shared" si="27"/>
        <v>3.3048518410497382E-4</v>
      </c>
      <c r="G437" s="81">
        <v>1.5473887814313348E-2</v>
      </c>
      <c r="H437" s="80">
        <f t="shared" si="25"/>
        <v>5.1138906631330578E-6</v>
      </c>
      <c r="I437" s="81">
        <v>0.14000000000000001</v>
      </c>
      <c r="J437" s="80">
        <f t="shared" si="26"/>
        <v>4.626792577469634E-5</v>
      </c>
      <c r="L437" s="82">
        <v>0.27</v>
      </c>
      <c r="N437" s="83"/>
    </row>
    <row r="438" spans="1:14" x14ac:dyDescent="0.25">
      <c r="A438" t="s">
        <v>918</v>
      </c>
      <c r="B438" s="78" t="s">
        <v>919</v>
      </c>
      <c r="C438" s="79">
        <v>237.28399999999999</v>
      </c>
      <c r="D438" s="79">
        <v>37.75</v>
      </c>
      <c r="E438" s="79">
        <f t="shared" si="24"/>
        <v>8957.4709999999995</v>
      </c>
      <c r="F438" s="80" t="str">
        <f t="shared" si="27"/>
        <v/>
      </c>
      <c r="G438" s="81">
        <v>3.7086092715231785E-2</v>
      </c>
      <c r="H438" s="80" t="str">
        <f t="shared" si="25"/>
        <v/>
      </c>
      <c r="I438" s="81">
        <v>-0.105</v>
      </c>
      <c r="J438" s="80" t="str">
        <f t="shared" si="26"/>
        <v/>
      </c>
      <c r="L438" s="59" t="s">
        <v>125</v>
      </c>
      <c r="N438" s="83"/>
    </row>
    <row r="439" spans="1:14" x14ac:dyDescent="0.25">
      <c r="A439" t="s">
        <v>920</v>
      </c>
      <c r="B439" s="78" t="s">
        <v>921</v>
      </c>
      <c r="C439" s="79">
        <v>934.5</v>
      </c>
      <c r="D439" s="79">
        <v>21.18</v>
      </c>
      <c r="E439" s="79">
        <f t="shared" si="24"/>
        <v>19792.71</v>
      </c>
      <c r="F439" s="80">
        <f t="shared" si="27"/>
        <v>6.8803568230767123E-4</v>
      </c>
      <c r="G439" s="81">
        <v>3.7771482530689335E-2</v>
      </c>
      <c r="H439" s="80">
        <f t="shared" si="25"/>
        <v>2.5988127754775121E-5</v>
      </c>
      <c r="I439" s="81">
        <v>0.105</v>
      </c>
      <c r="J439" s="80">
        <f t="shared" si="26"/>
        <v>7.224374664230547E-5</v>
      </c>
      <c r="L439" s="82">
        <v>0.155</v>
      </c>
      <c r="N439" s="83"/>
    </row>
    <row r="440" spans="1:14" x14ac:dyDescent="0.25">
      <c r="A440" t="s">
        <v>922</v>
      </c>
      <c r="B440" s="78" t="s">
        <v>923</v>
      </c>
      <c r="C440" s="79">
        <v>529.67100000000005</v>
      </c>
      <c r="D440" s="79">
        <v>99.62</v>
      </c>
      <c r="E440" s="79">
        <f t="shared" si="24"/>
        <v>52765.825020000004</v>
      </c>
      <c r="F440" s="80">
        <f t="shared" si="27"/>
        <v>1.8342496009976852E-3</v>
      </c>
      <c r="G440" s="81" t="s">
        <v>1277</v>
      </c>
      <c r="H440" s="80" t="str">
        <f t="shared" si="25"/>
        <v/>
      </c>
      <c r="I440" s="81">
        <v>0.115</v>
      </c>
      <c r="J440" s="80">
        <f t="shared" si="26"/>
        <v>2.1093870411473381E-4</v>
      </c>
      <c r="L440" s="82">
        <v>-1.4999999999999999E-2</v>
      </c>
      <c r="N440" s="83"/>
    </row>
    <row r="441" spans="1:14" x14ac:dyDescent="0.25">
      <c r="A441" t="s">
        <v>924</v>
      </c>
      <c r="B441" s="78" t="s">
        <v>925</v>
      </c>
      <c r="C441" s="79">
        <v>361.99299999999999</v>
      </c>
      <c r="D441" s="79">
        <v>52.66</v>
      </c>
      <c r="E441" s="79">
        <f t="shared" si="24"/>
        <v>19062.551379999997</v>
      </c>
      <c r="F441" s="80" t="str">
        <f t="shared" si="27"/>
        <v/>
      </c>
      <c r="G441" s="81">
        <v>1.1393847322445879E-2</v>
      </c>
      <c r="H441" s="80" t="str">
        <f t="shared" si="25"/>
        <v/>
      </c>
      <c r="I441" s="81">
        <v>0.33</v>
      </c>
      <c r="J441" s="80" t="str">
        <f t="shared" si="26"/>
        <v/>
      </c>
      <c r="L441" s="82">
        <v>9.5000000000000001E-2</v>
      </c>
      <c r="N441" s="83"/>
    </row>
    <row r="442" spans="1:14" x14ac:dyDescent="0.25">
      <c r="A442" t="s">
        <v>168</v>
      </c>
      <c r="B442" s="78" t="s">
        <v>169</v>
      </c>
      <c r="C442" s="79">
        <v>1011.754</v>
      </c>
      <c r="D442" s="79">
        <v>25.69</v>
      </c>
      <c r="E442" s="79">
        <f t="shared" si="24"/>
        <v>25991.960260000003</v>
      </c>
      <c r="F442" s="80" t="str">
        <f t="shared" si="27"/>
        <v/>
      </c>
      <c r="G442" s="81">
        <v>2.8026469443363174E-2</v>
      </c>
      <c r="H442" s="80" t="str">
        <f t="shared" si="25"/>
        <v/>
      </c>
      <c r="I442" s="81"/>
      <c r="J442" s="80" t="str">
        <f t="shared" si="26"/>
        <v/>
      </c>
      <c r="L442" s="82">
        <v>0.115</v>
      </c>
      <c r="N442" s="83"/>
    </row>
    <row r="443" spans="1:14" x14ac:dyDescent="0.25">
      <c r="A443" t="s">
        <v>926</v>
      </c>
      <c r="B443" s="78" t="s">
        <v>927</v>
      </c>
      <c r="C443" s="79">
        <v>151.57400000000001</v>
      </c>
      <c r="D443" s="79">
        <v>106.05</v>
      </c>
      <c r="E443" s="79">
        <f t="shared" si="24"/>
        <v>16074.422700000001</v>
      </c>
      <c r="F443" s="80" t="str">
        <f t="shared" si="27"/>
        <v/>
      </c>
      <c r="G443" s="81" t="s">
        <v>1277</v>
      </c>
      <c r="H443" s="80" t="str">
        <f t="shared" si="25"/>
        <v/>
      </c>
      <c r="I443" s="81"/>
      <c r="J443" s="80" t="str">
        <f t="shared" si="26"/>
        <v/>
      </c>
      <c r="L443" s="82">
        <v>0.33500000000000002</v>
      </c>
      <c r="N443" s="83"/>
    </row>
    <row r="444" spans="1:14" x14ac:dyDescent="0.25">
      <c r="A444" t="s">
        <v>928</v>
      </c>
      <c r="B444" s="78" t="s">
        <v>929</v>
      </c>
      <c r="C444" s="79">
        <v>229.47800000000001</v>
      </c>
      <c r="D444" s="79">
        <v>68.260000000000005</v>
      </c>
      <c r="E444" s="79">
        <f t="shared" si="24"/>
        <v>15664.168280000002</v>
      </c>
      <c r="F444" s="80">
        <f t="shared" si="27"/>
        <v>5.4451900271928317E-4</v>
      </c>
      <c r="G444" s="81">
        <v>3.3548198066217401E-2</v>
      </c>
      <c r="H444" s="80">
        <f t="shared" si="25"/>
        <v>1.8267631354045683E-5</v>
      </c>
      <c r="I444" s="81">
        <v>7.4999999999999997E-2</v>
      </c>
      <c r="J444" s="80">
        <f t="shared" si="26"/>
        <v>4.0838925203946236E-5</v>
      </c>
      <c r="L444" s="59" t="s">
        <v>125</v>
      </c>
      <c r="N444" s="83"/>
    </row>
    <row r="445" spans="1:14" x14ac:dyDescent="0.25">
      <c r="A445" t="s">
        <v>930</v>
      </c>
      <c r="B445" s="78" t="s">
        <v>931</v>
      </c>
      <c r="C445" s="79">
        <v>208.602</v>
      </c>
      <c r="D445" s="79">
        <v>95.49</v>
      </c>
      <c r="E445" s="79">
        <f t="shared" si="24"/>
        <v>19919.404979999999</v>
      </c>
      <c r="F445" s="80" t="str">
        <f t="shared" si="27"/>
        <v/>
      </c>
      <c r="G445" s="81">
        <v>1.6755681223164731E-2</v>
      </c>
      <c r="H445" s="80" t="str">
        <f t="shared" si="25"/>
        <v/>
      </c>
      <c r="I445" s="81">
        <v>0.26500000000000001</v>
      </c>
      <c r="J445" s="80" t="str">
        <f t="shared" si="26"/>
        <v/>
      </c>
      <c r="L445" s="82">
        <v>0.08</v>
      </c>
      <c r="N445" s="83"/>
    </row>
    <row r="446" spans="1:14" x14ac:dyDescent="0.25">
      <c r="A446" t="s">
        <v>932</v>
      </c>
      <c r="B446" s="78" t="s">
        <v>933</v>
      </c>
      <c r="C446" s="79">
        <v>136.66200000000001</v>
      </c>
      <c r="D446" s="79">
        <v>107</v>
      </c>
      <c r="E446" s="79">
        <f t="shared" si="24"/>
        <v>14622.834000000001</v>
      </c>
      <c r="F446" s="80">
        <f t="shared" si="27"/>
        <v>5.0832006170260736E-4</v>
      </c>
      <c r="G446" s="81">
        <v>1.3457943925233645E-2</v>
      </c>
      <c r="H446" s="80">
        <f t="shared" si="25"/>
        <v>6.8409428864649965E-6</v>
      </c>
      <c r="I446" s="81">
        <v>0.09</v>
      </c>
      <c r="J446" s="80">
        <f t="shared" si="26"/>
        <v>4.5748805553234662E-5</v>
      </c>
      <c r="L446" s="82">
        <v>0.13500000000000001</v>
      </c>
      <c r="N446" s="83"/>
    </row>
    <row r="447" spans="1:14" x14ac:dyDescent="0.25">
      <c r="A447" t="s">
        <v>934</v>
      </c>
      <c r="B447" s="78" t="s">
        <v>935</v>
      </c>
      <c r="C447" s="79">
        <v>338.23200000000003</v>
      </c>
      <c r="D447" s="79">
        <v>37.17</v>
      </c>
      <c r="E447" s="79">
        <f t="shared" si="24"/>
        <v>12572.083440000002</v>
      </c>
      <c r="F447" s="80" t="str">
        <f t="shared" si="27"/>
        <v/>
      </c>
      <c r="G447" s="81">
        <v>1.3451708366962604E-2</v>
      </c>
      <c r="H447" s="80" t="str">
        <f t="shared" si="25"/>
        <v/>
      </c>
      <c r="I447" s="81"/>
      <c r="J447" s="80" t="str">
        <f t="shared" si="26"/>
        <v/>
      </c>
      <c r="L447" s="82">
        <v>0.19500000000000001</v>
      </c>
      <c r="N447" s="83"/>
    </row>
    <row r="448" spans="1:14" x14ac:dyDescent="0.25">
      <c r="A448" t="s">
        <v>853</v>
      </c>
      <c r="B448" s="78" t="s">
        <v>936</v>
      </c>
      <c r="C448" s="79">
        <v>6163</v>
      </c>
      <c r="D448" s="79">
        <v>116.64</v>
      </c>
      <c r="E448" s="79">
        <f t="shared" si="24"/>
        <v>718852.32</v>
      </c>
      <c r="F448" s="80">
        <f t="shared" si="27"/>
        <v>2.4988798727897919E-2</v>
      </c>
      <c r="G448" s="81" t="s">
        <v>1277</v>
      </c>
      <c r="H448" s="80" t="str">
        <f t="shared" si="25"/>
        <v/>
      </c>
      <c r="I448" s="81">
        <v>0.185</v>
      </c>
      <c r="J448" s="80">
        <f t="shared" si="26"/>
        <v>4.6229277646611146E-3</v>
      </c>
      <c r="L448" s="82">
        <v>0.09</v>
      </c>
      <c r="N448" s="83"/>
    </row>
    <row r="449" spans="1:14" x14ac:dyDescent="0.25">
      <c r="A449" t="s">
        <v>937</v>
      </c>
      <c r="B449" s="78" t="s">
        <v>938</v>
      </c>
      <c r="C449" s="79">
        <v>319.839</v>
      </c>
      <c r="D449" s="79">
        <v>133.72999999999999</v>
      </c>
      <c r="E449" s="79">
        <f t="shared" si="24"/>
        <v>42772.069469999995</v>
      </c>
      <c r="F449" s="80">
        <f t="shared" si="27"/>
        <v>1.4868459145565495E-3</v>
      </c>
      <c r="G449" s="81">
        <v>1.6750168249457867E-2</v>
      </c>
      <c r="H449" s="80">
        <f t="shared" si="25"/>
        <v>2.490491922984126E-5</v>
      </c>
      <c r="I449" s="81">
        <v>0.105</v>
      </c>
      <c r="J449" s="80">
        <f t="shared" si="26"/>
        <v>1.5611882102843769E-4</v>
      </c>
      <c r="L449" s="59" t="s">
        <v>125</v>
      </c>
      <c r="N449" s="83"/>
    </row>
    <row r="450" spans="1:14" x14ac:dyDescent="0.25">
      <c r="A450" t="s">
        <v>939</v>
      </c>
      <c r="B450" s="78" t="s">
        <v>940</v>
      </c>
      <c r="C450" s="79">
        <v>49.335999999999999</v>
      </c>
      <c r="D450" s="79">
        <v>327</v>
      </c>
      <c r="E450" s="79">
        <f t="shared" si="24"/>
        <v>16132.871999999999</v>
      </c>
      <c r="F450" s="80">
        <f t="shared" si="27"/>
        <v>5.6081211689062917E-4</v>
      </c>
      <c r="G450" s="81">
        <v>1.8348623853211009E-4</v>
      </c>
      <c r="H450" s="80">
        <f t="shared" si="25"/>
        <v>1.0290130585149159E-7</v>
      </c>
      <c r="I450" s="81">
        <v>0.16</v>
      </c>
      <c r="J450" s="80">
        <f t="shared" si="26"/>
        <v>8.9729938702500666E-5</v>
      </c>
      <c r="L450" s="82">
        <v>0.23499999999999999</v>
      </c>
      <c r="N450" s="83"/>
    </row>
    <row r="451" spans="1:14" x14ac:dyDescent="0.25">
      <c r="A451" t="s">
        <v>941</v>
      </c>
      <c r="B451" s="78" t="s">
        <v>942</v>
      </c>
      <c r="C451" s="79">
        <v>273.17099999999999</v>
      </c>
      <c r="D451" s="79">
        <v>101</v>
      </c>
      <c r="E451" s="79">
        <f t="shared" si="24"/>
        <v>27590.271000000001</v>
      </c>
      <c r="F451" s="80">
        <f t="shared" si="27"/>
        <v>9.5909508766301116E-4</v>
      </c>
      <c r="G451" s="81">
        <v>2.3762376237623763E-2</v>
      </c>
      <c r="H451" s="80">
        <f t="shared" si="25"/>
        <v>2.2790378320705215E-5</v>
      </c>
      <c r="I451" s="81">
        <v>0.16</v>
      </c>
      <c r="J451" s="80">
        <f t="shared" si="26"/>
        <v>1.5345521402608178E-4</v>
      </c>
      <c r="L451" s="82">
        <v>0.09</v>
      </c>
      <c r="N451" s="83"/>
    </row>
    <row r="452" spans="1:14" x14ac:dyDescent="0.25">
      <c r="A452" t="s">
        <v>943</v>
      </c>
      <c r="B452" s="78" t="s">
        <v>944</v>
      </c>
      <c r="C452" s="79">
        <v>1635.0150000000001</v>
      </c>
      <c r="D452" s="79">
        <v>212.11</v>
      </c>
      <c r="E452" s="79">
        <f t="shared" si="24"/>
        <v>346803.03165000002</v>
      </c>
      <c r="F452" s="80">
        <f t="shared" si="27"/>
        <v>1.205559322132627E-2</v>
      </c>
      <c r="G452" s="81">
        <v>7.071802366696525E-3</v>
      </c>
      <c r="H452" s="80">
        <f t="shared" si="25"/>
        <v>8.5254772674505698E-5</v>
      </c>
      <c r="I452" s="81">
        <v>0.13500000000000001</v>
      </c>
      <c r="J452" s="80">
        <f t="shared" si="26"/>
        <v>1.6275050848790465E-3</v>
      </c>
      <c r="L452" s="82">
        <v>0.19</v>
      </c>
      <c r="N452" s="83"/>
    </row>
    <row r="453" spans="1:14" x14ac:dyDescent="0.25">
      <c r="A453" t="s">
        <v>945</v>
      </c>
      <c r="B453" s="78" t="s">
        <v>946</v>
      </c>
      <c r="C453" s="79">
        <v>115.43899999999999</v>
      </c>
      <c r="D453" s="79">
        <v>185.73</v>
      </c>
      <c r="E453" s="79">
        <f t="shared" si="24"/>
        <v>21440.485469999996</v>
      </c>
      <c r="F453" s="80">
        <f t="shared" si="27"/>
        <v>7.4531577784745797E-4</v>
      </c>
      <c r="G453" s="81">
        <v>2.6920799009314596E-2</v>
      </c>
      <c r="H453" s="80">
        <f t="shared" si="25"/>
        <v>2.0064496253902385E-5</v>
      </c>
      <c r="I453" s="81">
        <v>4.4999999999999998E-2</v>
      </c>
      <c r="J453" s="80">
        <f t="shared" si="26"/>
        <v>3.3539210003135607E-5</v>
      </c>
      <c r="L453" s="82">
        <v>0.16</v>
      </c>
      <c r="N453" s="83"/>
    </row>
    <row r="454" spans="1:14" x14ac:dyDescent="0.25">
      <c r="A454" t="s">
        <v>947</v>
      </c>
      <c r="B454" s="78" t="s">
        <v>948</v>
      </c>
      <c r="C454" s="79">
        <v>180.09299999999999</v>
      </c>
      <c r="D454" s="79">
        <v>92.03</v>
      </c>
      <c r="E454" s="79">
        <f t="shared" si="24"/>
        <v>16573.958790000001</v>
      </c>
      <c r="F454" s="80">
        <f t="shared" si="27"/>
        <v>5.7614520925213756E-4</v>
      </c>
      <c r="G454" s="81">
        <v>1.3039226339237205E-2</v>
      </c>
      <c r="H454" s="80">
        <f t="shared" si="25"/>
        <v>7.5124877877058033E-6</v>
      </c>
      <c r="I454" s="81">
        <v>6.5000000000000002E-2</v>
      </c>
      <c r="J454" s="80">
        <f t="shared" si="26"/>
        <v>3.7449438601388946E-5</v>
      </c>
      <c r="L454" s="82">
        <v>0.12</v>
      </c>
      <c r="N454" s="83"/>
    </row>
    <row r="455" spans="1:14" x14ac:dyDescent="0.25">
      <c r="A455" t="s">
        <v>949</v>
      </c>
      <c r="B455" s="78" t="s">
        <v>950</v>
      </c>
      <c r="C455" s="79">
        <v>540.995</v>
      </c>
      <c r="D455" s="79">
        <v>91.66</v>
      </c>
      <c r="E455" s="79">
        <f t="shared" si="24"/>
        <v>49587.601699999999</v>
      </c>
      <c r="F455" s="80" t="str">
        <f t="shared" si="27"/>
        <v/>
      </c>
      <c r="G455" s="81">
        <v>2.5310931704123935E-2</v>
      </c>
      <c r="H455" s="80" t="str">
        <f t="shared" si="25"/>
        <v/>
      </c>
      <c r="I455" s="81"/>
      <c r="J455" s="80" t="str">
        <f t="shared" si="26"/>
        <v/>
      </c>
      <c r="L455" s="82">
        <v>0.09</v>
      </c>
      <c r="N455" s="83"/>
    </row>
    <row r="456" spans="1:14" x14ac:dyDescent="0.25">
      <c r="A456" t="s">
        <v>951</v>
      </c>
      <c r="B456" s="78" t="s">
        <v>952</v>
      </c>
      <c r="C456" s="79">
        <v>111.88200000000001</v>
      </c>
      <c r="D456" s="79">
        <v>191.48</v>
      </c>
      <c r="E456" s="79">
        <f t="shared" si="24"/>
        <v>21423.165359999999</v>
      </c>
      <c r="F456" s="80">
        <f t="shared" si="27"/>
        <v>7.4471369487339877E-4</v>
      </c>
      <c r="G456" s="81">
        <v>1.9218717359515355E-2</v>
      </c>
      <c r="H456" s="80">
        <f t="shared" si="25"/>
        <v>1.4312442015532209E-5</v>
      </c>
      <c r="I456" s="81">
        <v>0.125</v>
      </c>
      <c r="J456" s="80">
        <f t="shared" si="26"/>
        <v>9.3089211859174846E-5</v>
      </c>
      <c r="L456" s="82">
        <v>6.5000000000000002E-2</v>
      </c>
      <c r="N456" s="83"/>
    </row>
    <row r="457" spans="1:14" x14ac:dyDescent="0.25">
      <c r="A457" t="s">
        <v>953</v>
      </c>
      <c r="B457" s="78" t="s">
        <v>954</v>
      </c>
      <c r="C457" s="79">
        <v>1620.508</v>
      </c>
      <c r="D457" s="79">
        <v>94.47</v>
      </c>
      <c r="E457" s="79">
        <f t="shared" si="24"/>
        <v>153089.39076000001</v>
      </c>
      <c r="F457" s="80" t="str">
        <f t="shared" si="27"/>
        <v/>
      </c>
      <c r="G457" s="81" t="s">
        <v>1277</v>
      </c>
      <c r="H457" s="80" t="str">
        <f t="shared" si="25"/>
        <v/>
      </c>
      <c r="I457" s="81">
        <v>0.255</v>
      </c>
      <c r="J457" s="80" t="str">
        <f t="shared" si="26"/>
        <v/>
      </c>
      <c r="L457" s="59" t="s">
        <v>125</v>
      </c>
      <c r="N457" s="83"/>
    </row>
    <row r="458" spans="1:14" x14ac:dyDescent="0.25">
      <c r="A458" t="s">
        <v>955</v>
      </c>
      <c r="B458" s="78" t="s">
        <v>956</v>
      </c>
      <c r="C458" s="79">
        <v>146.285</v>
      </c>
      <c r="D458" s="79">
        <v>240.52</v>
      </c>
      <c r="E458" s="79">
        <f t="shared" si="24"/>
        <v>35184.468200000003</v>
      </c>
      <c r="F458" s="80">
        <f t="shared" si="27"/>
        <v>1.2230851452185963E-3</v>
      </c>
      <c r="G458" s="81">
        <v>6.9848661233993014E-3</v>
      </c>
      <c r="H458" s="80">
        <f t="shared" si="25"/>
        <v>8.5430859968702891E-6</v>
      </c>
      <c r="I458" s="81">
        <v>8.5000000000000006E-2</v>
      </c>
      <c r="J458" s="80">
        <f t="shared" si="26"/>
        <v>1.0396223734358069E-4</v>
      </c>
      <c r="L458" s="82">
        <v>0.11</v>
      </c>
      <c r="N458" s="83"/>
    </row>
    <row r="459" spans="1:14" x14ac:dyDescent="0.25">
      <c r="A459" t="s">
        <v>957</v>
      </c>
      <c r="B459" s="78" t="s">
        <v>958</v>
      </c>
      <c r="C459" s="79">
        <v>22.507000000000001</v>
      </c>
      <c r="D459" s="79">
        <v>1349.73</v>
      </c>
      <c r="E459" s="79">
        <f t="shared" si="24"/>
        <v>30378.373110000004</v>
      </c>
      <c r="F459" s="80">
        <f t="shared" si="27"/>
        <v>1.0560153041264115E-3</v>
      </c>
      <c r="G459" s="81" t="s">
        <v>1277</v>
      </c>
      <c r="H459" s="80" t="str">
        <f t="shared" si="25"/>
        <v/>
      </c>
      <c r="I459" s="81">
        <v>0.13500000000000001</v>
      </c>
      <c r="J459" s="80">
        <f t="shared" si="26"/>
        <v>1.4256206605706557E-4</v>
      </c>
      <c r="L459" s="82">
        <v>0.28999999999999998</v>
      </c>
      <c r="N459" s="83"/>
    </row>
    <row r="460" spans="1:14" x14ac:dyDescent="0.25">
      <c r="A460" t="s">
        <v>1269</v>
      </c>
      <c r="B460" s="78" t="s">
        <v>1270</v>
      </c>
      <c r="C460" s="79">
        <v>963.09299999999996</v>
      </c>
      <c r="D460" s="79">
        <v>34.19</v>
      </c>
      <c r="E460" s="79">
        <f t="shared" si="24"/>
        <v>32928.149669999999</v>
      </c>
      <c r="F460" s="80">
        <f t="shared" si="27"/>
        <v>1.1446508297917552E-3</v>
      </c>
      <c r="G460" s="81">
        <v>4.2117578239251247E-2</v>
      </c>
      <c r="H460" s="80">
        <f t="shared" si="25"/>
        <v>4.8209920880378109E-5</v>
      </c>
      <c r="I460" s="81">
        <v>8.5000000000000006E-2</v>
      </c>
      <c r="J460" s="80">
        <f t="shared" si="26"/>
        <v>9.7295320532299199E-5</v>
      </c>
      <c r="L460" s="82">
        <v>8.5000000000000006E-2</v>
      </c>
      <c r="N460" s="83"/>
    </row>
    <row r="461" spans="1:14" x14ac:dyDescent="0.25">
      <c r="A461" t="s">
        <v>959</v>
      </c>
      <c r="B461" s="78" t="s">
        <v>960</v>
      </c>
      <c r="C461" s="79">
        <v>237.673</v>
      </c>
      <c r="D461" s="79">
        <v>128.1</v>
      </c>
      <c r="E461" s="79">
        <f t="shared" si="24"/>
        <v>30445.9113</v>
      </c>
      <c r="F461" s="80">
        <f t="shared" si="27"/>
        <v>1.0583630717963502E-3</v>
      </c>
      <c r="G461" s="81" t="s">
        <v>1277</v>
      </c>
      <c r="H461" s="80" t="str">
        <f t="shared" si="25"/>
        <v/>
      </c>
      <c r="I461" s="81">
        <v>0.12</v>
      </c>
      <c r="J461" s="80">
        <f t="shared" si="26"/>
        <v>1.2700356861556201E-4</v>
      </c>
      <c r="L461" s="82">
        <v>0.125</v>
      </c>
      <c r="N461" s="83"/>
    </row>
    <row r="462" spans="1:14" x14ac:dyDescent="0.25">
      <c r="A462" t="s">
        <v>961</v>
      </c>
      <c r="B462" s="78" t="s">
        <v>962</v>
      </c>
      <c r="C462" s="79">
        <v>117.113</v>
      </c>
      <c r="D462" s="79">
        <v>244.31</v>
      </c>
      <c r="E462" s="79">
        <f t="shared" si="24"/>
        <v>28611.87703</v>
      </c>
      <c r="F462" s="80">
        <f t="shared" si="27"/>
        <v>9.946082337607754E-4</v>
      </c>
      <c r="G462" s="81">
        <v>6.4671933199623435E-3</v>
      </c>
      <c r="H462" s="80">
        <f t="shared" si="25"/>
        <v>6.4323237253572317E-6</v>
      </c>
      <c r="I462" s="81">
        <v>0.15</v>
      </c>
      <c r="J462" s="80">
        <f t="shared" si="26"/>
        <v>1.491912350641163E-4</v>
      </c>
      <c r="L462" s="82">
        <v>0.12</v>
      </c>
      <c r="N462" s="83"/>
    </row>
    <row r="463" spans="1:14" x14ac:dyDescent="0.25">
      <c r="A463" t="s">
        <v>963</v>
      </c>
      <c r="B463" s="78" t="s">
        <v>964</v>
      </c>
      <c r="C463" s="79">
        <v>802.63599999999997</v>
      </c>
      <c r="D463" s="79">
        <v>59.65</v>
      </c>
      <c r="E463" s="79">
        <f t="shared" si="24"/>
        <v>47877.237399999998</v>
      </c>
      <c r="F463" s="80" t="str">
        <f t="shared" si="27"/>
        <v/>
      </c>
      <c r="G463" s="81" t="s">
        <v>1277</v>
      </c>
      <c r="H463" s="80" t="str">
        <f t="shared" si="25"/>
        <v/>
      </c>
      <c r="I463" s="81">
        <v>0.215</v>
      </c>
      <c r="J463" s="80" t="str">
        <f t="shared" si="26"/>
        <v/>
      </c>
      <c r="L463" s="82">
        <v>6.5000000000000002E-2</v>
      </c>
      <c r="N463" s="83"/>
    </row>
    <row r="464" spans="1:14" x14ac:dyDescent="0.25">
      <c r="A464" t="s">
        <v>965</v>
      </c>
      <c r="B464" s="78" t="s">
        <v>966</v>
      </c>
      <c r="C464" s="79">
        <v>397.76</v>
      </c>
      <c r="D464" s="79">
        <v>164.09</v>
      </c>
      <c r="E464" s="79">
        <f t="shared" si="24"/>
        <v>65268.438399999999</v>
      </c>
      <c r="F464" s="80" t="str">
        <f t="shared" si="27"/>
        <v/>
      </c>
      <c r="G464" s="81" t="s">
        <v>1277</v>
      </c>
      <c r="H464" s="80" t="str">
        <f t="shared" si="25"/>
        <v/>
      </c>
      <c r="I464" s="81">
        <v>-2.5000000000000001E-2</v>
      </c>
      <c r="J464" s="80" t="str">
        <f t="shared" si="26"/>
        <v/>
      </c>
      <c r="L464" s="82">
        <v>0.21</v>
      </c>
      <c r="N464" s="83"/>
    </row>
    <row r="465" spans="1:14" x14ac:dyDescent="0.25">
      <c r="A465" t="s">
        <v>967</v>
      </c>
      <c r="B465" s="78" t="s">
        <v>968</v>
      </c>
      <c r="C465" s="79">
        <v>65.123999999999995</v>
      </c>
      <c r="D465" s="79">
        <v>286.52999999999997</v>
      </c>
      <c r="E465" s="79">
        <f t="shared" si="24"/>
        <v>18659.979719999996</v>
      </c>
      <c r="F465" s="80" t="str">
        <f t="shared" si="27"/>
        <v/>
      </c>
      <c r="G465" s="81">
        <v>3.0712316336858274E-2</v>
      </c>
      <c r="H465" s="80" t="str">
        <f t="shared" si="25"/>
        <v/>
      </c>
      <c r="I465" s="81">
        <v>-0.04</v>
      </c>
      <c r="J465" s="80" t="str">
        <f t="shared" si="26"/>
        <v/>
      </c>
      <c r="L465" s="59" t="s">
        <v>125</v>
      </c>
      <c r="N465" s="83"/>
    </row>
    <row r="466" spans="1:14" x14ac:dyDescent="0.25">
      <c r="A466" t="s">
        <v>969</v>
      </c>
      <c r="B466" s="78" t="s">
        <v>970</v>
      </c>
      <c r="C466" s="79">
        <v>601.59799999999996</v>
      </c>
      <c r="D466" s="79">
        <v>73.989999999999995</v>
      </c>
      <c r="E466" s="79">
        <f t="shared" si="24"/>
        <v>44512.236019999997</v>
      </c>
      <c r="F466" s="80">
        <f t="shared" si="27"/>
        <v>1.5473377158085376E-3</v>
      </c>
      <c r="G466" s="81">
        <v>4.0140559535072312E-2</v>
      </c>
      <c r="H466" s="80">
        <f t="shared" si="25"/>
        <v>6.2111001702275408E-5</v>
      </c>
      <c r="I466" s="81">
        <v>0.06</v>
      </c>
      <c r="J466" s="80">
        <f t="shared" si="26"/>
        <v>9.284026294851226E-5</v>
      </c>
      <c r="L466" s="82">
        <v>-5.0000000000000001E-3</v>
      </c>
      <c r="N466" s="83"/>
    </row>
    <row r="467" spans="1:14" x14ac:dyDescent="0.25">
      <c r="A467" t="s">
        <v>971</v>
      </c>
      <c r="B467" s="78" t="s">
        <v>972</v>
      </c>
      <c r="C467" s="79">
        <v>254.852</v>
      </c>
      <c r="D467" s="79">
        <v>42.36</v>
      </c>
      <c r="E467" s="79">
        <f t="shared" si="24"/>
        <v>10795.530720000001</v>
      </c>
      <c r="F467" s="80">
        <f t="shared" si="27"/>
        <v>3.7527505555371782E-4</v>
      </c>
      <c r="G467" s="81">
        <v>2.3607176581680833E-2</v>
      </c>
      <c r="H467" s="80">
        <f t="shared" si="25"/>
        <v>8.8591845031567011E-6</v>
      </c>
      <c r="I467" s="81">
        <v>0.2</v>
      </c>
      <c r="J467" s="80">
        <f t="shared" si="26"/>
        <v>7.505501111074357E-5</v>
      </c>
      <c r="L467" s="82">
        <v>6.5000000000000002E-2</v>
      </c>
      <c r="N467" s="83"/>
    </row>
    <row r="468" spans="1:14" x14ac:dyDescent="0.25">
      <c r="A468" t="s">
        <v>973</v>
      </c>
      <c r="B468" s="78" t="s">
        <v>974</v>
      </c>
      <c r="C468" s="79">
        <v>182.648</v>
      </c>
      <c r="D468" s="79">
        <v>93.47</v>
      </c>
      <c r="E468" s="79">
        <f t="shared" ref="E468:E521" si="28">IFERROR(C468*D468,"")</f>
        <v>17072.108560000001</v>
      </c>
      <c r="F468" s="80">
        <f t="shared" si="27"/>
        <v>5.9346192924113151E-4</v>
      </c>
      <c r="G468" s="81">
        <v>6.4191719268214395E-3</v>
      </c>
      <c r="H468" s="80">
        <f t="shared" ref="H468:H521" si="29">IFERROR($G468*$F468,"")</f>
        <v>3.8095341558219629E-6</v>
      </c>
      <c r="I468" s="81">
        <v>0.09</v>
      </c>
      <c r="J468" s="80">
        <f t="shared" ref="J468:J521" si="30">IFERROR($I468*$F468,"")</f>
        <v>5.3411573631701832E-5</v>
      </c>
      <c r="L468" s="82">
        <v>0.08</v>
      </c>
      <c r="N468" s="83"/>
    </row>
    <row r="469" spans="1:14" x14ac:dyDescent="0.25">
      <c r="A469" t="s">
        <v>975</v>
      </c>
      <c r="B469" s="78" t="s">
        <v>976</v>
      </c>
      <c r="C469" s="79">
        <v>39.591000000000001</v>
      </c>
      <c r="D469" s="79">
        <v>357.7</v>
      </c>
      <c r="E469" s="79">
        <f t="shared" si="28"/>
        <v>14161.700699999999</v>
      </c>
      <c r="F469" s="80">
        <f t="shared" ref="F469:F521" si="31">IF(AND(ISNUMBER($I469)), IF(AND($I469&lt;=20%,$I469&gt;0%), $E469/SUMIFS($E$19:$E$523,$I$19:$I$523, "&gt;"&amp;0%,$I$19:$I$523, "&lt;="&amp;20%),""),"")</f>
        <v>4.9229011104399176E-4</v>
      </c>
      <c r="G469" s="81">
        <v>1.1182555213866369E-2</v>
      </c>
      <c r="H469" s="80">
        <f t="shared" si="29"/>
        <v>5.5050613479898441E-6</v>
      </c>
      <c r="I469" s="81">
        <v>0.14000000000000001</v>
      </c>
      <c r="J469" s="80">
        <f t="shared" si="30"/>
        <v>6.8920615546158855E-5</v>
      </c>
      <c r="L469" s="82">
        <v>0.105</v>
      </c>
      <c r="N469" s="83"/>
    </row>
    <row r="470" spans="1:14" x14ac:dyDescent="0.25">
      <c r="A470" t="s">
        <v>977</v>
      </c>
      <c r="B470" s="78" t="s">
        <v>978</v>
      </c>
      <c r="C470" s="79">
        <v>313.16800000000001</v>
      </c>
      <c r="D470" s="79">
        <v>49.1</v>
      </c>
      <c r="E470" s="79">
        <f t="shared" si="28"/>
        <v>15376.5488</v>
      </c>
      <c r="F470" s="80">
        <f t="shared" si="31"/>
        <v>5.3452075259755765E-4</v>
      </c>
      <c r="G470" s="81" t="s">
        <v>1277</v>
      </c>
      <c r="H470" s="80" t="str">
        <f t="shared" si="29"/>
        <v/>
      </c>
      <c r="I470" s="81">
        <v>0.2</v>
      </c>
      <c r="J470" s="80">
        <f t="shared" si="30"/>
        <v>1.0690415051951153E-4</v>
      </c>
      <c r="L470" s="82">
        <v>9.5000000000000001E-2</v>
      </c>
      <c r="N470" s="83"/>
    </row>
    <row r="471" spans="1:14" x14ac:dyDescent="0.25">
      <c r="A471" t="s">
        <v>979</v>
      </c>
      <c r="B471" s="78" t="s">
        <v>980</v>
      </c>
      <c r="C471" s="79">
        <v>1380.085</v>
      </c>
      <c r="D471" s="79">
        <v>174.96</v>
      </c>
      <c r="E471" s="79">
        <f t="shared" si="28"/>
        <v>241459.67160000003</v>
      </c>
      <c r="F471" s="80">
        <f t="shared" si="31"/>
        <v>8.393639370207125E-3</v>
      </c>
      <c r="G471" s="81">
        <v>2.6291723822588018E-2</v>
      </c>
      <c r="H471" s="80">
        <f t="shared" si="29"/>
        <v>2.2068324818788734E-4</v>
      </c>
      <c r="I471" s="81">
        <v>0.06</v>
      </c>
      <c r="J471" s="80">
        <f t="shared" si="30"/>
        <v>5.0361836221242753E-4</v>
      </c>
      <c r="L471" s="82">
        <v>0.17</v>
      </c>
      <c r="N471" s="83"/>
    </row>
    <row r="472" spans="1:14" x14ac:dyDescent="0.25">
      <c r="A472" t="s">
        <v>981</v>
      </c>
      <c r="B472" s="78" t="s">
        <v>982</v>
      </c>
      <c r="C472" s="79">
        <v>173.626</v>
      </c>
      <c r="D472" s="79">
        <v>128.02000000000001</v>
      </c>
      <c r="E472" s="79">
        <f t="shared" si="28"/>
        <v>22227.600520000004</v>
      </c>
      <c r="F472" s="80" t="str">
        <f t="shared" si="31"/>
        <v/>
      </c>
      <c r="G472" s="81">
        <v>9.5297609748476786E-2</v>
      </c>
      <c r="H472" s="80" t="str">
        <f t="shared" si="29"/>
        <v/>
      </c>
      <c r="I472" s="81"/>
      <c r="J472" s="80" t="str">
        <f t="shared" si="30"/>
        <v/>
      </c>
      <c r="L472" s="82">
        <v>0.01</v>
      </c>
      <c r="N472" s="83"/>
    </row>
    <row r="473" spans="1:14" x14ac:dyDescent="0.25">
      <c r="A473" t="s">
        <v>983</v>
      </c>
      <c r="B473" s="78" t="s">
        <v>984</v>
      </c>
      <c r="C473" s="79">
        <v>202</v>
      </c>
      <c r="D473" s="79">
        <v>446.66</v>
      </c>
      <c r="E473" s="79">
        <f t="shared" si="28"/>
        <v>90225.32</v>
      </c>
      <c r="F473" s="80" t="str">
        <f t="shared" si="31"/>
        <v/>
      </c>
      <c r="G473" s="81" t="s">
        <v>1277</v>
      </c>
      <c r="H473" s="80" t="str">
        <f t="shared" si="29"/>
        <v/>
      </c>
      <c r="I473" s="81">
        <v>0.45500000000000002</v>
      </c>
      <c r="J473" s="80" t="str">
        <f t="shared" si="30"/>
        <v/>
      </c>
      <c r="L473" s="82">
        <v>6.5000000000000002E-2</v>
      </c>
      <c r="N473" s="83"/>
    </row>
    <row r="474" spans="1:14" x14ac:dyDescent="0.25">
      <c r="A474" t="s">
        <v>985</v>
      </c>
      <c r="B474" s="78" t="s">
        <v>986</v>
      </c>
      <c r="C474" s="79">
        <v>242.90899999999999</v>
      </c>
      <c r="D474" s="79">
        <v>87.97</v>
      </c>
      <c r="E474" s="79">
        <f t="shared" si="28"/>
        <v>21368.704729999998</v>
      </c>
      <c r="F474" s="80">
        <f t="shared" si="31"/>
        <v>7.4282053033347683E-4</v>
      </c>
      <c r="G474" s="81">
        <v>1.1935887234284416E-2</v>
      </c>
      <c r="H474" s="80">
        <f t="shared" si="29"/>
        <v>8.8662220853717258E-6</v>
      </c>
      <c r="I474" s="81">
        <v>0.06</v>
      </c>
      <c r="J474" s="80">
        <f t="shared" si="30"/>
        <v>4.456923182000861E-5</v>
      </c>
      <c r="L474" s="59" t="s">
        <v>125</v>
      </c>
      <c r="N474" s="83"/>
    </row>
    <row r="475" spans="1:14" x14ac:dyDescent="0.25">
      <c r="A475" t="s">
        <v>987</v>
      </c>
      <c r="B475" s="78" t="s">
        <v>988</v>
      </c>
      <c r="C475" s="79">
        <v>384.82</v>
      </c>
      <c r="D475" s="79">
        <v>62.56</v>
      </c>
      <c r="E475" s="79">
        <f t="shared" si="28"/>
        <v>24074.339200000002</v>
      </c>
      <c r="F475" s="80" t="str">
        <f t="shared" si="31"/>
        <v/>
      </c>
      <c r="G475" s="81">
        <v>1.7902813299232739E-2</v>
      </c>
      <c r="H475" s="80" t="str">
        <f t="shared" si="29"/>
        <v/>
      </c>
      <c r="I475" s="81">
        <v>-2.5000000000000001E-2</v>
      </c>
      <c r="J475" s="80" t="str">
        <f t="shared" si="30"/>
        <v/>
      </c>
      <c r="L475" s="82">
        <v>0.44500000000000001</v>
      </c>
      <c r="N475" s="83"/>
    </row>
    <row r="476" spans="1:14" x14ac:dyDescent="0.25">
      <c r="A476" t="s">
        <v>1271</v>
      </c>
      <c r="B476" s="78" t="s">
        <v>989</v>
      </c>
      <c r="C476" s="79">
        <v>79.42</v>
      </c>
      <c r="D476" s="79">
        <v>105.61</v>
      </c>
      <c r="E476" s="79">
        <f t="shared" si="28"/>
        <v>8387.5462000000007</v>
      </c>
      <c r="F476" s="80">
        <f t="shared" si="31"/>
        <v>2.9156851550920089E-4</v>
      </c>
      <c r="G476" s="81">
        <v>4.0526465296846892E-2</v>
      </c>
      <c r="H476" s="80">
        <f t="shared" si="29"/>
        <v>1.1816241325436795E-5</v>
      </c>
      <c r="I476" s="81">
        <v>2.5000000000000001E-2</v>
      </c>
      <c r="J476" s="80">
        <f t="shared" si="30"/>
        <v>7.2892128877300224E-6</v>
      </c>
      <c r="L476" s="82">
        <v>0.08</v>
      </c>
      <c r="N476" s="83"/>
    </row>
    <row r="477" spans="1:14" x14ac:dyDescent="0.25">
      <c r="A477" t="s">
        <v>990</v>
      </c>
      <c r="B477" s="78" t="s">
        <v>991</v>
      </c>
      <c r="C477" s="79">
        <v>426.05200000000002</v>
      </c>
      <c r="D477" s="79">
        <v>32.729999999999997</v>
      </c>
      <c r="E477" s="79">
        <f t="shared" si="28"/>
        <v>13944.68196</v>
      </c>
      <c r="F477" s="80" t="str">
        <f t="shared" si="31"/>
        <v/>
      </c>
      <c r="G477" s="81">
        <v>3.0553009471432941E-4</v>
      </c>
      <c r="H477" s="80" t="str">
        <f t="shared" si="29"/>
        <v/>
      </c>
      <c r="I477" s="81">
        <v>0.25</v>
      </c>
      <c r="J477" s="80" t="str">
        <f t="shared" si="30"/>
        <v/>
      </c>
      <c r="L477" s="82">
        <v>-0.01</v>
      </c>
      <c r="N477" s="83"/>
    </row>
    <row r="478" spans="1:14" x14ac:dyDescent="0.25">
      <c r="A478" t="s">
        <v>992</v>
      </c>
      <c r="B478" s="78" t="s">
        <v>993</v>
      </c>
      <c r="C478" s="79">
        <v>513.73400000000004</v>
      </c>
      <c r="D478" s="79">
        <v>98.56</v>
      </c>
      <c r="E478" s="79">
        <f t="shared" si="28"/>
        <v>50633.623040000006</v>
      </c>
      <c r="F478" s="80">
        <f t="shared" si="31"/>
        <v>1.760129834471168E-3</v>
      </c>
      <c r="G478" s="81">
        <v>3.1655844155844159E-2</v>
      </c>
      <c r="H478" s="80">
        <f t="shared" si="29"/>
        <v>5.5718395734071073E-5</v>
      </c>
      <c r="I478" s="81">
        <v>6.5000000000000002E-2</v>
      </c>
      <c r="J478" s="80">
        <f t="shared" si="30"/>
        <v>1.1440843924062592E-4</v>
      </c>
      <c r="L478" s="82">
        <v>0.01</v>
      </c>
      <c r="N478" s="83"/>
    </row>
    <row r="479" spans="1:14" x14ac:dyDescent="0.25">
      <c r="A479" t="s">
        <v>1272</v>
      </c>
      <c r="B479" s="78" t="s">
        <v>1273</v>
      </c>
      <c r="C479" s="79">
        <v>55.387</v>
      </c>
      <c r="D479" s="79">
        <v>360.13</v>
      </c>
      <c r="E479" s="79">
        <f t="shared" si="28"/>
        <v>19946.52031</v>
      </c>
      <c r="F479" s="80" t="str">
        <f t="shared" si="31"/>
        <v/>
      </c>
      <c r="G479" s="81" t="s">
        <v>1277</v>
      </c>
      <c r="H479" s="80" t="str">
        <f t="shared" si="29"/>
        <v/>
      </c>
      <c r="I479" s="81">
        <v>0.22</v>
      </c>
      <c r="J479" s="80" t="str">
        <f t="shared" si="30"/>
        <v/>
      </c>
      <c r="L479" s="82">
        <v>0.25</v>
      </c>
      <c r="N479" s="83"/>
    </row>
    <row r="480" spans="1:14" x14ac:dyDescent="0.25">
      <c r="A480" t="s">
        <v>994</v>
      </c>
      <c r="B480" s="78" t="s">
        <v>995</v>
      </c>
      <c r="C480" s="79">
        <v>116.976</v>
      </c>
      <c r="D480" s="79">
        <v>123.38</v>
      </c>
      <c r="E480" s="79">
        <f t="shared" si="28"/>
        <v>14432.498879999999</v>
      </c>
      <c r="F480" s="80" t="str">
        <f t="shared" si="31"/>
        <v/>
      </c>
      <c r="G480" s="81" t="s">
        <v>1277</v>
      </c>
      <c r="H480" s="80" t="str">
        <f t="shared" si="29"/>
        <v/>
      </c>
      <c r="I480" s="81">
        <v>0.28999999999999998</v>
      </c>
      <c r="J480" s="80" t="str">
        <f t="shared" si="30"/>
        <v/>
      </c>
      <c r="L480" s="82">
        <v>6.5000000000000002E-2</v>
      </c>
      <c r="N480" s="83"/>
    </row>
    <row r="481" spans="1:14" x14ac:dyDescent="0.25">
      <c r="A481" t="s">
        <v>996</v>
      </c>
      <c r="B481" s="78" t="s">
        <v>997</v>
      </c>
      <c r="C481" s="79">
        <v>103.813</v>
      </c>
      <c r="D481" s="79">
        <v>183.27</v>
      </c>
      <c r="E481" s="79">
        <f t="shared" si="28"/>
        <v>19025.808510000003</v>
      </c>
      <c r="F481" s="80">
        <f t="shared" si="31"/>
        <v>6.6137659469738864E-4</v>
      </c>
      <c r="G481" s="81">
        <v>8.7302886451683312E-3</v>
      </c>
      <c r="H481" s="80">
        <f t="shared" si="29"/>
        <v>5.7740085748667096E-6</v>
      </c>
      <c r="I481" s="81">
        <v>0.115</v>
      </c>
      <c r="J481" s="80">
        <f t="shared" si="30"/>
        <v>7.6058308390199698E-5</v>
      </c>
      <c r="L481" s="59" t="s">
        <v>125</v>
      </c>
      <c r="N481" s="83"/>
    </row>
    <row r="482" spans="1:14" x14ac:dyDescent="0.25">
      <c r="A482" t="s">
        <v>998</v>
      </c>
      <c r="B482" s="78" t="s">
        <v>999</v>
      </c>
      <c r="C482" s="79">
        <v>136.97499999999999</v>
      </c>
      <c r="D482" s="79">
        <v>500.51</v>
      </c>
      <c r="E482" s="79">
        <f t="shared" si="28"/>
        <v>68557.357250000001</v>
      </c>
      <c r="F482" s="80" t="str">
        <f t="shared" si="31"/>
        <v/>
      </c>
      <c r="G482" s="81">
        <v>1.1987772472078479E-2</v>
      </c>
      <c r="H482" s="80" t="str">
        <f t="shared" si="29"/>
        <v/>
      </c>
      <c r="I482" s="81">
        <v>0.215</v>
      </c>
      <c r="J482" s="80" t="str">
        <f t="shared" si="30"/>
        <v/>
      </c>
      <c r="L482" s="82">
        <v>0.1</v>
      </c>
      <c r="N482" s="83"/>
    </row>
    <row r="483" spans="1:14" x14ac:dyDescent="0.25">
      <c r="A483" t="s">
        <v>1000</v>
      </c>
      <c r="B483" s="78" t="s">
        <v>1001</v>
      </c>
      <c r="C483" s="79">
        <v>63.533999999999999</v>
      </c>
      <c r="D483" s="79">
        <v>128.47999999999999</v>
      </c>
      <c r="E483" s="79">
        <f t="shared" si="28"/>
        <v>8162.8483199999991</v>
      </c>
      <c r="F483" s="80">
        <f t="shared" si="31"/>
        <v>2.8375755080659634E-4</v>
      </c>
      <c r="G483" s="81" t="s">
        <v>1277</v>
      </c>
      <c r="H483" s="80" t="str">
        <f t="shared" si="29"/>
        <v/>
      </c>
      <c r="I483" s="81">
        <v>0.105</v>
      </c>
      <c r="J483" s="80">
        <f t="shared" si="30"/>
        <v>2.9794542834692615E-5</v>
      </c>
      <c r="L483" s="82">
        <v>0.17499999999999999</v>
      </c>
      <c r="N483" s="83"/>
    </row>
    <row r="484" spans="1:14" x14ac:dyDescent="0.25">
      <c r="A484" t="s">
        <v>1002</v>
      </c>
      <c r="B484" s="78" t="s">
        <v>1003</v>
      </c>
      <c r="C484" s="79">
        <v>164.46</v>
      </c>
      <c r="D484" s="79">
        <v>48.89</v>
      </c>
      <c r="E484" s="79">
        <f t="shared" si="28"/>
        <v>8040.4494000000004</v>
      </c>
      <c r="F484" s="80">
        <f t="shared" si="31"/>
        <v>2.7950271029026882E-4</v>
      </c>
      <c r="G484" s="81">
        <v>1.7181427694825117E-2</v>
      </c>
      <c r="H484" s="80">
        <f t="shared" si="29"/>
        <v>4.8022556073599062E-6</v>
      </c>
      <c r="I484" s="81">
        <v>0.13</v>
      </c>
      <c r="J484" s="80">
        <f t="shared" si="30"/>
        <v>3.6335352337734946E-5</v>
      </c>
      <c r="L484" s="82">
        <v>0.105</v>
      </c>
      <c r="N484" s="83"/>
    </row>
    <row r="485" spans="1:14" x14ac:dyDescent="0.25">
      <c r="A485" t="s">
        <v>1004</v>
      </c>
      <c r="B485" s="78" t="s">
        <v>1005</v>
      </c>
      <c r="C485" s="79">
        <v>255.756</v>
      </c>
      <c r="D485" s="79">
        <v>280.41000000000003</v>
      </c>
      <c r="E485" s="79">
        <f t="shared" si="28"/>
        <v>71716.539960000009</v>
      </c>
      <c r="F485" s="80">
        <f t="shared" si="31"/>
        <v>2.4930157873340225E-3</v>
      </c>
      <c r="G485" s="81" t="s">
        <v>1277</v>
      </c>
      <c r="H485" s="80" t="str">
        <f t="shared" si="29"/>
        <v/>
      </c>
      <c r="I485" s="81">
        <v>0.185</v>
      </c>
      <c r="J485" s="80">
        <f t="shared" si="30"/>
        <v>4.6120792065679417E-4</v>
      </c>
      <c r="L485" s="82">
        <v>0.12</v>
      </c>
      <c r="N485" s="83"/>
    </row>
    <row r="486" spans="1:14" x14ac:dyDescent="0.25">
      <c r="A486" t="s">
        <v>1006</v>
      </c>
      <c r="B486" s="78" t="s">
        <v>1007</v>
      </c>
      <c r="C486" s="79">
        <v>1502.7670000000001</v>
      </c>
      <c r="D486" s="79">
        <v>12.95</v>
      </c>
      <c r="E486" s="79">
        <f t="shared" si="28"/>
        <v>19460.83265</v>
      </c>
      <c r="F486" s="80">
        <f t="shared" si="31"/>
        <v>6.7649893676096685E-4</v>
      </c>
      <c r="G486" s="81">
        <v>3.7065637065637064E-2</v>
      </c>
      <c r="H486" s="80">
        <f t="shared" si="29"/>
        <v>2.5074864065271357E-5</v>
      </c>
      <c r="I486" s="81">
        <v>0.15</v>
      </c>
      <c r="J486" s="80">
        <f t="shared" si="30"/>
        <v>1.0147484051414503E-4</v>
      </c>
      <c r="L486" s="82">
        <v>0.185</v>
      </c>
      <c r="N486" s="83"/>
    </row>
    <row r="487" spans="1:14" x14ac:dyDescent="0.25">
      <c r="A487" t="s">
        <v>1008</v>
      </c>
      <c r="B487" s="78" t="s">
        <v>1274</v>
      </c>
      <c r="C487" s="79">
        <v>2280.672</v>
      </c>
      <c r="D487" s="79">
        <v>159.1</v>
      </c>
      <c r="E487" s="79">
        <f t="shared" si="28"/>
        <v>362854.91519999999</v>
      </c>
      <c r="F487" s="80">
        <f t="shared" si="31"/>
        <v>1.2613590011591349E-2</v>
      </c>
      <c r="G487" s="81" t="s">
        <v>1277</v>
      </c>
      <c r="H487" s="80" t="str">
        <f t="shared" si="29"/>
        <v/>
      </c>
      <c r="I487" s="81">
        <v>0.16</v>
      </c>
      <c r="J487" s="80">
        <f t="shared" si="30"/>
        <v>2.0181744018546157E-3</v>
      </c>
      <c r="L487" s="82">
        <v>0.15</v>
      </c>
      <c r="N487" s="83"/>
    </row>
    <row r="488" spans="1:14" x14ac:dyDescent="0.25">
      <c r="A488" t="s">
        <v>1009</v>
      </c>
      <c r="B488" s="78" t="s">
        <v>1010</v>
      </c>
      <c r="C488" s="79">
        <v>1254.0409999999999</v>
      </c>
      <c r="D488" s="79">
        <v>143.06</v>
      </c>
      <c r="E488" s="79">
        <f t="shared" si="28"/>
        <v>179403.10545999999</v>
      </c>
      <c r="F488" s="80">
        <f t="shared" si="31"/>
        <v>6.2364243235659093E-3</v>
      </c>
      <c r="G488" s="81" t="s">
        <v>1277</v>
      </c>
      <c r="H488" s="80" t="str">
        <f t="shared" si="29"/>
        <v/>
      </c>
      <c r="I488" s="81">
        <v>9.5000000000000001E-2</v>
      </c>
      <c r="J488" s="80">
        <f t="shared" si="30"/>
        <v>5.9246031073876138E-4</v>
      </c>
      <c r="L488" s="82">
        <v>0.215</v>
      </c>
      <c r="N488" s="83"/>
    </row>
    <row r="489" spans="1:14" x14ac:dyDescent="0.25">
      <c r="A489" t="s">
        <v>1011</v>
      </c>
      <c r="B489" s="78" t="s">
        <v>1012</v>
      </c>
      <c r="C489" s="79">
        <v>69.984999999999999</v>
      </c>
      <c r="D489" s="79">
        <v>322.67</v>
      </c>
      <c r="E489" s="79">
        <f t="shared" si="28"/>
        <v>22582.059950000003</v>
      </c>
      <c r="F489" s="80">
        <f t="shared" si="31"/>
        <v>7.8499927627954881E-4</v>
      </c>
      <c r="G489" s="81" t="s">
        <v>1277</v>
      </c>
      <c r="H489" s="80" t="str">
        <f t="shared" si="29"/>
        <v/>
      </c>
      <c r="I489" s="81">
        <v>0.18</v>
      </c>
      <c r="J489" s="80">
        <f t="shared" si="30"/>
        <v>1.4129986973031877E-4</v>
      </c>
      <c r="L489" s="82">
        <v>8.5000000000000006E-2</v>
      </c>
      <c r="N489" s="83"/>
    </row>
    <row r="490" spans="1:14" x14ac:dyDescent="0.25">
      <c r="A490" t="s">
        <v>1013</v>
      </c>
      <c r="B490" s="78" t="s">
        <v>1014</v>
      </c>
      <c r="C490" s="79">
        <v>45.625999999999998</v>
      </c>
      <c r="D490" s="79">
        <v>293.01</v>
      </c>
      <c r="E490" s="79">
        <f t="shared" si="28"/>
        <v>13368.874259999999</v>
      </c>
      <c r="F490" s="80">
        <f t="shared" si="31"/>
        <v>4.6472981836062687E-4</v>
      </c>
      <c r="G490" s="81" t="s">
        <v>1277</v>
      </c>
      <c r="H490" s="80" t="str">
        <f t="shared" si="29"/>
        <v/>
      </c>
      <c r="I490" s="81">
        <v>7.4999999999999997E-2</v>
      </c>
      <c r="J490" s="80">
        <f t="shared" si="30"/>
        <v>3.4854736377047015E-5</v>
      </c>
      <c r="L490" s="82">
        <v>0.105</v>
      </c>
      <c r="N490" s="83"/>
    </row>
    <row r="491" spans="1:14" x14ac:dyDescent="0.25">
      <c r="A491" t="s">
        <v>1015</v>
      </c>
      <c r="B491" s="78" t="s">
        <v>1016</v>
      </c>
      <c r="C491" s="79">
        <v>673.69200000000001</v>
      </c>
      <c r="D491" s="79">
        <v>192.46</v>
      </c>
      <c r="E491" s="79">
        <f t="shared" si="28"/>
        <v>129658.76232000001</v>
      </c>
      <c r="F491" s="80">
        <f t="shared" si="31"/>
        <v>4.5072077042511809E-3</v>
      </c>
      <c r="G491" s="81">
        <v>2.0367868648030758E-2</v>
      </c>
      <c r="H491" s="80">
        <f t="shared" si="29"/>
        <v>9.1802214489580312E-5</v>
      </c>
      <c r="I491" s="81">
        <v>0.11</v>
      </c>
      <c r="J491" s="80">
        <f t="shared" si="30"/>
        <v>4.9579284746762993E-4</v>
      </c>
      <c r="L491" s="82">
        <v>9.5000000000000001E-2</v>
      </c>
      <c r="N491" s="83"/>
    </row>
    <row r="492" spans="1:14" x14ac:dyDescent="0.25">
      <c r="A492" t="s">
        <v>1017</v>
      </c>
      <c r="B492" s="78" t="s">
        <v>1018</v>
      </c>
      <c r="C492" s="79">
        <v>163.16800000000001</v>
      </c>
      <c r="D492" s="79">
        <v>165.78</v>
      </c>
      <c r="E492" s="79">
        <f t="shared" si="28"/>
        <v>27049.991040000001</v>
      </c>
      <c r="F492" s="80">
        <f t="shared" si="31"/>
        <v>9.4031383482215403E-4</v>
      </c>
      <c r="G492" s="81">
        <v>2.8471468210881892E-2</v>
      </c>
      <c r="H492" s="80">
        <f t="shared" si="29"/>
        <v>2.6772115456391403E-5</v>
      </c>
      <c r="I492" s="81">
        <v>0.1</v>
      </c>
      <c r="J492" s="80">
        <f t="shared" si="30"/>
        <v>9.4031383482215405E-5</v>
      </c>
      <c r="L492" s="82">
        <v>0.1</v>
      </c>
      <c r="N492" s="83"/>
    </row>
    <row r="493" spans="1:14" x14ac:dyDescent="0.25">
      <c r="A493" t="s">
        <v>1019</v>
      </c>
      <c r="B493" s="78" t="s">
        <v>1020</v>
      </c>
      <c r="C493" s="79">
        <v>641.19799999999998</v>
      </c>
      <c r="D493" s="79">
        <v>31.8</v>
      </c>
      <c r="E493" s="79">
        <f t="shared" si="28"/>
        <v>20390.096399999999</v>
      </c>
      <c r="F493" s="80" t="str">
        <f t="shared" si="31"/>
        <v/>
      </c>
      <c r="G493" s="81" t="s">
        <v>1277</v>
      </c>
      <c r="H493" s="80" t="str">
        <f t="shared" si="29"/>
        <v/>
      </c>
      <c r="I493" s="81"/>
      <c r="J493" s="80" t="str">
        <f t="shared" si="30"/>
        <v/>
      </c>
      <c r="L493" s="82">
        <v>0.12</v>
      </c>
      <c r="N493" s="83"/>
    </row>
    <row r="494" spans="1:14" x14ac:dyDescent="0.25">
      <c r="A494" t="s">
        <v>1021</v>
      </c>
      <c r="B494" s="78" t="s">
        <v>1022</v>
      </c>
      <c r="C494" s="79">
        <v>214.84399999999999</v>
      </c>
      <c r="D494" s="79">
        <v>79.98</v>
      </c>
      <c r="E494" s="79">
        <f t="shared" si="28"/>
        <v>17183.223119999999</v>
      </c>
      <c r="F494" s="80">
        <f t="shared" si="31"/>
        <v>5.9732450198149477E-4</v>
      </c>
      <c r="G494" s="81">
        <v>3.5008752188047006E-2</v>
      </c>
      <c r="H494" s="80">
        <f t="shared" si="29"/>
        <v>2.0911585465718742E-5</v>
      </c>
      <c r="I494" s="81">
        <v>0.15</v>
      </c>
      <c r="J494" s="80">
        <f t="shared" si="30"/>
        <v>8.9598675297224218E-5</v>
      </c>
      <c r="L494" s="82">
        <v>0.49</v>
      </c>
      <c r="N494" s="83"/>
    </row>
    <row r="495" spans="1:14" x14ac:dyDescent="0.25">
      <c r="A495" t="s">
        <v>1023</v>
      </c>
      <c r="B495" s="78" t="s">
        <v>1024</v>
      </c>
      <c r="C495" s="79">
        <v>326.72899999999998</v>
      </c>
      <c r="D495" s="79">
        <v>36.75</v>
      </c>
      <c r="E495" s="79">
        <f t="shared" si="28"/>
        <v>12007.29075</v>
      </c>
      <c r="F495" s="80" t="str">
        <f t="shared" si="31"/>
        <v/>
      </c>
      <c r="G495" s="81" t="s">
        <v>1277</v>
      </c>
      <c r="H495" s="80" t="str">
        <f t="shared" si="29"/>
        <v/>
      </c>
      <c r="I495" s="81"/>
      <c r="J495" s="80" t="str">
        <f t="shared" si="30"/>
        <v/>
      </c>
      <c r="L495" s="82">
        <v>0.04</v>
      </c>
      <c r="N495" s="83"/>
    </row>
    <row r="496" spans="1:14" x14ac:dyDescent="0.25">
      <c r="A496" t="s">
        <v>1025</v>
      </c>
      <c r="B496" s="78" t="s">
        <v>1026</v>
      </c>
      <c r="C496" s="79">
        <v>197.273</v>
      </c>
      <c r="D496" s="79">
        <v>17.28</v>
      </c>
      <c r="E496" s="79">
        <f t="shared" si="28"/>
        <v>3408.8774400000002</v>
      </c>
      <c r="F496" s="80" t="str">
        <f t="shared" si="31"/>
        <v/>
      </c>
      <c r="G496" s="81">
        <v>1.1574074074074073E-2</v>
      </c>
      <c r="H496" s="80" t="str">
        <f t="shared" si="29"/>
        <v/>
      </c>
      <c r="I496" s="81"/>
      <c r="J496" s="80" t="str">
        <f t="shared" si="30"/>
        <v/>
      </c>
      <c r="L496" s="59" t="s">
        <v>125</v>
      </c>
      <c r="N496" s="83"/>
    </row>
    <row r="497" spans="1:14" x14ac:dyDescent="0.25">
      <c r="A497" t="s">
        <v>1027</v>
      </c>
      <c r="B497" s="78" t="s">
        <v>1028</v>
      </c>
      <c r="C497" s="79">
        <v>580.07100000000003</v>
      </c>
      <c r="D497" s="79">
        <v>92.97</v>
      </c>
      <c r="E497" s="79">
        <f t="shared" si="28"/>
        <v>53929.200870000001</v>
      </c>
      <c r="F497" s="80">
        <f t="shared" si="31"/>
        <v>1.8746909603029555E-3</v>
      </c>
      <c r="G497" s="81" t="s">
        <v>1277</v>
      </c>
      <c r="H497" s="80" t="str">
        <f t="shared" si="29"/>
        <v/>
      </c>
      <c r="I497" s="81">
        <v>0.1</v>
      </c>
      <c r="J497" s="80">
        <f t="shared" si="30"/>
        <v>1.8746909603029556E-4</v>
      </c>
      <c r="L497" s="59" t="s">
        <v>125</v>
      </c>
      <c r="N497" s="83"/>
    </row>
    <row r="498" spans="1:14" x14ac:dyDescent="0.25">
      <c r="A498" t="s">
        <v>1029</v>
      </c>
      <c r="B498" s="78" t="s">
        <v>1030</v>
      </c>
      <c r="C498" s="79">
        <v>62.374000000000002</v>
      </c>
      <c r="D498" s="79">
        <v>352.08</v>
      </c>
      <c r="E498" s="79">
        <f t="shared" si="28"/>
        <v>21960.637920000001</v>
      </c>
      <c r="F498" s="80">
        <f t="shared" si="31"/>
        <v>7.6339735666308044E-4</v>
      </c>
      <c r="G498" s="81">
        <v>6.9302431265621453E-3</v>
      </c>
      <c r="H498" s="80">
        <f t="shared" si="29"/>
        <v>5.2905292838500238E-6</v>
      </c>
      <c r="I498" s="81">
        <v>5.5E-2</v>
      </c>
      <c r="J498" s="80">
        <f t="shared" si="30"/>
        <v>4.1986854616469424E-5</v>
      </c>
      <c r="L498" s="82">
        <v>9.5000000000000001E-2</v>
      </c>
      <c r="N498" s="83"/>
    </row>
    <row r="499" spans="1:14" x14ac:dyDescent="0.25">
      <c r="A499" t="s">
        <v>1031</v>
      </c>
      <c r="B499" s="78" t="s">
        <v>1032</v>
      </c>
      <c r="C499" s="79">
        <v>160.203</v>
      </c>
      <c r="D499" s="79">
        <v>100.89</v>
      </c>
      <c r="E499" s="79">
        <f t="shared" si="28"/>
        <v>16162.88067</v>
      </c>
      <c r="F499" s="80">
        <f t="shared" si="31"/>
        <v>5.6185528054727833E-4</v>
      </c>
      <c r="G499" s="81">
        <v>4.3611854494994551E-3</v>
      </c>
      <c r="H499" s="80">
        <f t="shared" si="29"/>
        <v>2.4503550742472245E-6</v>
      </c>
      <c r="I499" s="81">
        <v>8.5000000000000006E-2</v>
      </c>
      <c r="J499" s="80">
        <f t="shared" si="30"/>
        <v>4.7757698846518662E-5</v>
      </c>
      <c r="L499" s="82">
        <v>7.0000000000000007E-2</v>
      </c>
      <c r="N499" s="83"/>
    </row>
    <row r="500" spans="1:14" x14ac:dyDescent="0.25">
      <c r="A500" t="s">
        <v>1033</v>
      </c>
      <c r="B500" s="78" t="s">
        <v>1034</v>
      </c>
      <c r="C500" s="79">
        <v>1158.04</v>
      </c>
      <c r="D500" s="79">
        <v>86.53</v>
      </c>
      <c r="E500" s="79">
        <f t="shared" si="28"/>
        <v>100205.2012</v>
      </c>
      <c r="F500" s="80">
        <f t="shared" si="31"/>
        <v>3.4833407844817349E-3</v>
      </c>
      <c r="G500" s="81" t="s">
        <v>1277</v>
      </c>
      <c r="H500" s="80" t="str">
        <f t="shared" si="29"/>
        <v/>
      </c>
      <c r="I500" s="81">
        <v>0.16</v>
      </c>
      <c r="J500" s="80">
        <f t="shared" si="30"/>
        <v>5.573345255170776E-4</v>
      </c>
      <c r="L500" s="82">
        <v>0.13500000000000001</v>
      </c>
      <c r="N500" s="83"/>
    </row>
    <row r="501" spans="1:14" x14ac:dyDescent="0.25">
      <c r="A501" t="s">
        <v>1035</v>
      </c>
      <c r="B501" s="78" t="s">
        <v>1036</v>
      </c>
      <c r="C501" s="79">
        <v>1044.49</v>
      </c>
      <c r="D501" s="79">
        <v>891.45</v>
      </c>
      <c r="E501" s="79">
        <f t="shared" si="28"/>
        <v>931110.61050000007</v>
      </c>
      <c r="F501" s="80" t="str">
        <f t="shared" si="31"/>
        <v/>
      </c>
      <c r="G501" s="81" t="s">
        <v>1277</v>
      </c>
      <c r="H501" s="80" t="str">
        <f t="shared" si="29"/>
        <v/>
      </c>
      <c r="I501" s="81">
        <v>0.505</v>
      </c>
      <c r="J501" s="80" t="str">
        <f t="shared" si="30"/>
        <v/>
      </c>
      <c r="L501" s="82">
        <v>0.16</v>
      </c>
      <c r="N501" s="83"/>
    </row>
    <row r="502" spans="1:14" x14ac:dyDescent="0.25">
      <c r="A502" t="s">
        <v>1037</v>
      </c>
      <c r="B502" s="78" t="s">
        <v>1038</v>
      </c>
      <c r="C502" s="79">
        <v>291.56</v>
      </c>
      <c r="D502" s="79">
        <v>17.37</v>
      </c>
      <c r="E502" s="79">
        <f t="shared" si="28"/>
        <v>5064.3972000000003</v>
      </c>
      <c r="F502" s="80">
        <f t="shared" si="31"/>
        <v>1.7604895858015706E-4</v>
      </c>
      <c r="G502" s="81" t="s">
        <v>1277</v>
      </c>
      <c r="H502" s="80" t="str">
        <f t="shared" si="29"/>
        <v/>
      </c>
      <c r="I502" s="81">
        <v>2.5000000000000001E-2</v>
      </c>
      <c r="J502" s="80">
        <f t="shared" si="30"/>
        <v>4.4012239645039266E-6</v>
      </c>
      <c r="L502" s="59" t="s">
        <v>125</v>
      </c>
      <c r="N502" s="83"/>
    </row>
    <row r="503" spans="1:14" x14ac:dyDescent="0.25">
      <c r="A503" t="s">
        <v>1039</v>
      </c>
      <c r="B503" s="78" t="s">
        <v>1040</v>
      </c>
      <c r="C503" s="79">
        <v>718.16700000000003</v>
      </c>
      <c r="D503" s="79">
        <v>53.21</v>
      </c>
      <c r="E503" s="79">
        <f t="shared" si="28"/>
        <v>38213.666069999999</v>
      </c>
      <c r="F503" s="80">
        <f t="shared" si="31"/>
        <v>1.3283863507296352E-3</v>
      </c>
      <c r="G503" s="81">
        <v>5.2621687652696855E-2</v>
      </c>
      <c r="H503" s="80">
        <f t="shared" si="29"/>
        <v>6.9901931630200685E-5</v>
      </c>
      <c r="I503" s="81">
        <v>0.15</v>
      </c>
      <c r="J503" s="80">
        <f t="shared" si="30"/>
        <v>1.9925795260944529E-4</v>
      </c>
      <c r="L503" s="82">
        <v>2.5000000000000001E-2</v>
      </c>
      <c r="N503" s="83"/>
    </row>
    <row r="504" spans="1:14" x14ac:dyDescent="0.25">
      <c r="A504" t="s">
        <v>1339</v>
      </c>
      <c r="B504" s="78" t="s">
        <v>1041</v>
      </c>
      <c r="C504" s="79">
        <v>166.803</v>
      </c>
      <c r="D504" s="79">
        <v>34.549999999999997</v>
      </c>
      <c r="E504" s="79">
        <f t="shared" si="28"/>
        <v>5763.0436499999996</v>
      </c>
      <c r="F504" s="80">
        <f t="shared" si="31"/>
        <v>2.0033535932657237E-4</v>
      </c>
      <c r="G504" s="81" t="s">
        <v>1277</v>
      </c>
      <c r="H504" s="80" t="str">
        <f t="shared" si="29"/>
        <v/>
      </c>
      <c r="I504" s="81">
        <v>0.19500000000000001</v>
      </c>
      <c r="J504" s="80">
        <f t="shared" si="30"/>
        <v>3.9065395068681612E-5</v>
      </c>
      <c r="L504" s="59" t="s">
        <v>125</v>
      </c>
      <c r="N504" s="83"/>
    </row>
    <row r="505" spans="1:14" x14ac:dyDescent="0.25">
      <c r="A505" t="s">
        <v>1042</v>
      </c>
      <c r="B505" s="78" t="s">
        <v>1043</v>
      </c>
      <c r="C505" s="79">
        <v>39.200000000000003</v>
      </c>
      <c r="D505" s="79">
        <v>261.35000000000002</v>
      </c>
      <c r="E505" s="79">
        <f t="shared" si="28"/>
        <v>10244.920000000002</v>
      </c>
      <c r="F505" s="80">
        <f t="shared" si="31"/>
        <v>3.5613468405223486E-4</v>
      </c>
      <c r="G505" s="81">
        <v>2.5253491486512337E-2</v>
      </c>
      <c r="H505" s="80">
        <f t="shared" si="29"/>
        <v>8.9936442117648743E-6</v>
      </c>
      <c r="I505" s="81">
        <v>0.17499999999999999</v>
      </c>
      <c r="J505" s="80">
        <f t="shared" si="30"/>
        <v>6.2323569709141102E-5</v>
      </c>
      <c r="L505" s="82">
        <v>0.3</v>
      </c>
      <c r="N505" s="83"/>
    </row>
    <row r="506" spans="1:14" x14ac:dyDescent="0.25">
      <c r="A506" t="s">
        <v>1044</v>
      </c>
      <c r="B506" s="78" t="s">
        <v>1045</v>
      </c>
      <c r="C506" s="79">
        <v>46.843000000000004</v>
      </c>
      <c r="D506" s="79">
        <v>391.4</v>
      </c>
      <c r="E506" s="79">
        <f t="shared" si="28"/>
        <v>18334.350200000001</v>
      </c>
      <c r="F506" s="80">
        <f t="shared" si="31"/>
        <v>6.373400686174248E-4</v>
      </c>
      <c r="G506" s="81" t="s">
        <v>1277</v>
      </c>
      <c r="H506" s="80" t="str">
        <f t="shared" si="29"/>
        <v/>
      </c>
      <c r="I506" s="81">
        <v>0.115</v>
      </c>
      <c r="J506" s="80">
        <f t="shared" si="30"/>
        <v>7.329410789100385E-5</v>
      </c>
      <c r="L506" s="82">
        <v>0.11</v>
      </c>
      <c r="N506" s="83"/>
    </row>
    <row r="507" spans="1:14" x14ac:dyDescent="0.25">
      <c r="A507" t="s">
        <v>1025</v>
      </c>
      <c r="B507" s="78" t="s">
        <v>1046</v>
      </c>
      <c r="C507" s="79">
        <v>388.46899999999999</v>
      </c>
      <c r="D507" s="79">
        <v>17.14</v>
      </c>
      <c r="E507" s="79">
        <f t="shared" si="28"/>
        <v>6658.3586599999999</v>
      </c>
      <c r="F507" s="80" t="str">
        <f t="shared" si="31"/>
        <v/>
      </c>
      <c r="G507" s="81">
        <v>1.1668611435239206E-2</v>
      </c>
      <c r="H507" s="80" t="str">
        <f t="shared" si="29"/>
        <v/>
      </c>
      <c r="I507" s="81"/>
      <c r="J507" s="80" t="str">
        <f t="shared" si="30"/>
        <v/>
      </c>
      <c r="L507" s="82">
        <v>0.15</v>
      </c>
      <c r="N507" s="83"/>
    </row>
    <row r="508" spans="1:14" x14ac:dyDescent="0.25">
      <c r="A508" t="s">
        <v>1047</v>
      </c>
      <c r="B508" s="78" t="s">
        <v>1048</v>
      </c>
      <c r="C508" s="79">
        <v>980.13699999999994</v>
      </c>
      <c r="D508" s="79">
        <v>46.49</v>
      </c>
      <c r="E508" s="79">
        <f t="shared" si="28"/>
        <v>45566.569129999996</v>
      </c>
      <c r="F508" s="80" t="str">
        <f t="shared" si="31"/>
        <v/>
      </c>
      <c r="G508" s="81">
        <v>2.9038502903850291E-2</v>
      </c>
      <c r="H508" s="80" t="str">
        <f t="shared" si="29"/>
        <v/>
      </c>
      <c r="I508" s="81"/>
      <c r="J508" s="80" t="str">
        <f t="shared" si="30"/>
        <v/>
      </c>
      <c r="L508" s="59" t="s">
        <v>125</v>
      </c>
      <c r="N508" s="83"/>
    </row>
    <row r="509" spans="1:14" x14ac:dyDescent="0.25">
      <c r="A509" t="s">
        <v>1049</v>
      </c>
      <c r="B509" s="78" t="s">
        <v>1050</v>
      </c>
      <c r="C509" s="79">
        <v>281.54000000000002</v>
      </c>
      <c r="D509" s="79">
        <v>122.32</v>
      </c>
      <c r="E509" s="79">
        <f t="shared" si="28"/>
        <v>34437.972800000003</v>
      </c>
      <c r="F509" s="80">
        <f t="shared" si="31"/>
        <v>1.1971354156525827E-3</v>
      </c>
      <c r="G509" s="81">
        <v>8.1752779594506213E-3</v>
      </c>
      <c r="H509" s="80">
        <f t="shared" si="29"/>
        <v>9.7869147780623165E-6</v>
      </c>
      <c r="I509" s="81">
        <v>0.17</v>
      </c>
      <c r="J509" s="80">
        <f t="shared" si="30"/>
        <v>2.0351302066093908E-4</v>
      </c>
      <c r="L509" s="82">
        <v>5.5E-2</v>
      </c>
      <c r="N509" s="83"/>
    </row>
    <row r="510" spans="1:14" x14ac:dyDescent="0.25">
      <c r="A510" t="s">
        <v>1340</v>
      </c>
      <c r="B510" s="78" t="s">
        <v>1051</v>
      </c>
      <c r="C510" s="79">
        <v>433</v>
      </c>
      <c r="D510" s="79">
        <v>180.66</v>
      </c>
      <c r="E510" s="79">
        <f t="shared" si="28"/>
        <v>78225.78</v>
      </c>
      <c r="F510" s="80">
        <f t="shared" si="31"/>
        <v>2.7192904820183689E-3</v>
      </c>
      <c r="G510" s="81">
        <v>3.2547326469611428E-2</v>
      </c>
      <c r="H510" s="80">
        <f t="shared" si="29"/>
        <v>8.8505635083958872E-5</v>
      </c>
      <c r="I510" s="81">
        <v>0.12</v>
      </c>
      <c r="J510" s="80">
        <f t="shared" si="30"/>
        <v>3.2631485784220425E-4</v>
      </c>
      <c r="L510" s="82">
        <v>0.16500000000000001</v>
      </c>
      <c r="N510" s="83"/>
    </row>
    <row r="511" spans="1:14" x14ac:dyDescent="0.25">
      <c r="A511" t="s">
        <v>1052</v>
      </c>
      <c r="B511" s="78" t="s">
        <v>1053</v>
      </c>
      <c r="C511" s="79">
        <v>270.93099999999998</v>
      </c>
      <c r="D511" s="79">
        <v>104.89</v>
      </c>
      <c r="E511" s="79">
        <f t="shared" si="28"/>
        <v>28417.952589999997</v>
      </c>
      <c r="F511" s="80" t="str">
        <f t="shared" si="31"/>
        <v/>
      </c>
      <c r="G511" s="81" t="s">
        <v>1277</v>
      </c>
      <c r="H511" s="80" t="str">
        <f t="shared" si="29"/>
        <v/>
      </c>
      <c r="I511" s="81">
        <v>0.27500000000000002</v>
      </c>
      <c r="J511" s="80" t="str">
        <f t="shared" si="30"/>
        <v/>
      </c>
      <c r="L511" s="82">
        <v>8.5000000000000006E-2</v>
      </c>
      <c r="N511" s="83"/>
    </row>
    <row r="512" spans="1:14" x14ac:dyDescent="0.25">
      <c r="A512" t="s">
        <v>1054</v>
      </c>
      <c r="B512" s="78" t="s">
        <v>1055</v>
      </c>
      <c r="C512" s="79">
        <v>60.64</v>
      </c>
      <c r="D512" s="79">
        <v>193.62</v>
      </c>
      <c r="E512" s="79">
        <f t="shared" si="28"/>
        <v>11741.1168</v>
      </c>
      <c r="F512" s="80">
        <f t="shared" si="31"/>
        <v>4.0814559039879138E-4</v>
      </c>
      <c r="G512" s="81">
        <v>3.0988534242330338E-2</v>
      </c>
      <c r="H512" s="80">
        <f t="shared" si="29"/>
        <v>1.2647833603929079E-5</v>
      </c>
      <c r="I512" s="81">
        <v>0.16</v>
      </c>
      <c r="J512" s="80">
        <f t="shared" si="30"/>
        <v>6.5303294463806618E-5</v>
      </c>
      <c r="L512" s="82">
        <v>0.155</v>
      </c>
      <c r="N512" s="83"/>
    </row>
    <row r="513" spans="1:14" x14ac:dyDescent="0.25">
      <c r="A513" t="s">
        <v>1056</v>
      </c>
      <c r="B513" s="78" t="s">
        <v>1057</v>
      </c>
      <c r="C513" s="79">
        <v>78.805999999999997</v>
      </c>
      <c r="D513" s="79">
        <v>280.97000000000003</v>
      </c>
      <c r="E513" s="79">
        <f t="shared" si="28"/>
        <v>22142.12182</v>
      </c>
      <c r="F513" s="80">
        <f t="shared" si="31"/>
        <v>7.6970611372385476E-4</v>
      </c>
      <c r="G513" s="81" t="s">
        <v>1277</v>
      </c>
      <c r="H513" s="80" t="str">
        <f t="shared" si="29"/>
        <v/>
      </c>
      <c r="I513" s="81">
        <v>0.17</v>
      </c>
      <c r="J513" s="80">
        <f t="shared" si="30"/>
        <v>1.3085003933305532E-4</v>
      </c>
      <c r="L513" s="82">
        <v>0.11</v>
      </c>
      <c r="N513" s="83"/>
    </row>
    <row r="514" spans="1:14" x14ac:dyDescent="0.25">
      <c r="A514" t="s">
        <v>1058</v>
      </c>
      <c r="B514" s="78" t="s">
        <v>1059</v>
      </c>
      <c r="C514" s="79">
        <v>157.1</v>
      </c>
      <c r="D514" s="79">
        <v>216.68</v>
      </c>
      <c r="E514" s="79">
        <f t="shared" si="28"/>
        <v>34040.428</v>
      </c>
      <c r="F514" s="80">
        <f t="shared" si="31"/>
        <v>1.1833159332413378E-3</v>
      </c>
      <c r="G514" s="81" t="s">
        <v>1277</v>
      </c>
      <c r="H514" s="80" t="str">
        <f t="shared" si="29"/>
        <v/>
      </c>
      <c r="I514" s="81">
        <v>6.5000000000000002E-2</v>
      </c>
      <c r="J514" s="80">
        <f t="shared" si="30"/>
        <v>7.6915535660686968E-5</v>
      </c>
      <c r="L514" s="82">
        <v>0.17</v>
      </c>
      <c r="N514" s="83"/>
    </row>
    <row r="515" spans="1:14" x14ac:dyDescent="0.25">
      <c r="A515" t="s">
        <v>1060</v>
      </c>
      <c r="B515" s="78" t="s">
        <v>1061</v>
      </c>
      <c r="C515" s="79">
        <v>276.60000000000002</v>
      </c>
      <c r="D515" s="79">
        <v>54.84</v>
      </c>
      <c r="E515" s="79">
        <f t="shared" si="28"/>
        <v>15168.744000000002</v>
      </c>
      <c r="F515" s="80">
        <f t="shared" si="31"/>
        <v>5.2729702641984833E-4</v>
      </c>
      <c r="G515" s="81">
        <v>1.8234865061998541E-2</v>
      </c>
      <c r="H515" s="80">
        <f t="shared" si="29"/>
        <v>9.6151901243590141E-6</v>
      </c>
      <c r="I515" s="81">
        <v>0.13</v>
      </c>
      <c r="J515" s="80">
        <f t="shared" si="30"/>
        <v>6.8548613434580281E-5</v>
      </c>
      <c r="L515" s="82">
        <v>0.1</v>
      </c>
      <c r="N515" s="83"/>
    </row>
    <row r="516" spans="1:14" x14ac:dyDescent="0.25">
      <c r="A516" t="s">
        <v>1062</v>
      </c>
      <c r="B516" s="78" t="s">
        <v>1063</v>
      </c>
      <c r="C516" s="79">
        <v>359.834</v>
      </c>
      <c r="D516" s="79">
        <v>23.95</v>
      </c>
      <c r="E516" s="79">
        <f t="shared" si="28"/>
        <v>8618.0242999999991</v>
      </c>
      <c r="F516" s="80" t="str">
        <f t="shared" si="31"/>
        <v/>
      </c>
      <c r="G516" s="81">
        <v>1.0020876826722338E-2</v>
      </c>
      <c r="H516" s="80" t="str">
        <f t="shared" si="29"/>
        <v/>
      </c>
      <c r="I516" s="81"/>
      <c r="J516" s="80" t="str">
        <f t="shared" si="30"/>
        <v/>
      </c>
      <c r="L516" s="82">
        <v>0.12</v>
      </c>
      <c r="N516" s="83"/>
    </row>
    <row r="517" spans="1:14" x14ac:dyDescent="0.25">
      <c r="A517" t="s">
        <v>1066</v>
      </c>
      <c r="B517" s="78" t="s">
        <v>1067</v>
      </c>
      <c r="C517" s="79">
        <v>470.62900000000002</v>
      </c>
      <c r="D517" s="79">
        <v>182.55</v>
      </c>
      <c r="E517" s="79">
        <f t="shared" si="28"/>
        <v>85913.323950000005</v>
      </c>
      <c r="F517" s="80">
        <f t="shared" si="31"/>
        <v>2.9865254663589903E-3</v>
      </c>
      <c r="G517" s="81">
        <v>7.1213366201040807E-3</v>
      </c>
      <c r="H517" s="80">
        <f t="shared" si="29"/>
        <v>2.1268053170455696E-5</v>
      </c>
      <c r="I517" s="81">
        <v>0.11</v>
      </c>
      <c r="J517" s="80">
        <f t="shared" si="30"/>
        <v>3.2851780129948896E-4</v>
      </c>
      <c r="L517" s="59" t="s">
        <v>125</v>
      </c>
      <c r="N517" s="83"/>
    </row>
    <row r="518" spans="1:14" x14ac:dyDescent="0.25">
      <c r="A518" t="s">
        <v>1068</v>
      </c>
      <c r="B518" s="78" t="s">
        <v>1069</v>
      </c>
      <c r="C518" s="79">
        <v>91.075000000000003</v>
      </c>
      <c r="D518" s="79">
        <v>703.74</v>
      </c>
      <c r="E518" s="79">
        <f t="shared" si="28"/>
        <v>64093.120500000005</v>
      </c>
      <c r="F518" s="80">
        <f t="shared" si="31"/>
        <v>2.2280099033656986E-3</v>
      </c>
      <c r="G518" s="81">
        <v>1.7620143803109101E-2</v>
      </c>
      <c r="H518" s="80">
        <f t="shared" si="29"/>
        <v>3.9257854892054825E-5</v>
      </c>
      <c r="I518" s="81">
        <v>0.15</v>
      </c>
      <c r="J518" s="80">
        <f t="shared" si="30"/>
        <v>3.3420148550485481E-4</v>
      </c>
      <c r="L518" s="82">
        <v>0.1</v>
      </c>
      <c r="N518" s="83"/>
    </row>
    <row r="519" spans="1:14" x14ac:dyDescent="0.25">
      <c r="A519" t="s">
        <v>1070</v>
      </c>
      <c r="B519" s="78" t="s">
        <v>1071</v>
      </c>
      <c r="C519" s="79">
        <v>284.73399999999998</v>
      </c>
      <c r="D519" s="79">
        <v>132.44999999999999</v>
      </c>
      <c r="E519" s="79">
        <f t="shared" si="28"/>
        <v>37713.018299999996</v>
      </c>
      <c r="F519" s="80" t="str">
        <f t="shared" si="31"/>
        <v/>
      </c>
      <c r="G519" s="81">
        <v>3.6844092110230278E-2</v>
      </c>
      <c r="H519" s="80" t="str">
        <f t="shared" si="29"/>
        <v/>
      </c>
      <c r="I519" s="81">
        <v>-3.5000000000000003E-2</v>
      </c>
      <c r="J519" s="80" t="str">
        <f t="shared" si="30"/>
        <v/>
      </c>
      <c r="L519" s="82">
        <v>0.11</v>
      </c>
      <c r="N519" s="83"/>
    </row>
    <row r="520" spans="1:14" x14ac:dyDescent="0.25">
      <c r="A520" t="s">
        <v>1072</v>
      </c>
      <c r="B520" s="78" t="s">
        <v>1073</v>
      </c>
      <c r="C520" s="79">
        <v>764.15599999999995</v>
      </c>
      <c r="D520" s="79">
        <v>37.69</v>
      </c>
      <c r="E520" s="79">
        <f t="shared" si="28"/>
        <v>28801.039639999995</v>
      </c>
      <c r="F520" s="80">
        <f t="shared" si="31"/>
        <v>1.001183918719452E-3</v>
      </c>
      <c r="G520" s="81" t="s">
        <v>1277</v>
      </c>
      <c r="H520" s="80" t="str">
        <f t="shared" si="29"/>
        <v/>
      </c>
      <c r="I520" s="81">
        <v>0.13500000000000001</v>
      </c>
      <c r="J520" s="80">
        <f t="shared" si="30"/>
        <v>1.3515982902712601E-4</v>
      </c>
      <c r="L520" s="82">
        <v>0.17</v>
      </c>
      <c r="N520" s="83"/>
    </row>
    <row r="521" spans="1:14" x14ac:dyDescent="0.25">
      <c r="A521" t="s">
        <v>1275</v>
      </c>
      <c r="B521" s="78" t="s">
        <v>1276</v>
      </c>
      <c r="C521" s="79">
        <v>58.1</v>
      </c>
      <c r="D521" s="79">
        <v>327.72</v>
      </c>
      <c r="E521" s="79">
        <f t="shared" si="28"/>
        <v>19040.532000000003</v>
      </c>
      <c r="F521" s="80">
        <f t="shared" si="31"/>
        <v>6.6188841377057771E-4</v>
      </c>
      <c r="G521" s="81" t="s">
        <v>1277</v>
      </c>
      <c r="H521" s="80" t="str">
        <f t="shared" si="29"/>
        <v/>
      </c>
      <c r="I521" s="81">
        <v>0.11</v>
      </c>
      <c r="J521" s="80">
        <f t="shared" si="30"/>
        <v>7.2807725514763551E-5</v>
      </c>
      <c r="L521" s="82">
        <v>0.08</v>
      </c>
      <c r="N521" s="83"/>
    </row>
    <row r="522" spans="1:14" x14ac:dyDescent="0.25">
      <c r="A522"/>
      <c r="B522" s="78"/>
      <c r="C522" s="79"/>
      <c r="D522" s="79"/>
      <c r="E522" s="79"/>
      <c r="F522" s="80"/>
      <c r="G522" s="81"/>
      <c r="H522" s="80"/>
      <c r="I522" s="81"/>
      <c r="J522" s="80"/>
      <c r="L522" s="82"/>
      <c r="N522" s="83"/>
    </row>
    <row r="523" spans="1:14" x14ac:dyDescent="0.25">
      <c r="A523"/>
      <c r="B523" s="78"/>
      <c r="C523" s="79"/>
      <c r="D523" s="79"/>
      <c r="E523" s="79"/>
      <c r="F523" s="80"/>
      <c r="G523" s="81"/>
      <c r="H523" s="80"/>
      <c r="I523" s="81"/>
      <c r="J523" s="80"/>
      <c r="L523" s="59"/>
      <c r="N523" s="83"/>
    </row>
    <row r="524" spans="1:14" x14ac:dyDescent="0.25">
      <c r="A524" s="60"/>
      <c r="B524" s="59"/>
      <c r="C524" s="59"/>
      <c r="D524" s="59"/>
      <c r="E524" s="59"/>
      <c r="F524" s="59"/>
      <c r="G524" s="59"/>
    </row>
    <row r="525" spans="1:14" x14ac:dyDescent="0.25">
      <c r="A525" s="60"/>
      <c r="B525" s="59"/>
      <c r="C525" s="59"/>
      <c r="D525" s="59"/>
      <c r="E525" s="59"/>
      <c r="F525" s="59"/>
      <c r="G525" s="59"/>
    </row>
    <row r="526" spans="1:14" x14ac:dyDescent="0.25">
      <c r="A526" s="60"/>
      <c r="B526" s="59"/>
      <c r="C526" s="59"/>
      <c r="D526" s="59"/>
      <c r="E526" s="59"/>
      <c r="F526" s="59"/>
      <c r="G526" s="59"/>
    </row>
    <row r="527" spans="1:14" x14ac:dyDescent="0.25">
      <c r="A527" s="84" t="s">
        <v>20</v>
      </c>
      <c r="B527" s="59"/>
      <c r="C527" s="59"/>
      <c r="D527" s="59"/>
      <c r="E527" s="59"/>
      <c r="F527" s="59"/>
      <c r="G527" s="59"/>
    </row>
    <row r="528" spans="1:14" x14ac:dyDescent="0.25">
      <c r="A528" s="60" t="s">
        <v>1074</v>
      </c>
      <c r="B528" s="60"/>
      <c r="C528" s="60"/>
      <c r="D528" s="60"/>
      <c r="E528" s="60"/>
      <c r="F528" s="60"/>
      <c r="G528" s="60"/>
    </row>
    <row r="529" spans="1:7" x14ac:dyDescent="0.25">
      <c r="A529" s="60" t="s">
        <v>1075</v>
      </c>
      <c r="B529" s="60"/>
      <c r="C529" s="60"/>
      <c r="D529" s="60"/>
      <c r="E529" s="60"/>
      <c r="F529" s="60"/>
      <c r="G529" s="60"/>
    </row>
    <row r="530" spans="1:7" x14ac:dyDescent="0.25">
      <c r="A530" s="60" t="s">
        <v>1076</v>
      </c>
      <c r="B530" s="60"/>
      <c r="C530" s="60"/>
      <c r="D530" s="60"/>
      <c r="E530" s="60"/>
      <c r="F530" s="60"/>
      <c r="G530" s="60"/>
    </row>
    <row r="531" spans="1:7" x14ac:dyDescent="0.25">
      <c r="A531" s="60" t="s">
        <v>1278</v>
      </c>
      <c r="B531" s="60"/>
      <c r="C531" s="60"/>
      <c r="D531" s="60"/>
      <c r="E531" s="60"/>
      <c r="F531" s="60"/>
      <c r="G531" s="60"/>
    </row>
    <row r="532" spans="1:7" x14ac:dyDescent="0.25">
      <c r="A532" s="60" t="s">
        <v>1279</v>
      </c>
      <c r="B532" s="60"/>
      <c r="C532" s="60"/>
      <c r="D532" s="60"/>
      <c r="E532" s="60"/>
      <c r="F532" s="60"/>
      <c r="G532" s="60"/>
    </row>
    <row r="533" spans="1:7" x14ac:dyDescent="0.25">
      <c r="A533" s="60" t="s">
        <v>1077</v>
      </c>
      <c r="B533" s="60"/>
      <c r="C533" s="60"/>
      <c r="D533" s="60"/>
      <c r="E533" s="60"/>
      <c r="F533" s="60"/>
      <c r="G533" s="60"/>
    </row>
    <row r="534" spans="1:7" ht="13.8" x14ac:dyDescent="0.3">
      <c r="A534" s="60" t="s">
        <v>1078</v>
      </c>
      <c r="B534" s="60"/>
      <c r="C534" s="60"/>
      <c r="D534" s="60"/>
      <c r="E534" s="60"/>
      <c r="F534" s="60"/>
      <c r="G534" s="60"/>
    </row>
    <row r="535" spans="1:7" x14ac:dyDescent="0.25">
      <c r="A535" s="60" t="s">
        <v>1280</v>
      </c>
      <c r="B535" s="60"/>
      <c r="C535" s="60"/>
      <c r="D535" s="60"/>
      <c r="E535" s="60"/>
      <c r="F535" s="60"/>
      <c r="G535" s="60"/>
    </row>
    <row r="536" spans="1:7" x14ac:dyDescent="0.25">
      <c r="A536" s="60" t="s">
        <v>1079</v>
      </c>
      <c r="B536" s="60"/>
      <c r="C536" s="60"/>
      <c r="D536" s="60"/>
      <c r="E536" s="60"/>
      <c r="F536" s="60"/>
      <c r="G536" s="60"/>
    </row>
    <row r="537" spans="1:7" x14ac:dyDescent="0.25">
      <c r="A537" s="60" t="s">
        <v>1281</v>
      </c>
      <c r="B537" s="60"/>
      <c r="C537" s="60"/>
      <c r="D537" s="60"/>
      <c r="E537" s="60"/>
      <c r="F537" s="60"/>
      <c r="G537" s="60"/>
    </row>
    <row r="538" spans="1:7" x14ac:dyDescent="0.25">
      <c r="A538" s="60" t="s">
        <v>1080</v>
      </c>
      <c r="B538" s="60"/>
      <c r="C538" s="60"/>
      <c r="D538" s="60"/>
      <c r="E538" s="60"/>
      <c r="F538" s="60"/>
      <c r="G538" s="60"/>
    </row>
  </sheetData>
  <mergeCells count="4">
    <mergeCell ref="A1:G1"/>
    <mergeCell ref="B4:C4"/>
    <mergeCell ref="B6:C6"/>
    <mergeCell ref="B8:C8"/>
  </mergeCells>
  <printOptions horizontalCentered="1"/>
  <pageMargins left="0.7" right="0.7" top="1.25" bottom="0.75" header="0.3" footer="0.3"/>
  <pageSetup scale="54" fitToHeight="6" orientation="portrait" useFirstPageNumber="1" r:id="rId1"/>
  <headerFooter>
    <oddHeader>&amp;RExh. AEB-18
Page &amp;P of 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U138"/>
  <sheetViews>
    <sheetView zoomScale="50" zoomScaleNormal="50" zoomScaleSheetLayoutView="100" workbookViewId="0">
      <selection activeCell="H41" sqref="H41"/>
    </sheetView>
  </sheetViews>
  <sheetFormatPr defaultColWidth="9.21875" defaultRowHeight="13.2" x14ac:dyDescent="0.25"/>
  <cols>
    <col min="1" max="1" width="2.44140625" style="86" customWidth="1"/>
    <col min="2" max="2" width="9.77734375" style="86" customWidth="1"/>
    <col min="3" max="4" width="12.77734375" style="86" customWidth="1"/>
    <col min="5" max="5" width="12" style="86" bestFit="1" customWidth="1"/>
    <col min="6" max="6" width="7" style="86" bestFit="1" customWidth="1"/>
    <col min="7" max="7" width="40.21875" style="86" customWidth="1"/>
    <col min="8" max="8" width="12.77734375" style="86" bestFit="1" customWidth="1"/>
    <col min="9" max="9" width="14" style="86" bestFit="1" customWidth="1"/>
    <col min="10" max="10" width="12.44140625" style="86" bestFit="1" customWidth="1"/>
    <col min="11" max="11" width="13.77734375" style="86" bestFit="1" customWidth="1"/>
    <col min="12" max="12" width="14" style="86" bestFit="1" customWidth="1"/>
    <col min="13" max="13" width="11.21875" style="86" bestFit="1" customWidth="1"/>
    <col min="14" max="14" width="12.44140625" style="86" bestFit="1" customWidth="1"/>
    <col min="15" max="15" width="12.5546875" style="86" bestFit="1" customWidth="1"/>
    <col min="16" max="16" width="3.21875" style="86" customWidth="1"/>
    <col min="17" max="16384" width="9.21875" style="86"/>
  </cols>
  <sheetData>
    <row r="2" spans="2:21" x14ac:dyDescent="0.25">
      <c r="B2" s="85" t="s">
        <v>1081</v>
      </c>
      <c r="C2" s="85"/>
      <c r="D2" s="85"/>
      <c r="E2" s="85"/>
    </row>
    <row r="4" spans="2:21" ht="13.8" thickBot="1" x14ac:dyDescent="0.3">
      <c r="C4" s="87" t="s">
        <v>37</v>
      </c>
      <c r="D4" s="87" t="s">
        <v>38</v>
      </c>
      <c r="E4" s="87" t="s">
        <v>39</v>
      </c>
    </row>
    <row r="5" spans="2:21" ht="39.6" x14ac:dyDescent="0.25">
      <c r="B5" s="88"/>
      <c r="C5" s="89" t="s">
        <v>1082</v>
      </c>
      <c r="D5" s="89" t="s">
        <v>1083</v>
      </c>
      <c r="E5" s="89" t="s">
        <v>1084</v>
      </c>
    </row>
    <row r="6" spans="2:21" x14ac:dyDescent="0.25">
      <c r="B6" s="90" t="s">
        <v>1085</v>
      </c>
      <c r="C6" s="91">
        <v>0.12381000000000002</v>
      </c>
      <c r="D6" s="91">
        <v>7.8050793650793662E-2</v>
      </c>
      <c r="E6" s="91">
        <f>C6-D6</f>
        <v>4.5759206349206355E-2</v>
      </c>
      <c r="Q6" s="92"/>
      <c r="R6" s="93"/>
      <c r="T6" s="211"/>
    </row>
    <row r="7" spans="2:21" x14ac:dyDescent="0.25">
      <c r="B7" s="90" t="s">
        <v>1086</v>
      </c>
      <c r="C7" s="91">
        <v>0.11827500000000001</v>
      </c>
      <c r="D7" s="91">
        <v>7.8976190476190478E-2</v>
      </c>
      <c r="E7" s="91">
        <f t="shared" ref="E7:E70" si="0">C7-D7</f>
        <v>3.9298809523809528E-2</v>
      </c>
      <c r="Q7" s="92"/>
      <c r="R7" s="93"/>
      <c r="T7" s="211"/>
      <c r="U7" s="210"/>
    </row>
    <row r="8" spans="2:21" x14ac:dyDescent="0.25">
      <c r="B8" s="90" t="s">
        <v>1087</v>
      </c>
      <c r="C8" s="91">
        <v>0.12031249999999999</v>
      </c>
      <c r="D8" s="91">
        <v>7.4456250000000002E-2</v>
      </c>
      <c r="E8" s="91">
        <f t="shared" si="0"/>
        <v>4.5856249999999987E-2</v>
      </c>
      <c r="Q8" s="92"/>
      <c r="R8" s="93"/>
      <c r="T8" s="211"/>
      <c r="U8" s="210"/>
    </row>
    <row r="9" spans="2:21" x14ac:dyDescent="0.25">
      <c r="B9" s="90" t="s">
        <v>1088</v>
      </c>
      <c r="C9" s="91">
        <v>0.12140666666666668</v>
      </c>
      <c r="D9" s="91">
        <v>7.5235937499999989E-2</v>
      </c>
      <c r="E9" s="91">
        <f t="shared" si="0"/>
        <v>4.6170729166666688E-2</v>
      </c>
      <c r="Q9" s="92"/>
      <c r="R9" s="93"/>
      <c r="T9" s="211"/>
      <c r="U9" s="210"/>
    </row>
    <row r="10" spans="2:21" x14ac:dyDescent="0.25">
      <c r="B10" s="90" t="s">
        <v>1089</v>
      </c>
      <c r="C10" s="91">
        <v>0.11835714285714286</v>
      </c>
      <c r="D10" s="91">
        <v>7.0716129032258074E-2</v>
      </c>
      <c r="E10" s="91">
        <f t="shared" si="0"/>
        <v>4.7641013824884781E-2</v>
      </c>
      <c r="Q10" s="92"/>
      <c r="R10" s="93"/>
      <c r="T10" s="211"/>
      <c r="U10" s="210"/>
    </row>
    <row r="11" spans="2:21" x14ac:dyDescent="0.25">
      <c r="B11" s="87" t="s">
        <v>1090</v>
      </c>
      <c r="C11" s="91">
        <v>0.11641111111111109</v>
      </c>
      <c r="D11" s="91">
        <v>6.8584126984127011E-2</v>
      </c>
      <c r="E11" s="91">
        <f t="shared" si="0"/>
        <v>4.7826984126984079E-2</v>
      </c>
      <c r="Q11" s="92"/>
      <c r="R11" s="93"/>
      <c r="T11" s="211"/>
      <c r="U11" s="210"/>
    </row>
    <row r="12" spans="2:21" x14ac:dyDescent="0.25">
      <c r="B12" s="87" t="s">
        <v>1091</v>
      </c>
      <c r="C12" s="91">
        <v>0.11151666666666667</v>
      </c>
      <c r="D12" s="91">
        <v>6.3154687500000015E-2</v>
      </c>
      <c r="E12" s="91">
        <f t="shared" si="0"/>
        <v>4.8361979166666652E-2</v>
      </c>
      <c r="Q12" s="92"/>
      <c r="R12" s="93"/>
      <c r="T12" s="211"/>
      <c r="U12" s="210"/>
    </row>
    <row r="13" spans="2:21" x14ac:dyDescent="0.25">
      <c r="B13" s="87" t="s">
        <v>1092</v>
      </c>
      <c r="C13" s="91">
        <v>0.11041666666666666</v>
      </c>
      <c r="D13" s="91">
        <v>6.1351562500000012E-2</v>
      </c>
      <c r="E13" s="91">
        <f t="shared" si="0"/>
        <v>4.9065104166666651E-2</v>
      </c>
      <c r="Q13" s="92"/>
      <c r="R13" s="93"/>
      <c r="T13" s="211"/>
      <c r="U13" s="210"/>
    </row>
    <row r="14" spans="2:21" x14ac:dyDescent="0.25">
      <c r="B14" s="87" t="s">
        <v>1093</v>
      </c>
      <c r="C14" s="91">
        <v>0.11067</v>
      </c>
      <c r="D14" s="91">
        <v>6.5758730158730155E-2</v>
      </c>
      <c r="E14" s="91">
        <f t="shared" si="0"/>
        <v>4.4911269841269849E-2</v>
      </c>
      <c r="Q14" s="92"/>
      <c r="R14" s="93"/>
      <c r="T14" s="211"/>
      <c r="U14" s="210"/>
    </row>
    <row r="15" spans="2:21" x14ac:dyDescent="0.25">
      <c r="B15" s="87" t="s">
        <v>1094</v>
      </c>
      <c r="C15" s="91">
        <v>0.1113</v>
      </c>
      <c r="D15" s="91">
        <v>7.3622580645161306E-2</v>
      </c>
      <c r="E15" s="91">
        <f t="shared" si="0"/>
        <v>3.767741935483869E-2</v>
      </c>
      <c r="Q15" s="92"/>
      <c r="R15" s="93"/>
      <c r="T15" s="211"/>
      <c r="U15" s="210"/>
    </row>
    <row r="16" spans="2:21" x14ac:dyDescent="0.25">
      <c r="B16" s="87" t="s">
        <v>1095</v>
      </c>
      <c r="C16" s="91">
        <v>0.1275</v>
      </c>
      <c r="D16" s="91">
        <v>7.5893750000000024E-2</v>
      </c>
      <c r="E16" s="91">
        <f t="shared" si="0"/>
        <v>5.1606249999999979E-2</v>
      </c>
      <c r="Q16" s="92"/>
      <c r="R16" s="93"/>
      <c r="T16" s="211"/>
      <c r="U16" s="210"/>
    </row>
    <row r="17" spans="2:21" x14ac:dyDescent="0.25">
      <c r="B17" s="87" t="s">
        <v>1096</v>
      </c>
      <c r="C17" s="91">
        <v>0.11238333333333334</v>
      </c>
      <c r="D17" s="91">
        <v>7.9633333333333334E-2</v>
      </c>
      <c r="E17" s="91">
        <f t="shared" si="0"/>
        <v>3.2750000000000001E-2</v>
      </c>
      <c r="Q17" s="92"/>
      <c r="R17" s="93"/>
      <c r="T17" s="211"/>
      <c r="U17" s="210"/>
    </row>
    <row r="18" spans="2:21" x14ac:dyDescent="0.25">
      <c r="B18" s="87">
        <v>1995.1</v>
      </c>
      <c r="C18" s="91">
        <v>0.1196125</v>
      </c>
      <c r="D18" s="91">
        <v>7.6334374999999996E-2</v>
      </c>
      <c r="E18" s="91">
        <f t="shared" si="0"/>
        <v>4.3278125000000001E-2</v>
      </c>
      <c r="Q18" s="92"/>
      <c r="R18" s="93"/>
      <c r="T18" s="211"/>
      <c r="U18" s="210"/>
    </row>
    <row r="19" spans="2:21" x14ac:dyDescent="0.25">
      <c r="B19" s="87" t="s">
        <v>1097</v>
      </c>
      <c r="C19" s="91">
        <v>0.1131625</v>
      </c>
      <c r="D19" s="91">
        <v>6.9422222222222191E-2</v>
      </c>
      <c r="E19" s="91">
        <f t="shared" si="0"/>
        <v>4.3740277777777808E-2</v>
      </c>
      <c r="Q19" s="92"/>
      <c r="R19" s="93"/>
      <c r="T19" s="211"/>
      <c r="U19" s="210"/>
    </row>
    <row r="20" spans="2:21" x14ac:dyDescent="0.25">
      <c r="B20" s="87" t="s">
        <v>1098</v>
      </c>
      <c r="C20" s="91">
        <v>0.1137</v>
      </c>
      <c r="D20" s="91">
        <v>6.7173015873015857E-2</v>
      </c>
      <c r="E20" s="91">
        <f t="shared" si="0"/>
        <v>4.6526984126984139E-2</v>
      </c>
      <c r="Q20" s="92"/>
      <c r="R20" s="93"/>
      <c r="T20" s="211"/>
      <c r="U20" s="210"/>
    </row>
    <row r="21" spans="2:21" x14ac:dyDescent="0.25">
      <c r="B21" s="87" t="s">
        <v>1099</v>
      </c>
      <c r="C21" s="91">
        <v>0.11584285714285714</v>
      </c>
      <c r="D21" s="91">
        <v>6.2390476190476205E-2</v>
      </c>
      <c r="E21" s="91">
        <f t="shared" si="0"/>
        <v>5.3452380952380932E-2</v>
      </c>
      <c r="Q21" s="92"/>
      <c r="R21" s="93"/>
      <c r="T21" s="211"/>
      <c r="U21" s="210"/>
    </row>
    <row r="22" spans="2:21" x14ac:dyDescent="0.25">
      <c r="B22" s="87" t="s">
        <v>1100</v>
      </c>
      <c r="C22" s="91">
        <v>0.11460000000000001</v>
      </c>
      <c r="D22" s="91">
        <v>6.2916923076923065E-2</v>
      </c>
      <c r="E22" s="91">
        <f t="shared" si="0"/>
        <v>5.1683076923076943E-2</v>
      </c>
      <c r="Q22" s="92"/>
      <c r="R22" s="93"/>
      <c r="T22" s="211"/>
      <c r="U22" s="210"/>
    </row>
    <row r="23" spans="2:21" x14ac:dyDescent="0.25">
      <c r="B23" s="87" t="s">
        <v>1101</v>
      </c>
      <c r="C23" s="91">
        <v>0.11458888888888891</v>
      </c>
      <c r="D23" s="91">
        <v>6.9215384615384609E-2</v>
      </c>
      <c r="E23" s="91">
        <f t="shared" si="0"/>
        <v>4.5373504273504298E-2</v>
      </c>
      <c r="Q23" s="92"/>
      <c r="R23" s="93"/>
      <c r="T23" s="211"/>
      <c r="U23" s="210"/>
    </row>
    <row r="24" spans="2:21" x14ac:dyDescent="0.25">
      <c r="B24" s="87" t="s">
        <v>1102</v>
      </c>
      <c r="C24" s="91">
        <v>0.10700000000000001</v>
      </c>
      <c r="D24" s="91">
        <v>6.9672727272727275E-2</v>
      </c>
      <c r="E24" s="91">
        <f t="shared" si="0"/>
        <v>3.7327272727272737E-2</v>
      </c>
      <c r="G24" t="s">
        <v>1103</v>
      </c>
      <c r="H24"/>
      <c r="I24"/>
      <c r="J24"/>
      <c r="K24"/>
      <c r="L24"/>
      <c r="M24"/>
      <c r="N24"/>
      <c r="O24"/>
      <c r="P24" s="94"/>
      <c r="Q24" s="92"/>
      <c r="R24" s="93"/>
      <c r="T24" s="211"/>
      <c r="U24" s="210"/>
    </row>
    <row r="25" spans="2:21" ht="13.8" thickBot="1" x14ac:dyDescent="0.3">
      <c r="B25" s="87" t="s">
        <v>1104</v>
      </c>
      <c r="C25" s="91">
        <v>0.11559999999999999</v>
      </c>
      <c r="D25" s="91">
        <v>6.6199999999999995E-2</v>
      </c>
      <c r="E25" s="91">
        <f t="shared" si="0"/>
        <v>4.9399999999999999E-2</v>
      </c>
      <c r="G25"/>
      <c r="H25"/>
      <c r="I25"/>
      <c r="J25"/>
      <c r="K25"/>
      <c r="L25"/>
      <c r="M25"/>
      <c r="N25"/>
      <c r="O25"/>
      <c r="P25" s="94"/>
      <c r="Q25" s="92"/>
      <c r="R25" s="93"/>
      <c r="T25" s="211"/>
      <c r="U25" s="210"/>
    </row>
    <row r="26" spans="2:21" x14ac:dyDescent="0.25">
      <c r="B26" s="87" t="s">
        <v>1105</v>
      </c>
      <c r="C26" s="91">
        <v>0.1108</v>
      </c>
      <c r="D26" s="91">
        <v>6.8153124999999995E-2</v>
      </c>
      <c r="E26" s="91">
        <f t="shared" si="0"/>
        <v>4.2646875000000001E-2</v>
      </c>
      <c r="G26" s="162" t="s">
        <v>1106</v>
      </c>
      <c r="H26" s="162"/>
      <c r="I26"/>
      <c r="J26"/>
      <c r="K26"/>
      <c r="L26"/>
      <c r="M26"/>
      <c r="N26"/>
      <c r="O26"/>
      <c r="P26" s="94"/>
      <c r="Q26" s="92"/>
      <c r="R26" s="93"/>
      <c r="T26" s="211"/>
      <c r="U26" s="210"/>
    </row>
    <row r="27" spans="2:21" x14ac:dyDescent="0.25">
      <c r="B27" s="87" t="s">
        <v>1107</v>
      </c>
      <c r="C27" s="91">
        <v>0.11616666666666668</v>
      </c>
      <c r="D27" s="91">
        <v>6.9369230769230752E-2</v>
      </c>
      <c r="E27" s="91">
        <f t="shared" si="0"/>
        <v>4.6797435897435929E-2</v>
      </c>
      <c r="G27" t="s">
        <v>1108</v>
      </c>
      <c r="H27" s="163">
        <v>0.91525336131578261</v>
      </c>
      <c r="I27"/>
      <c r="J27"/>
      <c r="K27"/>
      <c r="L27"/>
      <c r="M27"/>
      <c r="N27"/>
      <c r="O27"/>
      <c r="P27" s="94"/>
      <c r="Q27" s="95"/>
      <c r="R27" s="93"/>
      <c r="T27" s="211"/>
      <c r="U27" s="210"/>
    </row>
    <row r="28" spans="2:21" x14ac:dyDescent="0.25">
      <c r="B28" s="87" t="s">
        <v>1109</v>
      </c>
      <c r="C28" s="91">
        <v>0.12</v>
      </c>
      <c r="D28" s="91">
        <v>6.5304545454545448E-2</v>
      </c>
      <c r="E28" s="91">
        <f t="shared" si="0"/>
        <v>5.4695454545454547E-2</v>
      </c>
      <c r="G28" t="s">
        <v>1110</v>
      </c>
      <c r="H28" s="163">
        <v>0.83768871539983858</v>
      </c>
      <c r="I28"/>
      <c r="J28"/>
      <c r="K28"/>
      <c r="L28"/>
      <c r="M28"/>
      <c r="N28"/>
      <c r="O28"/>
      <c r="P28" s="94"/>
      <c r="Q28" s="95"/>
      <c r="R28" s="93"/>
      <c r="T28" s="211"/>
      <c r="U28" s="210"/>
    </row>
    <row r="29" spans="2:21" x14ac:dyDescent="0.25">
      <c r="B29" s="90" t="s">
        <v>1111</v>
      </c>
      <c r="C29" s="91">
        <v>0.1106</v>
      </c>
      <c r="D29" s="91">
        <v>6.1478125000000015E-2</v>
      </c>
      <c r="E29" s="91">
        <f t="shared" si="0"/>
        <v>4.9121874999999988E-2</v>
      </c>
      <c r="G29" t="s">
        <v>1112</v>
      </c>
      <c r="H29" s="163">
        <v>0.83633612136150381</v>
      </c>
      <c r="I29"/>
      <c r="J29"/>
      <c r="K29"/>
      <c r="L29"/>
      <c r="M29"/>
      <c r="N29"/>
      <c r="O29"/>
      <c r="P29" s="94"/>
      <c r="Q29" s="95"/>
      <c r="R29" s="93"/>
      <c r="T29" s="211"/>
      <c r="U29" s="210"/>
    </row>
    <row r="30" spans="2:21" x14ac:dyDescent="0.25">
      <c r="B30" s="90">
        <v>1998.1</v>
      </c>
      <c r="C30" s="91">
        <v>0.11312499999999999</v>
      </c>
      <c r="D30" s="91">
        <v>5.884375E-2</v>
      </c>
      <c r="E30" s="91">
        <f t="shared" si="0"/>
        <v>5.4281249999999989E-2</v>
      </c>
      <c r="G30" t="s">
        <v>1113</v>
      </c>
      <c r="H30" s="163">
        <v>4.1906161974576261E-3</v>
      </c>
      <c r="I30"/>
      <c r="J30"/>
      <c r="K30"/>
      <c r="L30"/>
      <c r="M30"/>
      <c r="N30"/>
      <c r="O30"/>
      <c r="P30" s="94"/>
      <c r="Q30" s="95"/>
      <c r="R30" s="93"/>
      <c r="T30" s="211"/>
      <c r="U30" s="210"/>
    </row>
    <row r="31" spans="2:21" ht="13.8" thickBot="1" x14ac:dyDescent="0.3">
      <c r="B31" s="87" t="s">
        <v>1114</v>
      </c>
      <c r="C31" s="91">
        <v>0.122</v>
      </c>
      <c r="D31" s="91">
        <v>5.8490769230769207E-2</v>
      </c>
      <c r="E31" s="91">
        <f t="shared" si="0"/>
        <v>6.350923076923079E-2</v>
      </c>
      <c r="G31" s="41" t="s">
        <v>1115</v>
      </c>
      <c r="H31" s="41">
        <v>122</v>
      </c>
      <c r="I31"/>
      <c r="J31"/>
      <c r="K31"/>
      <c r="L31"/>
      <c r="M31"/>
      <c r="N31"/>
      <c r="O31"/>
      <c r="P31" s="94"/>
      <c r="Q31" s="95"/>
      <c r="R31" s="93"/>
      <c r="T31" s="211"/>
      <c r="U31" s="210"/>
    </row>
    <row r="32" spans="2:21" x14ac:dyDescent="0.25">
      <c r="B32" s="87" t="s">
        <v>1116</v>
      </c>
      <c r="C32" s="91">
        <v>0.11650000000000001</v>
      </c>
      <c r="D32" s="91">
        <v>5.4762121212121241E-2</v>
      </c>
      <c r="E32" s="91">
        <f t="shared" si="0"/>
        <v>6.1737878787878765E-2</v>
      </c>
      <c r="G32"/>
      <c r="H32"/>
      <c r="I32"/>
      <c r="J32"/>
      <c r="K32"/>
      <c r="L32"/>
      <c r="M32"/>
      <c r="N32"/>
      <c r="O32"/>
      <c r="P32" s="94"/>
      <c r="Q32" s="95"/>
      <c r="R32" s="93"/>
      <c r="T32" s="211"/>
      <c r="U32" s="210"/>
    </row>
    <row r="33" spans="2:21" ht="13.8" thickBot="1" x14ac:dyDescent="0.3">
      <c r="B33" s="87" t="s">
        <v>1117</v>
      </c>
      <c r="C33" s="91">
        <v>0.123</v>
      </c>
      <c r="D33" s="91">
        <v>5.1071212121212115E-2</v>
      </c>
      <c r="E33" s="91">
        <f t="shared" si="0"/>
        <v>7.1928787878787884E-2</v>
      </c>
      <c r="G33" t="s">
        <v>1118</v>
      </c>
      <c r="H33"/>
      <c r="I33"/>
      <c r="J33"/>
      <c r="K33"/>
      <c r="L33"/>
      <c r="M33"/>
      <c r="N33"/>
      <c r="O33"/>
      <c r="P33" s="94"/>
      <c r="Q33" s="95"/>
      <c r="R33" s="93"/>
      <c r="T33" s="211"/>
      <c r="U33" s="210"/>
    </row>
    <row r="34" spans="2:21" x14ac:dyDescent="0.25">
      <c r="B34" s="90" t="s">
        <v>1119</v>
      </c>
      <c r="C34" s="91">
        <v>0.10400000000000001</v>
      </c>
      <c r="D34" s="91">
        <v>5.3734374999999994E-2</v>
      </c>
      <c r="E34" s="91">
        <f t="shared" si="0"/>
        <v>5.0265625000000015E-2</v>
      </c>
      <c r="G34" s="159"/>
      <c r="H34" s="159" t="s">
        <v>1120</v>
      </c>
      <c r="I34" s="159" t="s">
        <v>1121</v>
      </c>
      <c r="J34" s="159" t="s">
        <v>681</v>
      </c>
      <c r="K34" s="159" t="s">
        <v>334</v>
      </c>
      <c r="L34" s="159" t="s">
        <v>1122</v>
      </c>
      <c r="M34"/>
      <c r="N34"/>
      <c r="O34"/>
      <c r="P34" s="94"/>
      <c r="Q34" s="95"/>
      <c r="R34" s="93"/>
      <c r="T34" s="211"/>
      <c r="U34" s="210"/>
    </row>
    <row r="35" spans="2:21" x14ac:dyDescent="0.25">
      <c r="B35" s="90" t="s">
        <v>1123</v>
      </c>
      <c r="C35" s="91">
        <v>0.1094</v>
      </c>
      <c r="D35" s="91">
        <v>5.7987692307692289E-2</v>
      </c>
      <c r="E35" s="91">
        <f t="shared" si="0"/>
        <v>5.1412307692307709E-2</v>
      </c>
      <c r="G35" t="s">
        <v>1124</v>
      </c>
      <c r="H35">
        <v>1</v>
      </c>
      <c r="I35" s="163">
        <v>1.0876044370930604E-2</v>
      </c>
      <c r="J35" s="163">
        <v>1.0876044370930604E-2</v>
      </c>
      <c r="K35" s="163">
        <v>619.32012980864954</v>
      </c>
      <c r="L35" s="163">
        <v>3.3123723513646412E-49</v>
      </c>
      <c r="M35"/>
      <c r="N35"/>
      <c r="O35"/>
      <c r="P35" s="94"/>
      <c r="Q35" s="95"/>
      <c r="R35" s="93"/>
      <c r="T35" s="211"/>
      <c r="U35" s="210"/>
    </row>
    <row r="36" spans="2:21" x14ac:dyDescent="0.25">
      <c r="B36" s="90">
        <v>1999.3</v>
      </c>
      <c r="C36" s="91">
        <v>0.1075</v>
      </c>
      <c r="D36" s="91">
        <v>6.040757575757575E-2</v>
      </c>
      <c r="E36" s="91">
        <f t="shared" si="0"/>
        <v>4.7092424242424248E-2</v>
      </c>
      <c r="G36" t="s">
        <v>1125</v>
      </c>
      <c r="H36">
        <v>120</v>
      </c>
      <c r="I36" s="163">
        <v>2.1073516937273056E-3</v>
      </c>
      <c r="J36" s="163">
        <v>1.7561264114394214E-5</v>
      </c>
      <c r="K36" s="163"/>
      <c r="L36" s="163"/>
      <c r="M36"/>
      <c r="N36"/>
      <c r="O36"/>
      <c r="P36" s="94"/>
      <c r="Q36" s="95"/>
      <c r="R36" s="93"/>
      <c r="T36" s="211"/>
      <c r="U36" s="210"/>
    </row>
    <row r="37" spans="2:21" ht="13.8" thickBot="1" x14ac:dyDescent="0.3">
      <c r="B37" s="90" t="s">
        <v>1126</v>
      </c>
      <c r="C37" s="91">
        <v>0.111</v>
      </c>
      <c r="D37" s="91">
        <v>6.2559090909090911E-2</v>
      </c>
      <c r="E37" s="91">
        <f t="shared" si="0"/>
        <v>4.844090909090909E-2</v>
      </c>
      <c r="G37" s="41" t="s">
        <v>1127</v>
      </c>
      <c r="H37" s="41">
        <v>121</v>
      </c>
      <c r="I37" s="164">
        <v>1.2983396064657909E-2</v>
      </c>
      <c r="J37" s="164"/>
      <c r="K37" s="164"/>
      <c r="L37" s="164"/>
      <c r="M37"/>
      <c r="N37"/>
      <c r="O37"/>
      <c r="P37" s="94"/>
      <c r="Q37" s="95"/>
      <c r="R37" s="93"/>
      <c r="T37" s="211"/>
      <c r="U37" s="210"/>
    </row>
    <row r="38" spans="2:21" ht="13.8" thickBot="1" x14ac:dyDescent="0.3">
      <c r="B38" s="87" t="s">
        <v>1128</v>
      </c>
      <c r="C38" s="91">
        <v>0.112125</v>
      </c>
      <c r="D38" s="91">
        <v>6.2958461538461505E-2</v>
      </c>
      <c r="E38" s="91">
        <f t="shared" si="0"/>
        <v>4.9166538461538498E-2</v>
      </c>
      <c r="G38"/>
      <c r="H38"/>
      <c r="I38"/>
      <c r="J38"/>
      <c r="K38"/>
      <c r="L38"/>
      <c r="M38"/>
      <c r="N38"/>
      <c r="O38"/>
      <c r="P38" s="94"/>
      <c r="Q38" s="95"/>
      <c r="R38" s="93"/>
      <c r="T38" s="211"/>
      <c r="U38" s="210"/>
    </row>
    <row r="39" spans="2:21" x14ac:dyDescent="0.25">
      <c r="B39" s="90" t="s">
        <v>1129</v>
      </c>
      <c r="C39" s="91">
        <v>0.11</v>
      </c>
      <c r="D39" s="91">
        <v>5.9787692307692299E-2</v>
      </c>
      <c r="E39" s="91">
        <f t="shared" si="0"/>
        <v>5.0212307692307702E-2</v>
      </c>
      <c r="G39" s="159"/>
      <c r="H39" s="159" t="s">
        <v>1130</v>
      </c>
      <c r="I39" s="159" t="s">
        <v>1113</v>
      </c>
      <c r="J39" s="159" t="s">
        <v>1131</v>
      </c>
      <c r="K39" s="159" t="s">
        <v>1132</v>
      </c>
      <c r="L39" s="159" t="s">
        <v>1133</v>
      </c>
      <c r="M39" s="159" t="s">
        <v>1134</v>
      </c>
      <c r="N39" s="159" t="s">
        <v>1135</v>
      </c>
      <c r="O39" s="159" t="s">
        <v>1136</v>
      </c>
      <c r="P39" s="94"/>
      <c r="Q39" s="95"/>
      <c r="R39" s="93"/>
      <c r="T39" s="211"/>
      <c r="U39" s="210"/>
    </row>
    <row r="40" spans="2:21" x14ac:dyDescent="0.25">
      <c r="B40" s="87" t="s">
        <v>1137</v>
      </c>
      <c r="C40" s="91">
        <v>0.1168</v>
      </c>
      <c r="D40" s="91">
        <v>5.7932307692307693E-2</v>
      </c>
      <c r="E40" s="91">
        <f t="shared" si="0"/>
        <v>5.8867692307692308E-2</v>
      </c>
      <c r="G40" t="s">
        <v>1138</v>
      </c>
      <c r="H40" s="165">
        <v>8.9200000000000002E-2</v>
      </c>
      <c r="I40" s="166">
        <v>1.1117650100036598E-3</v>
      </c>
      <c r="J40" s="167">
        <v>77.830124825507426</v>
      </c>
      <c r="K40" s="163">
        <v>1.4710378246147113E-104</v>
      </c>
      <c r="L40" s="163">
        <v>8.4327592158603318E-2</v>
      </c>
      <c r="M40" s="163">
        <v>8.8730026851829388E-2</v>
      </c>
      <c r="N40" s="163">
        <v>8.4327592158603318E-2</v>
      </c>
      <c r="O40" s="163">
        <v>8.8730026851829388E-2</v>
      </c>
      <c r="P40" s="94"/>
      <c r="Q40" s="95"/>
      <c r="R40" s="93"/>
      <c r="T40" s="211"/>
      <c r="U40" s="210"/>
    </row>
    <row r="41" spans="2:21" ht="13.8" thickBot="1" x14ac:dyDescent="0.3">
      <c r="B41" s="87" t="s">
        <v>1139</v>
      </c>
      <c r="C41" s="91">
        <v>0.125</v>
      </c>
      <c r="D41" s="91">
        <v>5.6907692307692305E-2</v>
      </c>
      <c r="E41" s="91">
        <f t="shared" si="0"/>
        <v>6.8092307692307702E-2</v>
      </c>
      <c r="G41" s="41" t="s">
        <v>1083</v>
      </c>
      <c r="H41" s="168">
        <v>-0.68989999999999996</v>
      </c>
      <c r="I41" s="169">
        <v>2.2859196042247135E-2</v>
      </c>
      <c r="J41" s="170">
        <v>-24.886143329343941</v>
      </c>
      <c r="K41" s="164">
        <v>3.3123723513645003E-49</v>
      </c>
      <c r="L41" s="164">
        <v>-0.6141368463807193</v>
      </c>
      <c r="M41" s="164">
        <v>-0.52361761182114863</v>
      </c>
      <c r="N41" s="164">
        <v>-0.6141368463807193</v>
      </c>
      <c r="O41" s="164">
        <v>-0.52361761182114863</v>
      </c>
      <c r="P41" s="94"/>
      <c r="Q41" s="95"/>
      <c r="R41" s="93"/>
      <c r="T41" s="211"/>
      <c r="U41" s="210"/>
    </row>
    <row r="42" spans="2:21" x14ac:dyDescent="0.25">
      <c r="B42" s="90" t="s">
        <v>1140</v>
      </c>
      <c r="C42" s="91">
        <v>0.11375</v>
      </c>
      <c r="D42" s="91">
        <v>5.4464615384615396E-2</v>
      </c>
      <c r="E42" s="91">
        <f t="shared" si="0"/>
        <v>5.9285384615384608E-2</v>
      </c>
      <c r="G42"/>
      <c r="H42"/>
      <c r="I42"/>
      <c r="J42"/>
      <c r="K42"/>
      <c r="L42"/>
      <c r="M42"/>
      <c r="N42"/>
      <c r="O42"/>
      <c r="Q42" s="95"/>
      <c r="R42" s="93"/>
      <c r="T42" s="211"/>
      <c r="U42" s="210"/>
    </row>
    <row r="43" spans="2:21" x14ac:dyDescent="0.25">
      <c r="B43" s="87" t="s">
        <v>1141</v>
      </c>
      <c r="C43" s="91">
        <v>0.11</v>
      </c>
      <c r="D43" s="91">
        <v>5.7016923076923069E-2</v>
      </c>
      <c r="E43" s="91">
        <f t="shared" si="0"/>
        <v>5.2983076923076931E-2</v>
      </c>
      <c r="G43"/>
      <c r="H43"/>
      <c r="I43"/>
      <c r="J43"/>
      <c r="K43"/>
      <c r="L43"/>
      <c r="M43"/>
      <c r="N43"/>
      <c r="O43"/>
      <c r="Q43" s="95"/>
      <c r="R43" s="93"/>
      <c r="T43" s="211"/>
      <c r="U43" s="210"/>
    </row>
    <row r="44" spans="2:21" x14ac:dyDescent="0.25">
      <c r="B44" s="87">
        <v>2001.3</v>
      </c>
      <c r="C44" s="91">
        <v>0.10755714285714287</v>
      </c>
      <c r="D44" s="91">
        <v>5.5250769230769207E-2</v>
      </c>
      <c r="E44" s="91">
        <f t="shared" si="0"/>
        <v>5.2306373626373658E-2</v>
      </c>
      <c r="G44"/>
      <c r="H44"/>
      <c r="I44"/>
      <c r="J44"/>
      <c r="K44"/>
      <c r="L44"/>
      <c r="M44"/>
      <c r="N44"/>
      <c r="O44"/>
      <c r="Q44" s="95"/>
      <c r="R44" s="93"/>
      <c r="T44" s="211"/>
      <c r="U44" s="210"/>
    </row>
    <row r="45" spans="2:21" ht="13.8" thickBot="1" x14ac:dyDescent="0.3">
      <c r="B45" s="87" t="s">
        <v>1142</v>
      </c>
      <c r="C45" s="91">
        <v>0.11993333333333334</v>
      </c>
      <c r="D45" s="91">
        <v>5.3019696969696967E-2</v>
      </c>
      <c r="E45" s="91">
        <f t="shared" si="0"/>
        <v>6.691363636363637E-2</v>
      </c>
      <c r="G45" s="94"/>
      <c r="H45" s="94"/>
      <c r="I45" s="94"/>
      <c r="J45" s="96" t="s">
        <v>63</v>
      </c>
      <c r="K45" s="96" t="s">
        <v>64</v>
      </c>
      <c r="L45" s="96" t="s">
        <v>65</v>
      </c>
      <c r="Q45" s="95"/>
      <c r="R45" s="93"/>
      <c r="T45" s="211"/>
      <c r="U45" s="210"/>
    </row>
    <row r="46" spans="2:21" x14ac:dyDescent="0.25">
      <c r="B46" s="90" t="s">
        <v>1143</v>
      </c>
      <c r="C46" s="91">
        <v>0.10050000000000001</v>
      </c>
      <c r="D46" s="91">
        <v>5.51578125E-2</v>
      </c>
      <c r="E46" s="91">
        <f t="shared" si="0"/>
        <v>4.5342187500000006E-2</v>
      </c>
      <c r="G46" s="97"/>
      <c r="H46" s="97"/>
      <c r="I46" s="97"/>
      <c r="J46" s="98" t="s">
        <v>1144</v>
      </c>
      <c r="K46" s="98"/>
      <c r="L46" s="98"/>
      <c r="Q46" s="95"/>
      <c r="R46" s="93"/>
      <c r="T46" s="211"/>
      <c r="U46" s="210"/>
    </row>
    <row r="47" spans="2:21" x14ac:dyDescent="0.25">
      <c r="B47" s="87" t="s">
        <v>1145</v>
      </c>
      <c r="C47" s="91">
        <v>0.11405</v>
      </c>
      <c r="D47" s="91">
        <v>5.6164615384615389E-2</v>
      </c>
      <c r="E47" s="91">
        <f t="shared" si="0"/>
        <v>5.7885384615384609E-2</v>
      </c>
      <c r="J47" s="87" t="s">
        <v>1146</v>
      </c>
      <c r="K47" s="87" t="s">
        <v>1147</v>
      </c>
      <c r="L47" s="87"/>
      <c r="Q47" s="92"/>
      <c r="R47" s="93"/>
      <c r="T47" s="211"/>
      <c r="U47" s="210"/>
    </row>
    <row r="48" spans="2:21" x14ac:dyDescent="0.25">
      <c r="B48" s="87" t="s">
        <v>1148</v>
      </c>
      <c r="C48" s="91">
        <v>0.11650000000000001</v>
      </c>
      <c r="D48" s="91">
        <v>5.0868181818181826E-2</v>
      </c>
      <c r="E48" s="91">
        <f t="shared" si="0"/>
        <v>6.563181818181818E-2</v>
      </c>
      <c r="G48" s="99"/>
      <c r="H48" s="99"/>
      <c r="I48" s="99"/>
      <c r="J48" s="100" t="s">
        <v>1149</v>
      </c>
      <c r="K48" s="100" t="s">
        <v>1150</v>
      </c>
      <c r="L48" s="100" t="s">
        <v>1151</v>
      </c>
      <c r="Q48" s="92"/>
      <c r="R48" s="93"/>
      <c r="T48" s="211"/>
      <c r="U48" s="210"/>
    </row>
    <row r="49" spans="2:21" x14ac:dyDescent="0.25">
      <c r="B49" s="90" t="s">
        <v>1152</v>
      </c>
      <c r="C49" s="91">
        <v>0.11566666666666665</v>
      </c>
      <c r="D49" s="91">
        <v>4.9322727272727268E-2</v>
      </c>
      <c r="E49" s="91">
        <f t="shared" si="0"/>
        <v>6.6343939393939386E-2</v>
      </c>
      <c r="Q49" s="92"/>
      <c r="R49" s="93"/>
      <c r="T49" s="211"/>
      <c r="U49" s="210"/>
    </row>
    <row r="50" spans="2:21" x14ac:dyDescent="0.25">
      <c r="B50" s="87" t="s">
        <v>1153</v>
      </c>
      <c r="C50" s="91">
        <v>0.1172</v>
      </c>
      <c r="D50" s="91">
        <v>4.8518749999999999E-2</v>
      </c>
      <c r="E50" s="91">
        <f t="shared" si="0"/>
        <v>6.8681249999999999E-2</v>
      </c>
      <c r="G50" s="86" t="s">
        <v>1154</v>
      </c>
      <c r="J50" s="101">
        <f>'CGP-AEB-TAS-4 CAPM'!D9</f>
        <v>3.1593333333333334E-2</v>
      </c>
      <c r="K50" s="91">
        <f>$H$40+($H$41*J50)</f>
        <v>6.7403759333333341E-2</v>
      </c>
      <c r="L50" s="91">
        <f>SUM(J50:K50)</f>
        <v>9.8997092666666675E-2</v>
      </c>
      <c r="Q50" s="92"/>
      <c r="R50" s="93"/>
      <c r="T50" s="211"/>
      <c r="U50" s="210"/>
    </row>
    <row r="51" spans="2:21" x14ac:dyDescent="0.25">
      <c r="B51" s="87" t="s">
        <v>1155</v>
      </c>
      <c r="C51" s="91">
        <v>0.111625</v>
      </c>
      <c r="D51" s="91">
        <v>4.6032307692307678E-2</v>
      </c>
      <c r="E51" s="91">
        <f t="shared" si="0"/>
        <v>6.5592692307692324E-2</v>
      </c>
      <c r="G51" s="86" t="s">
        <v>1303</v>
      </c>
      <c r="J51" s="101">
        <f>'CGP-AEB-TAS-4 CAPM'!D40</f>
        <v>3.4800000000000005E-2</v>
      </c>
      <c r="K51" s="91">
        <f>$H$40+($H$41*J51)</f>
        <v>6.5191479999999996E-2</v>
      </c>
      <c r="L51" s="91">
        <f>SUM(J51:K51)</f>
        <v>9.9991479999999994E-2</v>
      </c>
      <c r="Q51" s="92"/>
      <c r="R51" s="93"/>
      <c r="T51" s="211"/>
      <c r="U51" s="210"/>
    </row>
    <row r="52" spans="2:21" x14ac:dyDescent="0.25">
      <c r="B52" s="87" t="s">
        <v>1156</v>
      </c>
      <c r="C52" s="91">
        <v>0.105</v>
      </c>
      <c r="D52" s="91">
        <v>5.113939393939395E-2</v>
      </c>
      <c r="E52" s="91">
        <f t="shared" si="0"/>
        <v>5.3860606060606046E-2</v>
      </c>
      <c r="G52" s="99" t="s">
        <v>1304</v>
      </c>
      <c r="H52" s="99"/>
      <c r="I52" s="99"/>
      <c r="J52" s="102">
        <f>'CGP-AEB-TAS-4 CAPM'!D71</f>
        <v>3.7999999999999999E-2</v>
      </c>
      <c r="K52" s="103">
        <f>$H$40+($H$41*J52)</f>
        <v>6.2983800000000006E-2</v>
      </c>
      <c r="L52" s="103">
        <f>SUM(J52:K52)</f>
        <v>0.10098380000000001</v>
      </c>
      <c r="Q52" s="92"/>
      <c r="R52" s="93"/>
      <c r="T52" s="211"/>
      <c r="U52" s="210"/>
    </row>
    <row r="53" spans="2:21" ht="13.8" thickBot="1" x14ac:dyDescent="0.3">
      <c r="B53" s="87" t="s">
        <v>1157</v>
      </c>
      <c r="C53" s="91">
        <v>0.11339999999999999</v>
      </c>
      <c r="D53" s="91">
        <v>5.1146969696969691E-2</v>
      </c>
      <c r="E53" s="91">
        <f t="shared" si="0"/>
        <v>6.2253030303030296E-2</v>
      </c>
      <c r="G53" s="104" t="s">
        <v>1158</v>
      </c>
      <c r="H53" s="104"/>
      <c r="I53" s="104"/>
      <c r="J53" s="105"/>
      <c r="K53" s="105"/>
      <c r="L53" s="105">
        <f>AVERAGE(L50:L52)</f>
        <v>9.9990790888888889E-2</v>
      </c>
      <c r="Q53" s="92"/>
      <c r="R53" s="93"/>
      <c r="T53" s="211"/>
      <c r="U53" s="210"/>
    </row>
    <row r="54" spans="2:21" x14ac:dyDescent="0.25">
      <c r="B54" s="87" t="s">
        <v>1159</v>
      </c>
      <c r="C54" s="91">
        <v>0.10999999999999999</v>
      </c>
      <c r="D54" s="91">
        <v>4.8776923076923072E-2</v>
      </c>
      <c r="E54" s="91">
        <f t="shared" si="0"/>
        <v>6.1223076923076915E-2</v>
      </c>
      <c r="Q54" s="92"/>
      <c r="R54" s="93"/>
      <c r="T54" s="211"/>
      <c r="U54" s="210"/>
    </row>
    <row r="55" spans="2:21" x14ac:dyDescent="0.25">
      <c r="B55" s="87" t="s">
        <v>1160</v>
      </c>
      <c r="C55" s="91">
        <v>0.10638571428571429</v>
      </c>
      <c r="D55" s="91">
        <v>5.3353846153846154E-2</v>
      </c>
      <c r="E55" s="91">
        <f t="shared" si="0"/>
        <v>5.3031868131868137E-2</v>
      </c>
      <c r="G55" s="106" t="s">
        <v>20</v>
      </c>
      <c r="Q55" s="92"/>
      <c r="R55" s="93"/>
      <c r="T55" s="211"/>
      <c r="U55" s="210"/>
    </row>
    <row r="56" spans="2:21" x14ac:dyDescent="0.25">
      <c r="B56" s="87" t="s">
        <v>1161</v>
      </c>
      <c r="C56" s="91">
        <v>0.1075</v>
      </c>
      <c r="D56" s="91">
        <v>5.1074242424242439E-2</v>
      </c>
      <c r="E56" s="91">
        <f t="shared" si="0"/>
        <v>5.642575757575756E-2</v>
      </c>
      <c r="G56" s="107" t="s">
        <v>1336</v>
      </c>
      <c r="Q56" s="92"/>
      <c r="R56" s="93"/>
      <c r="T56" s="211"/>
      <c r="U56" s="210"/>
    </row>
    <row r="57" spans="2:21" x14ac:dyDescent="0.25">
      <c r="B57" s="87" t="s">
        <v>1162</v>
      </c>
      <c r="C57" s="91">
        <v>0.11244000000000001</v>
      </c>
      <c r="D57" s="91">
        <v>4.9322727272727296E-2</v>
      </c>
      <c r="E57" s="91">
        <f t="shared" si="0"/>
        <v>6.3117272727272716E-2</v>
      </c>
      <c r="G57" s="107" t="s">
        <v>1294</v>
      </c>
      <c r="Q57" s="92"/>
      <c r="R57" s="93"/>
      <c r="T57" s="211"/>
      <c r="U57" s="210"/>
    </row>
    <row r="58" spans="2:21" x14ac:dyDescent="0.25">
      <c r="B58" s="87" t="s">
        <v>1163</v>
      </c>
      <c r="C58" s="91">
        <v>0.10625000000000001</v>
      </c>
      <c r="D58" s="91">
        <v>4.7070312500000003E-2</v>
      </c>
      <c r="E58" s="91">
        <f t="shared" si="0"/>
        <v>5.9179687500000008E-2</v>
      </c>
      <c r="G58" s="107" t="s">
        <v>1164</v>
      </c>
      <c r="Q58" s="92"/>
      <c r="R58" s="93"/>
      <c r="T58" s="211"/>
      <c r="U58" s="210"/>
    </row>
    <row r="59" spans="2:21" x14ac:dyDescent="0.25">
      <c r="B59" s="90" t="s">
        <v>1165</v>
      </c>
      <c r="C59" s="91">
        <v>0.10312499999999999</v>
      </c>
      <c r="D59" s="91">
        <v>4.4709230769230765E-2</v>
      </c>
      <c r="E59" s="91">
        <f t="shared" si="0"/>
        <v>5.8415769230769229E-2</v>
      </c>
      <c r="G59" s="94" t="s">
        <v>1338</v>
      </c>
      <c r="Q59" s="92"/>
      <c r="R59" s="93"/>
      <c r="T59" s="211"/>
      <c r="U59" s="210"/>
    </row>
    <row r="60" spans="2:21" x14ac:dyDescent="0.25">
      <c r="B60" s="87" t="s">
        <v>1166</v>
      </c>
      <c r="C60" s="91">
        <v>0.11083333333333334</v>
      </c>
      <c r="D60" s="91">
        <v>4.4228787878787867E-2</v>
      </c>
      <c r="E60" s="91">
        <f t="shared" si="0"/>
        <v>6.6604545454545472E-2</v>
      </c>
      <c r="G60" s="1" t="s">
        <v>1337</v>
      </c>
      <c r="Q60" s="92"/>
      <c r="R60" s="93"/>
      <c r="T60" s="211"/>
      <c r="U60" s="210"/>
    </row>
    <row r="61" spans="2:21" x14ac:dyDescent="0.25">
      <c r="B61" s="87" t="s">
        <v>1167</v>
      </c>
      <c r="C61" s="91">
        <v>0.1063125</v>
      </c>
      <c r="D61" s="91">
        <v>4.6523076923076924E-2</v>
      </c>
      <c r="E61" s="91">
        <f t="shared" si="0"/>
        <v>5.978942307692308E-2</v>
      </c>
      <c r="G61" s="1" t="s">
        <v>1295</v>
      </c>
      <c r="Q61" s="92"/>
      <c r="R61" s="93"/>
      <c r="T61" s="211"/>
      <c r="U61" s="210"/>
    </row>
    <row r="62" spans="2:21" x14ac:dyDescent="0.25">
      <c r="B62" s="87" t="s">
        <v>1168</v>
      </c>
      <c r="C62" s="91">
        <v>0.10695</v>
      </c>
      <c r="D62" s="91">
        <v>4.6270769230769213E-2</v>
      </c>
      <c r="E62" s="91">
        <f t="shared" si="0"/>
        <v>6.0679230769230791E-2</v>
      </c>
      <c r="G62" s="94" t="s">
        <v>1169</v>
      </c>
      <c r="Q62" s="92"/>
      <c r="R62" s="93"/>
      <c r="T62" s="211"/>
      <c r="U62" s="210"/>
    </row>
    <row r="63" spans="2:21" x14ac:dyDescent="0.25">
      <c r="B63" s="87" t="s">
        <v>1170</v>
      </c>
      <c r="C63" s="91">
        <v>0.10787499999999998</v>
      </c>
      <c r="D63" s="91">
        <v>5.1427692307692299E-2</v>
      </c>
      <c r="E63" s="91">
        <f t="shared" si="0"/>
        <v>5.6447307692307686E-2</v>
      </c>
      <c r="G63" s="108" t="s">
        <v>1343</v>
      </c>
      <c r="Q63" s="92"/>
      <c r="R63" s="93"/>
      <c r="T63" s="211"/>
      <c r="U63" s="210"/>
    </row>
    <row r="64" spans="2:21" x14ac:dyDescent="0.25">
      <c r="B64" s="87" t="s">
        <v>1171</v>
      </c>
      <c r="C64" s="91">
        <v>0.10346666666666667</v>
      </c>
      <c r="D64" s="91">
        <v>4.9955384615384631E-2</v>
      </c>
      <c r="E64" s="91">
        <f t="shared" si="0"/>
        <v>5.3511282051282034E-2</v>
      </c>
      <c r="G64" s="107" t="s">
        <v>1172</v>
      </c>
      <c r="Q64" s="92"/>
      <c r="R64" s="93"/>
      <c r="T64" s="211"/>
      <c r="U64" s="210"/>
    </row>
    <row r="65" spans="2:21" x14ac:dyDescent="0.25">
      <c r="B65" s="87" t="s">
        <v>1173</v>
      </c>
      <c r="C65" s="91">
        <v>0.1065</v>
      </c>
      <c r="D65" s="91">
        <v>4.7423076923076908E-2</v>
      </c>
      <c r="E65" s="91">
        <f t="shared" si="0"/>
        <v>5.9076923076923089E-2</v>
      </c>
      <c r="G65" s="107"/>
      <c r="Q65" s="92"/>
      <c r="R65" s="93"/>
      <c r="T65" s="211"/>
      <c r="U65" s="210"/>
    </row>
    <row r="66" spans="2:21" x14ac:dyDescent="0.25">
      <c r="B66" s="87" t="s">
        <v>1174</v>
      </c>
      <c r="C66" s="91">
        <v>0.10591666666666666</v>
      </c>
      <c r="D66" s="91">
        <v>4.7975384615384635E-2</v>
      </c>
      <c r="E66" s="91">
        <f t="shared" si="0"/>
        <v>5.7941282051282024E-2</v>
      </c>
      <c r="Q66" s="92"/>
      <c r="R66" s="93"/>
      <c r="T66" s="211"/>
      <c r="U66" s="210"/>
    </row>
    <row r="67" spans="2:21" x14ac:dyDescent="0.25">
      <c r="B67" s="87" t="s">
        <v>1175</v>
      </c>
      <c r="C67" s="91">
        <v>0.10324999999999999</v>
      </c>
      <c r="D67" s="91">
        <v>4.9892307692307715E-2</v>
      </c>
      <c r="E67" s="91">
        <f t="shared" si="0"/>
        <v>5.335769230769228E-2</v>
      </c>
      <c r="Q67" s="92"/>
      <c r="R67" s="93"/>
      <c r="T67" s="211"/>
      <c r="U67" s="210"/>
    </row>
    <row r="68" spans="2:21" x14ac:dyDescent="0.25">
      <c r="B68" s="87" t="s">
        <v>1176</v>
      </c>
      <c r="C68" s="91">
        <v>0.10400000000000001</v>
      </c>
      <c r="D68" s="91">
        <v>4.9499999999999982E-2</v>
      </c>
      <c r="E68" s="91">
        <f t="shared" si="0"/>
        <v>5.4500000000000028E-2</v>
      </c>
      <c r="Q68" s="92"/>
      <c r="R68" s="93"/>
      <c r="T68" s="211"/>
      <c r="U68" s="210"/>
    </row>
    <row r="69" spans="2:21" x14ac:dyDescent="0.25">
      <c r="B69" s="87" t="s">
        <v>1177</v>
      </c>
      <c r="C69" s="91">
        <v>0.10649999999999998</v>
      </c>
      <c r="D69" s="91">
        <v>4.6140000000000014E-2</v>
      </c>
      <c r="E69" s="91">
        <f t="shared" si="0"/>
        <v>6.0359999999999969E-2</v>
      </c>
      <c r="Q69" s="92"/>
      <c r="R69" s="93"/>
      <c r="T69" s="211"/>
      <c r="U69" s="210"/>
    </row>
    <row r="70" spans="2:21" x14ac:dyDescent="0.25">
      <c r="B70" s="87" t="s">
        <v>1178</v>
      </c>
      <c r="C70" s="91">
        <v>0.10614999999999999</v>
      </c>
      <c r="D70" s="91">
        <v>4.409538461538462E-2</v>
      </c>
      <c r="E70" s="91">
        <f t="shared" si="0"/>
        <v>6.2054615384615375E-2</v>
      </c>
      <c r="Q70" s="92"/>
      <c r="R70" s="93"/>
      <c r="T70" s="211"/>
      <c r="U70" s="210"/>
    </row>
    <row r="71" spans="2:21" x14ac:dyDescent="0.25">
      <c r="B71" s="87" t="s">
        <v>1179</v>
      </c>
      <c r="C71" s="91">
        <v>0.1053625</v>
      </c>
      <c r="D71" s="91">
        <v>4.5739999999999996E-2</v>
      </c>
      <c r="E71" s="91">
        <f t="shared" ref="E71:E127" si="1">C71-D71</f>
        <v>5.9622500000000002E-2</v>
      </c>
      <c r="Q71" s="92"/>
      <c r="R71" s="93"/>
      <c r="T71" s="211"/>
      <c r="U71" s="210"/>
    </row>
    <row r="72" spans="2:21" x14ac:dyDescent="0.25">
      <c r="B72" s="87" t="s">
        <v>1180</v>
      </c>
      <c r="C72" s="91">
        <v>0.10426666666666667</v>
      </c>
      <c r="D72" s="91">
        <v>4.4501515151515146E-2</v>
      </c>
      <c r="E72" s="91">
        <f t="shared" si="1"/>
        <v>5.9765151515151528E-2</v>
      </c>
      <c r="Q72" s="92"/>
      <c r="R72" s="93"/>
      <c r="T72" s="211"/>
      <c r="U72" s="210"/>
    </row>
    <row r="73" spans="2:21" x14ac:dyDescent="0.25">
      <c r="B73" s="87" t="s">
        <v>1181</v>
      </c>
      <c r="C73" s="91">
        <v>0.103875</v>
      </c>
      <c r="D73" s="91">
        <v>3.6437500000000005E-2</v>
      </c>
      <c r="E73" s="91">
        <f t="shared" si="1"/>
        <v>6.7437499999999984E-2</v>
      </c>
      <c r="Q73" s="92"/>
      <c r="R73" s="93"/>
      <c r="T73" s="211"/>
      <c r="U73" s="210"/>
    </row>
    <row r="74" spans="2:21" x14ac:dyDescent="0.25">
      <c r="B74" s="87" t="s">
        <v>1182</v>
      </c>
      <c r="C74" s="91">
        <v>0.10751999999999999</v>
      </c>
      <c r="D74" s="91">
        <v>3.4393749999999994E-2</v>
      </c>
      <c r="E74" s="91">
        <f t="shared" si="1"/>
        <v>7.3126250000000004E-2</v>
      </c>
      <c r="Q74" s="92"/>
      <c r="R74" s="93"/>
      <c r="T74" s="211"/>
      <c r="U74" s="210"/>
    </row>
    <row r="75" spans="2:21" x14ac:dyDescent="0.25">
      <c r="B75" s="87" t="s">
        <v>1183</v>
      </c>
      <c r="C75" s="91">
        <v>0.1075</v>
      </c>
      <c r="D75" s="91">
        <v>4.1692307692307695E-2</v>
      </c>
      <c r="E75" s="91">
        <f t="shared" si="1"/>
        <v>6.5807692307692303E-2</v>
      </c>
      <c r="Q75" s="92"/>
      <c r="R75" s="93"/>
      <c r="T75" s="211"/>
      <c r="U75" s="210"/>
    </row>
    <row r="76" spans="2:21" x14ac:dyDescent="0.25">
      <c r="B76" s="87" t="s">
        <v>1184</v>
      </c>
      <c r="C76" s="91">
        <v>0.105</v>
      </c>
      <c r="D76" s="91">
        <v>4.321666666666666E-2</v>
      </c>
      <c r="E76" s="91">
        <f t="shared" si="1"/>
        <v>6.1783333333333336E-2</v>
      </c>
      <c r="Q76" s="92"/>
      <c r="R76" s="93"/>
      <c r="T76" s="211"/>
      <c r="U76" s="210"/>
    </row>
    <row r="77" spans="2:21" x14ac:dyDescent="0.25">
      <c r="B77" s="87" t="s">
        <v>1185</v>
      </c>
      <c r="C77" s="91">
        <v>0.10592000000000003</v>
      </c>
      <c r="D77" s="91">
        <v>4.3392187499999998E-2</v>
      </c>
      <c r="E77" s="91">
        <f t="shared" si="1"/>
        <v>6.252781250000003E-2</v>
      </c>
      <c r="Q77" s="92"/>
      <c r="R77" s="93"/>
      <c r="T77" s="211"/>
      <c r="U77" s="210"/>
    </row>
    <row r="78" spans="2:21" x14ac:dyDescent="0.25">
      <c r="B78" s="87" t="s">
        <v>1186</v>
      </c>
      <c r="C78" s="91">
        <v>0.10592500000000001</v>
      </c>
      <c r="D78" s="91">
        <v>4.6243749999999986E-2</v>
      </c>
      <c r="E78" s="91">
        <f t="shared" si="1"/>
        <v>5.9681250000000019E-2</v>
      </c>
      <c r="Q78" s="92"/>
      <c r="R78" s="93"/>
      <c r="T78" s="211"/>
      <c r="U78" s="210"/>
    </row>
    <row r="79" spans="2:21" x14ac:dyDescent="0.25">
      <c r="B79" s="87" t="s">
        <v>1187</v>
      </c>
      <c r="C79" s="91">
        <v>0.1018</v>
      </c>
      <c r="D79" s="91">
        <v>4.3692307692307676E-2</v>
      </c>
      <c r="E79" s="91">
        <f t="shared" si="1"/>
        <v>5.8107692307692325E-2</v>
      </c>
      <c r="Q79" s="92"/>
      <c r="R79" s="93"/>
      <c r="T79" s="211"/>
      <c r="U79" s="210"/>
    </row>
    <row r="80" spans="2:21" x14ac:dyDescent="0.25">
      <c r="B80" s="87" t="s">
        <v>1188</v>
      </c>
      <c r="C80" s="91">
        <v>0.10403333333333332</v>
      </c>
      <c r="D80" s="91">
        <v>3.8563636363636355E-2</v>
      </c>
      <c r="E80" s="91">
        <f t="shared" si="1"/>
        <v>6.5469696969696969E-2</v>
      </c>
      <c r="Q80" s="92"/>
      <c r="R80" s="93"/>
      <c r="T80" s="211"/>
      <c r="U80" s="210"/>
    </row>
    <row r="81" spans="2:21" x14ac:dyDescent="0.25">
      <c r="B81" s="87" t="s">
        <v>1189</v>
      </c>
      <c r="C81" s="91">
        <v>0.10378666666666668</v>
      </c>
      <c r="D81" s="91">
        <v>4.1749230769230768E-2</v>
      </c>
      <c r="E81" s="91">
        <f t="shared" si="1"/>
        <v>6.2037435897435912E-2</v>
      </c>
      <c r="Q81" s="92"/>
      <c r="R81" s="93"/>
      <c r="T81" s="211"/>
      <c r="U81" s="210"/>
    </row>
    <row r="82" spans="2:21" x14ac:dyDescent="0.25">
      <c r="B82" s="87" t="s">
        <v>1190</v>
      </c>
      <c r="C82" s="91">
        <v>0.10091666666666665</v>
      </c>
      <c r="D82" s="91">
        <v>4.5609374999999994E-2</v>
      </c>
      <c r="E82" s="91">
        <f t="shared" si="1"/>
        <v>5.5307291666666661E-2</v>
      </c>
      <c r="Q82" s="92"/>
      <c r="R82" s="93"/>
      <c r="T82" s="211"/>
      <c r="U82" s="210"/>
    </row>
    <row r="83" spans="2:21" x14ac:dyDescent="0.25">
      <c r="B83" s="90" t="s">
        <v>1191</v>
      </c>
      <c r="C83" s="91">
        <v>0.10262857142857143</v>
      </c>
      <c r="D83" s="91">
        <v>4.3387692307692308E-2</v>
      </c>
      <c r="E83" s="91">
        <f t="shared" si="1"/>
        <v>5.9240879120879122E-2</v>
      </c>
      <c r="Q83" s="92"/>
      <c r="R83" s="93"/>
      <c r="T83" s="211"/>
      <c r="U83" s="210"/>
    </row>
    <row r="84" spans="2:21" x14ac:dyDescent="0.25">
      <c r="B84" s="90" t="s">
        <v>1192</v>
      </c>
      <c r="C84" s="91">
        <v>0.10571666666666667</v>
      </c>
      <c r="D84" s="91">
        <v>3.6960606060606048E-2</v>
      </c>
      <c r="E84" s="91">
        <f t="shared" si="1"/>
        <v>6.8756060606060626E-2</v>
      </c>
      <c r="Q84" s="92"/>
      <c r="R84" s="93"/>
      <c r="T84" s="211"/>
      <c r="U84" s="210"/>
    </row>
    <row r="85" spans="2:21" x14ac:dyDescent="0.25">
      <c r="B85" s="90" t="s">
        <v>1193</v>
      </c>
      <c r="C85" s="91">
        <v>0.10387777777777778</v>
      </c>
      <c r="D85" s="91">
        <v>3.0376190476190473E-2</v>
      </c>
      <c r="E85" s="91">
        <f t="shared" si="1"/>
        <v>7.3501587301587304E-2</v>
      </c>
      <c r="Q85" s="92"/>
      <c r="R85" s="93"/>
      <c r="T85" s="211"/>
      <c r="U85" s="210"/>
    </row>
    <row r="86" spans="2:21" x14ac:dyDescent="0.25">
      <c r="B86" s="90" t="s">
        <v>1194</v>
      </c>
      <c r="C86" s="91">
        <v>0.10302857142857143</v>
      </c>
      <c r="D86" s="91">
        <v>3.1361538461538462E-2</v>
      </c>
      <c r="E86" s="91">
        <f t="shared" si="1"/>
        <v>7.1667032967032973E-2</v>
      </c>
      <c r="Q86" s="92"/>
      <c r="R86" s="93"/>
      <c r="T86" s="211"/>
      <c r="U86" s="210"/>
    </row>
    <row r="87" spans="2:21" x14ac:dyDescent="0.25">
      <c r="B87" s="90" t="s">
        <v>1195</v>
      </c>
      <c r="C87" s="91">
        <v>9.9500000000000005E-2</v>
      </c>
      <c r="D87" s="91">
        <v>2.9363076923076922E-2</v>
      </c>
      <c r="E87" s="91">
        <f t="shared" si="1"/>
        <v>7.0136923076923083E-2</v>
      </c>
      <c r="Q87" s="92"/>
      <c r="R87" s="93"/>
      <c r="T87" s="211"/>
      <c r="U87" s="210"/>
    </row>
    <row r="88" spans="2:21" x14ac:dyDescent="0.25">
      <c r="B88" s="90" t="s">
        <v>1196</v>
      </c>
      <c r="C88" s="91">
        <v>9.9000000000000005E-2</v>
      </c>
      <c r="D88" s="91">
        <v>2.7429230769230779E-2</v>
      </c>
      <c r="E88" s="91">
        <f t="shared" si="1"/>
        <v>7.1570769230769229E-2</v>
      </c>
      <c r="Q88" s="92"/>
      <c r="R88" s="93"/>
      <c r="T88" s="211"/>
      <c r="U88" s="210"/>
    </row>
    <row r="89" spans="2:21" x14ac:dyDescent="0.25">
      <c r="B89" s="90" t="s">
        <v>1197</v>
      </c>
      <c r="C89" s="91">
        <v>0.10163529411764709</v>
      </c>
      <c r="D89" s="91">
        <v>2.8639062499999993E-2</v>
      </c>
      <c r="E89" s="91">
        <f t="shared" si="1"/>
        <v>7.2996231617647095E-2</v>
      </c>
      <c r="Q89" s="92"/>
      <c r="R89" s="93"/>
      <c r="T89" s="211"/>
      <c r="U89" s="210"/>
    </row>
    <row r="90" spans="2:21" x14ac:dyDescent="0.25">
      <c r="B90" s="90" t="s">
        <v>1198</v>
      </c>
      <c r="C90" s="91">
        <v>9.849999999999999E-2</v>
      </c>
      <c r="D90" s="91">
        <v>3.1303125000000008E-2</v>
      </c>
      <c r="E90" s="91">
        <f t="shared" si="1"/>
        <v>6.7196874999999989E-2</v>
      </c>
      <c r="Q90" s="92"/>
      <c r="R90" s="93"/>
      <c r="T90" s="211"/>
      <c r="U90" s="210"/>
    </row>
    <row r="91" spans="2:21" x14ac:dyDescent="0.25">
      <c r="B91" s="90" t="s">
        <v>1199</v>
      </c>
      <c r="C91" s="91">
        <v>9.8599999999999993E-2</v>
      </c>
      <c r="D91" s="91">
        <v>3.1412307692307684E-2</v>
      </c>
      <c r="E91" s="91">
        <f t="shared" si="1"/>
        <v>6.7187692307692309E-2</v>
      </c>
      <c r="Q91" s="92"/>
      <c r="R91" s="93"/>
      <c r="T91" s="211"/>
      <c r="U91" s="210"/>
    </row>
    <row r="92" spans="2:21" x14ac:dyDescent="0.25">
      <c r="B92" s="90" t="s">
        <v>1200</v>
      </c>
      <c r="C92" s="91">
        <v>0.10119999999999998</v>
      </c>
      <c r="D92" s="91">
        <v>3.7107575757575756E-2</v>
      </c>
      <c r="E92" s="91">
        <f t="shared" si="1"/>
        <v>6.4092424242424229E-2</v>
      </c>
      <c r="Q92" s="92"/>
      <c r="R92" s="93"/>
      <c r="T92" s="211"/>
      <c r="U92" s="210"/>
    </row>
    <row r="93" spans="2:21" x14ac:dyDescent="0.25">
      <c r="B93" s="90" t="s">
        <v>1201</v>
      </c>
      <c r="C93" s="91">
        <v>9.9668750000000014E-2</v>
      </c>
      <c r="D93" s="91">
        <v>3.7882812500000008E-2</v>
      </c>
      <c r="E93" s="91">
        <f t="shared" si="1"/>
        <v>6.1785937500000006E-2</v>
      </c>
      <c r="Q93" s="92"/>
      <c r="T93" s="211"/>
      <c r="U93" s="210"/>
    </row>
    <row r="94" spans="2:21" x14ac:dyDescent="0.25">
      <c r="B94" s="90" t="s">
        <v>1202</v>
      </c>
      <c r="C94" s="91">
        <v>9.8549999999999999E-2</v>
      </c>
      <c r="D94" s="91">
        <v>3.6903125000000009E-2</v>
      </c>
      <c r="E94" s="91">
        <f t="shared" si="1"/>
        <v>6.164687499999999E-2</v>
      </c>
      <c r="Q94" s="92"/>
      <c r="T94" s="211"/>
      <c r="U94" s="210"/>
    </row>
    <row r="95" spans="2:21" x14ac:dyDescent="0.25">
      <c r="B95" s="90" t="s">
        <v>1203</v>
      </c>
      <c r="C95" s="91">
        <v>0.10100000000000001</v>
      </c>
      <c r="D95" s="91">
        <v>3.4430769230769237E-2</v>
      </c>
      <c r="E95" s="91">
        <f t="shared" si="1"/>
        <v>6.6569230769230769E-2</v>
      </c>
      <c r="Q95" s="92"/>
      <c r="T95" s="211"/>
      <c r="U95" s="210"/>
    </row>
    <row r="96" spans="2:21" x14ac:dyDescent="0.25">
      <c r="B96" s="90" t="s">
        <v>1204</v>
      </c>
      <c r="C96" s="91">
        <v>9.9000000000000005E-2</v>
      </c>
      <c r="D96" s="91">
        <v>3.2657575757575753E-2</v>
      </c>
      <c r="E96" s="91">
        <f t="shared" si="1"/>
        <v>6.6342424242424258E-2</v>
      </c>
      <c r="Q96" s="92"/>
      <c r="T96" s="211"/>
      <c r="U96" s="210"/>
    </row>
    <row r="97" spans="2:21" x14ac:dyDescent="0.25">
      <c r="B97" s="90" t="s">
        <v>1205</v>
      </c>
      <c r="C97" s="91">
        <v>9.9440000000000001E-2</v>
      </c>
      <c r="D97" s="91">
        <v>2.9637499999999997E-2</v>
      </c>
      <c r="E97" s="91">
        <f t="shared" si="1"/>
        <v>6.9802500000000003E-2</v>
      </c>
      <c r="Q97" s="92"/>
      <c r="T97" s="211"/>
      <c r="U97" s="210"/>
    </row>
    <row r="98" spans="2:21" x14ac:dyDescent="0.25">
      <c r="B98" s="90" t="s">
        <v>1206</v>
      </c>
      <c r="C98" s="91">
        <v>9.6374999999999988E-2</v>
      </c>
      <c r="D98" s="91">
        <v>2.5540625000000004E-2</v>
      </c>
      <c r="E98" s="91">
        <f t="shared" si="1"/>
        <v>7.0834374999999977E-2</v>
      </c>
      <c r="Q98" s="92"/>
      <c r="T98" s="211"/>
      <c r="U98" s="210"/>
    </row>
    <row r="99" spans="2:21" x14ac:dyDescent="0.25">
      <c r="B99" s="90" t="s">
        <v>1207</v>
      </c>
      <c r="C99" s="91">
        <v>9.8266666666666655E-2</v>
      </c>
      <c r="D99" s="91">
        <v>2.8836923076923083E-2</v>
      </c>
      <c r="E99" s="91">
        <f t="shared" si="1"/>
        <v>6.9429743589743576E-2</v>
      </c>
      <c r="T99" s="211"/>
      <c r="U99" s="210"/>
    </row>
    <row r="100" spans="2:21" x14ac:dyDescent="0.25">
      <c r="B100" s="90" t="s">
        <v>1208</v>
      </c>
      <c r="C100" s="91">
        <v>9.4E-2</v>
      </c>
      <c r="D100" s="91">
        <v>2.9624242424242438E-2</v>
      </c>
      <c r="E100" s="91">
        <f t="shared" si="1"/>
        <v>6.4375757575757558E-2</v>
      </c>
      <c r="T100" s="211"/>
      <c r="U100" s="210"/>
    </row>
    <row r="101" spans="2:21" x14ac:dyDescent="0.25">
      <c r="B101" s="90" t="s">
        <v>1209</v>
      </c>
      <c r="C101" s="91">
        <v>9.862499999999999E-2</v>
      </c>
      <c r="D101" s="91">
        <v>2.9630303030303028E-2</v>
      </c>
      <c r="E101" s="91">
        <f t="shared" si="1"/>
        <v>6.8994696969696956E-2</v>
      </c>
      <c r="T101" s="211"/>
      <c r="U101" s="210"/>
    </row>
    <row r="102" spans="2:21" x14ac:dyDescent="0.25">
      <c r="B102" s="90" t="s">
        <v>1210</v>
      </c>
      <c r="C102" s="91">
        <v>9.7000000000000017E-2</v>
      </c>
      <c r="D102" s="91">
        <v>2.7218461538461539E-2</v>
      </c>
      <c r="E102" s="91">
        <f t="shared" si="1"/>
        <v>6.9781538461538478E-2</v>
      </c>
      <c r="T102" s="211"/>
      <c r="U102" s="210"/>
    </row>
    <row r="103" spans="2:21" x14ac:dyDescent="0.25">
      <c r="B103" s="90" t="s">
        <v>1211</v>
      </c>
      <c r="C103" s="91">
        <v>9.4800000000000009E-2</v>
      </c>
      <c r="D103" s="91">
        <v>2.5672307692307696E-2</v>
      </c>
      <c r="E103" s="91">
        <f t="shared" si="1"/>
        <v>6.9127692307692307E-2</v>
      </c>
      <c r="T103" s="211"/>
      <c r="U103" s="210"/>
    </row>
    <row r="104" spans="2:21" x14ac:dyDescent="0.25">
      <c r="B104" s="90" t="s">
        <v>1212</v>
      </c>
      <c r="C104" s="91">
        <v>9.7349999999999992E-2</v>
      </c>
      <c r="D104" s="91">
        <v>2.2793939393939398E-2</v>
      </c>
      <c r="E104" s="91">
        <f t="shared" si="1"/>
        <v>7.4556060606060598E-2</v>
      </c>
      <c r="T104" s="211"/>
      <c r="U104" s="210"/>
    </row>
    <row r="105" spans="2:21" x14ac:dyDescent="0.25">
      <c r="B105" s="90" t="s">
        <v>1213</v>
      </c>
      <c r="C105" s="91">
        <v>9.8319999999999991E-2</v>
      </c>
      <c r="D105" s="91">
        <v>2.8333846153846154E-2</v>
      </c>
      <c r="E105" s="91">
        <f t="shared" si="1"/>
        <v>6.9986153846153837E-2</v>
      </c>
      <c r="T105" s="211"/>
      <c r="U105" s="210"/>
    </row>
    <row r="106" spans="2:21" x14ac:dyDescent="0.25">
      <c r="B106" s="90" t="s">
        <v>1214</v>
      </c>
      <c r="C106" s="91">
        <v>9.7183333333333344E-2</v>
      </c>
      <c r="D106" s="91">
        <v>3.0452307692307709E-2</v>
      </c>
      <c r="E106" s="91">
        <f t="shared" si="1"/>
        <v>6.6731025641025635E-2</v>
      </c>
      <c r="T106" s="211"/>
      <c r="U106" s="210"/>
    </row>
    <row r="107" spans="2:21" x14ac:dyDescent="0.25">
      <c r="B107" s="90" t="s">
        <v>1215</v>
      </c>
      <c r="C107" s="91">
        <v>9.6428571428571419E-2</v>
      </c>
      <c r="D107" s="91">
        <v>2.8972307692307693E-2</v>
      </c>
      <c r="E107" s="91">
        <f t="shared" si="1"/>
        <v>6.7456263736263733E-2</v>
      </c>
      <c r="T107" s="211"/>
      <c r="U107" s="210"/>
    </row>
    <row r="108" spans="2:21" x14ac:dyDescent="0.25">
      <c r="B108" s="90" t="s">
        <v>1216</v>
      </c>
      <c r="C108" s="91">
        <v>0.1</v>
      </c>
      <c r="D108" s="91">
        <v>2.8173846153846157E-2</v>
      </c>
      <c r="E108" s="91">
        <f t="shared" si="1"/>
        <v>7.1826153846153845E-2</v>
      </c>
      <c r="T108" s="211"/>
      <c r="U108" s="210"/>
    </row>
    <row r="109" spans="2:21" x14ac:dyDescent="0.25">
      <c r="B109" s="90" t="s">
        <v>1217</v>
      </c>
      <c r="C109" s="91">
        <v>9.9064285714285716E-2</v>
      </c>
      <c r="D109" s="91">
        <v>2.817384615384615E-2</v>
      </c>
      <c r="E109" s="91">
        <f t="shared" si="1"/>
        <v>7.0890439560439569E-2</v>
      </c>
      <c r="T109" s="211"/>
      <c r="U109" s="210"/>
    </row>
    <row r="110" spans="2:21" x14ac:dyDescent="0.25">
      <c r="B110" s="90" t="s">
        <v>1218</v>
      </c>
      <c r="C110" s="91">
        <v>9.6883333333333321E-2</v>
      </c>
      <c r="D110" s="91">
        <v>3.0235384615384615E-2</v>
      </c>
      <c r="E110" s="91">
        <f t="shared" si="1"/>
        <v>6.6647948717948713E-2</v>
      </c>
      <c r="T110" s="211"/>
      <c r="U110" s="210"/>
    </row>
    <row r="111" spans="2:21" x14ac:dyDescent="0.25">
      <c r="B111" s="90" t="s">
        <v>1219</v>
      </c>
      <c r="C111" s="91">
        <v>9.7474999999999992E-2</v>
      </c>
      <c r="D111" s="91">
        <v>3.0853846153846162E-2</v>
      </c>
      <c r="E111" s="91">
        <f t="shared" si="1"/>
        <v>6.662115384615383E-2</v>
      </c>
      <c r="T111" s="211"/>
      <c r="U111" s="210"/>
    </row>
    <row r="112" spans="2:21" x14ac:dyDescent="0.25">
      <c r="B112" s="90" t="s">
        <v>1220</v>
      </c>
      <c r="C112" s="91">
        <v>9.6859999999999988E-2</v>
      </c>
      <c r="D112" s="91">
        <v>3.0607692307692315E-2</v>
      </c>
      <c r="E112" s="91">
        <f t="shared" si="1"/>
        <v>6.6252307692307666E-2</v>
      </c>
      <c r="T112" s="211"/>
      <c r="U112" s="210"/>
    </row>
    <row r="113" spans="2:21" x14ac:dyDescent="0.25">
      <c r="B113" s="90" t="s">
        <v>1221</v>
      </c>
      <c r="C113" s="91">
        <v>9.5225000000000018E-2</v>
      </c>
      <c r="D113" s="91">
        <v>3.26939393939394E-2</v>
      </c>
      <c r="E113" s="91">
        <f t="shared" si="1"/>
        <v>6.2531060606060618E-2</v>
      </c>
      <c r="T113" s="211"/>
      <c r="U113" s="210"/>
    </row>
    <row r="114" spans="2:21" x14ac:dyDescent="0.25">
      <c r="B114" s="90" t="s">
        <v>1222</v>
      </c>
      <c r="C114" s="91">
        <v>9.7166666666666665E-2</v>
      </c>
      <c r="D114" s="91">
        <v>3.0129687499999998E-2</v>
      </c>
      <c r="E114" s="91">
        <f t="shared" si="1"/>
        <v>6.7036979166666663E-2</v>
      </c>
      <c r="T114" s="211"/>
      <c r="U114" s="210"/>
    </row>
    <row r="115" spans="2:21" x14ac:dyDescent="0.25">
      <c r="B115" s="90" t="s">
        <v>1223</v>
      </c>
      <c r="C115" s="91">
        <v>9.5762499999999987E-2</v>
      </c>
      <c r="D115" s="91">
        <v>2.7836923076923075E-2</v>
      </c>
      <c r="E115" s="91">
        <f t="shared" si="1"/>
        <v>6.7925576923076908E-2</v>
      </c>
      <c r="T115" s="211"/>
      <c r="U115" s="210"/>
    </row>
    <row r="116" spans="2:21" x14ac:dyDescent="0.25">
      <c r="B116" s="90" t="s">
        <v>1224</v>
      </c>
      <c r="C116" s="91">
        <v>9.5299999999999996E-2</v>
      </c>
      <c r="D116" s="91">
        <v>2.2849999999999995E-2</v>
      </c>
      <c r="E116" s="91">
        <f t="shared" si="1"/>
        <v>7.2450000000000001E-2</v>
      </c>
      <c r="T116" s="211"/>
      <c r="U116" s="210"/>
    </row>
    <row r="117" spans="2:21" x14ac:dyDescent="0.25">
      <c r="B117" s="90" t="s">
        <v>1225</v>
      </c>
      <c r="C117" s="91">
        <v>9.8875000000000005E-2</v>
      </c>
      <c r="D117" s="91">
        <v>2.2566666666666676E-2</v>
      </c>
      <c r="E117" s="91">
        <f t="shared" si="1"/>
        <v>7.6308333333333325E-2</v>
      </c>
      <c r="T117" s="211"/>
      <c r="U117" s="210"/>
    </row>
    <row r="118" spans="2:21" x14ac:dyDescent="0.25">
      <c r="B118" s="90" t="s">
        <v>1226</v>
      </c>
      <c r="C118" s="91">
        <v>9.7185714285714292E-2</v>
      </c>
      <c r="D118" s="91">
        <v>1.8878461538461538E-2</v>
      </c>
      <c r="E118" s="91">
        <f t="shared" si="1"/>
        <v>7.8307252747252754E-2</v>
      </c>
      <c r="T118" s="211"/>
      <c r="U118" s="210"/>
    </row>
    <row r="119" spans="2:21" x14ac:dyDescent="0.25">
      <c r="B119" s="90" t="s">
        <v>1227</v>
      </c>
      <c r="C119" s="91">
        <v>9.5749999999999988E-2</v>
      </c>
      <c r="D119" s="91">
        <v>1.3801538461538454E-2</v>
      </c>
      <c r="E119" s="91">
        <f t="shared" si="1"/>
        <v>8.1948461538461539E-2</v>
      </c>
      <c r="T119" s="211"/>
      <c r="U119" s="210"/>
    </row>
    <row r="120" spans="2:21" x14ac:dyDescent="0.25">
      <c r="B120" s="90">
        <v>2020.3</v>
      </c>
      <c r="C120" s="91">
        <v>9.2999999999999985E-2</v>
      </c>
      <c r="D120" s="91">
        <v>1.3654545454545457E-2</v>
      </c>
      <c r="E120" s="91">
        <f t="shared" si="1"/>
        <v>7.9345454545454525E-2</v>
      </c>
      <c r="T120" s="211"/>
      <c r="U120" s="210"/>
    </row>
    <row r="121" spans="2:21" x14ac:dyDescent="0.25">
      <c r="B121" s="90">
        <v>2020.4</v>
      </c>
      <c r="C121" s="91">
        <v>9.5599999999999991E-2</v>
      </c>
      <c r="D121" s="91">
        <v>1.6210606060606054E-2</v>
      </c>
      <c r="E121" s="91">
        <f t="shared" si="1"/>
        <v>7.938939393939394E-2</v>
      </c>
      <c r="T121" s="211"/>
      <c r="U121" s="210"/>
    </row>
    <row r="122" spans="2:21" x14ac:dyDescent="0.25">
      <c r="B122" s="90">
        <v>2021.1</v>
      </c>
      <c r="C122" s="91">
        <v>9.4500000000000001E-2</v>
      </c>
      <c r="D122" s="91">
        <v>2.0748437499999998E-2</v>
      </c>
      <c r="E122" s="91">
        <f t="shared" si="1"/>
        <v>7.3751562500000006E-2</v>
      </c>
      <c r="T122" s="211"/>
      <c r="U122" s="210"/>
    </row>
    <row r="123" spans="2:21" x14ac:dyDescent="0.25">
      <c r="B123" s="90">
        <v>2021.2</v>
      </c>
      <c r="C123" s="91">
        <v>9.4683333333333328E-2</v>
      </c>
      <c r="D123" s="91">
        <v>2.2579999999999996E-2</v>
      </c>
      <c r="E123" s="91">
        <f t="shared" si="1"/>
        <v>7.2103333333333325E-2</v>
      </c>
      <c r="T123" s="211"/>
      <c r="U123" s="210"/>
    </row>
    <row r="124" spans="2:21" x14ac:dyDescent="0.25">
      <c r="B124" s="90">
        <v>2021.3</v>
      </c>
      <c r="C124" s="91">
        <v>9.2740000000000003E-2</v>
      </c>
      <c r="D124" s="91">
        <v>1.9333333333333327E-2</v>
      </c>
      <c r="E124" s="91">
        <f t="shared" si="1"/>
        <v>7.3406666666666676E-2</v>
      </c>
      <c r="T124" s="211"/>
      <c r="U124" s="210"/>
    </row>
    <row r="125" spans="2:21" x14ac:dyDescent="0.25">
      <c r="B125" s="90">
        <v>2021.4</v>
      </c>
      <c r="C125" s="11">
        <v>9.6733333333333338E-2</v>
      </c>
      <c r="D125" s="11">
        <v>1.9479687499999995E-2</v>
      </c>
      <c r="E125" s="91">
        <f t="shared" si="1"/>
        <v>7.7253645833333343E-2</v>
      </c>
      <c r="T125" s="209"/>
      <c r="U125" s="210"/>
    </row>
    <row r="126" spans="2:21" x14ac:dyDescent="0.25">
      <c r="B126" s="90">
        <v>2022.1</v>
      </c>
      <c r="C126" s="91">
        <v>9.4499999999999987E-2</v>
      </c>
      <c r="D126" s="91">
        <v>2.2546031746031748E-2</v>
      </c>
      <c r="E126" s="91">
        <f t="shared" si="1"/>
        <v>7.1953968253968242E-2</v>
      </c>
      <c r="T126" s="211"/>
      <c r="U126" s="210"/>
    </row>
    <row r="127" spans="2:21" x14ac:dyDescent="0.25">
      <c r="B127" s="90">
        <v>2022.2</v>
      </c>
      <c r="C127" s="11">
        <v>9.5000000000000001E-2</v>
      </c>
      <c r="D127" s="11">
        <v>3.0455384615384599E-2</v>
      </c>
      <c r="E127" s="91">
        <f t="shared" si="1"/>
        <v>6.4544615384615395E-2</v>
      </c>
      <c r="T127" s="209"/>
      <c r="U127" s="210"/>
    </row>
    <row r="128" spans="2:21" x14ac:dyDescent="0.25">
      <c r="B128" s="109" t="s">
        <v>1158</v>
      </c>
      <c r="C128" s="110">
        <f>AVERAGE(C6:C127)</f>
        <v>0.10623789939883053</v>
      </c>
      <c r="D128" s="110">
        <f t="shared" ref="D128:E128" si="2">AVERAGE(D6:D127)</f>
        <v>4.5715724670521971E-2</v>
      </c>
      <c r="E128" s="110">
        <f t="shared" si="2"/>
        <v>6.0522174728308599E-2</v>
      </c>
    </row>
    <row r="129" spans="2:5" ht="13.8" thickBot="1" x14ac:dyDescent="0.3">
      <c r="B129" s="111" t="s">
        <v>1228</v>
      </c>
      <c r="C129" s="112">
        <f>MEDIAN(C6:C127)</f>
        <v>0.10591833333333334</v>
      </c>
      <c r="D129" s="112">
        <f t="shared" ref="D129:E129" si="3">MEDIAN(D6:D127)</f>
        <v>4.6191875E-2</v>
      </c>
      <c r="E129" s="112">
        <f t="shared" si="3"/>
        <v>6.1784635416666671E-2</v>
      </c>
    </row>
    <row r="130" spans="2:5" x14ac:dyDescent="0.25">
      <c r="B130" s="90"/>
      <c r="C130" s="94"/>
      <c r="D130" s="113"/>
    </row>
    <row r="131" spans="2:5" x14ac:dyDescent="0.25">
      <c r="C131" s="94"/>
      <c r="D131" s="113"/>
    </row>
    <row r="132" spans="2:5" x14ac:dyDescent="0.25">
      <c r="B132" s="90"/>
      <c r="D132" s="113"/>
    </row>
    <row r="133" spans="2:5" x14ac:dyDescent="0.25">
      <c r="B133" s="90"/>
      <c r="D133" s="113"/>
    </row>
    <row r="134" spans="2:5" x14ac:dyDescent="0.25">
      <c r="D134" s="113"/>
    </row>
    <row r="135" spans="2:5" x14ac:dyDescent="0.25">
      <c r="D135" s="113"/>
    </row>
    <row r="136" spans="2:5" x14ac:dyDescent="0.25">
      <c r="D136" s="113"/>
    </row>
    <row r="137" spans="2:5" x14ac:dyDescent="0.25">
      <c r="D137" s="113"/>
    </row>
    <row r="138" spans="2:5" x14ac:dyDescent="0.25">
      <c r="D138" s="113"/>
    </row>
  </sheetData>
  <printOptions horizontalCentered="1"/>
  <pageMargins left="0.7" right="0.7" top="0.75" bottom="0.75" header="0.3" footer="0.3"/>
  <pageSetup scale="61" fitToWidth="0" orientation="portrait" useFirstPageNumber="1" r:id="rId1"/>
  <headerFooter>
    <oddHeader>&amp;RExh. AEB-19
Page &amp;P of &amp;N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S133"/>
  <sheetViews>
    <sheetView zoomScale="50" zoomScaleNormal="50" workbookViewId="0">
      <selection activeCell="H41" sqref="H41"/>
    </sheetView>
  </sheetViews>
  <sheetFormatPr defaultColWidth="9.21875" defaultRowHeight="13.2" x14ac:dyDescent="0.25"/>
  <cols>
    <col min="1" max="1" width="2.44140625" style="86" customWidth="1"/>
    <col min="2" max="2" width="9.77734375" style="86" customWidth="1"/>
    <col min="3" max="3" width="9.77734375" style="86" bestFit="1" customWidth="1"/>
    <col min="4" max="4" width="9.77734375" style="86" customWidth="1"/>
    <col min="5" max="5" width="11" style="86" customWidth="1"/>
    <col min="6" max="6" width="9.21875" style="86"/>
    <col min="7" max="7" width="7" style="86" bestFit="1" customWidth="1"/>
    <col min="8" max="8" width="40.21875" style="86" customWidth="1"/>
    <col min="9" max="9" width="12.5546875" style="86" bestFit="1" customWidth="1"/>
    <col min="10" max="10" width="13.77734375" style="86" bestFit="1" customWidth="1"/>
    <col min="11" max="11" width="13.44140625" style="86" bestFit="1" customWidth="1"/>
    <col min="12" max="13" width="13.77734375" style="86" bestFit="1" customWidth="1"/>
    <col min="14" max="14" width="11.21875" style="86" bestFit="1" customWidth="1"/>
    <col min="15" max="16" width="12.44140625" style="86" bestFit="1" customWidth="1"/>
    <col min="17" max="17" width="3.21875" style="86" customWidth="1"/>
    <col min="18" max="16384" width="9.21875" style="86"/>
  </cols>
  <sheetData>
    <row r="2" spans="2:19" x14ac:dyDescent="0.25">
      <c r="B2" s="85" t="s">
        <v>1229</v>
      </c>
      <c r="C2" s="85"/>
      <c r="D2" s="85"/>
      <c r="E2" s="85"/>
    </row>
    <row r="4" spans="2:19" ht="13.8" thickBot="1" x14ac:dyDescent="0.3">
      <c r="C4" s="87" t="s">
        <v>37</v>
      </c>
      <c r="D4" s="87" t="s">
        <v>38</v>
      </c>
      <c r="E4" s="87" t="s">
        <v>39</v>
      </c>
    </row>
    <row r="5" spans="2:19" ht="39.6" x14ac:dyDescent="0.25">
      <c r="B5" s="88"/>
      <c r="C5" s="89" t="s">
        <v>1230</v>
      </c>
      <c r="D5" s="89" t="s">
        <v>1083</v>
      </c>
      <c r="E5" s="89" t="s">
        <v>1084</v>
      </c>
    </row>
    <row r="6" spans="2:19" x14ac:dyDescent="0.25">
      <c r="B6" s="90" t="s">
        <v>1085</v>
      </c>
      <c r="C6" s="91">
        <v>0.12418</v>
      </c>
      <c r="D6" s="91">
        <v>7.8050793650793662E-2</v>
      </c>
      <c r="E6" s="91">
        <f>C6-D6</f>
        <v>4.6129206349206336E-2</v>
      </c>
      <c r="R6" s="92"/>
      <c r="S6" s="93"/>
    </row>
    <row r="7" spans="2:19" x14ac:dyDescent="0.25">
      <c r="B7" s="90" t="s">
        <v>1086</v>
      </c>
      <c r="C7" s="91">
        <v>0.11983333333333333</v>
      </c>
      <c r="D7" s="91">
        <v>7.8976190476190478E-2</v>
      </c>
      <c r="E7" s="91">
        <f t="shared" ref="E7:E70" si="0">C7-D7</f>
        <v>4.0857142857142856E-2</v>
      </c>
      <c r="R7" s="92"/>
      <c r="S7" s="93"/>
    </row>
    <row r="8" spans="2:19" x14ac:dyDescent="0.25">
      <c r="B8" s="90" t="s">
        <v>1087</v>
      </c>
      <c r="C8" s="91">
        <v>0.11865999999999999</v>
      </c>
      <c r="D8" s="91">
        <v>7.4456250000000002E-2</v>
      </c>
      <c r="E8" s="91">
        <f t="shared" si="0"/>
        <v>4.4203749999999986E-2</v>
      </c>
      <c r="R8" s="92"/>
      <c r="S8" s="93"/>
    </row>
    <row r="9" spans="2:19" x14ac:dyDescent="0.25">
      <c r="B9" s="90" t="s">
        <v>1088</v>
      </c>
      <c r="C9" s="91">
        <v>0.11939999999999999</v>
      </c>
      <c r="D9" s="91">
        <v>7.5235937499999989E-2</v>
      </c>
      <c r="E9" s="91">
        <f t="shared" si="0"/>
        <v>4.4164062500000004E-2</v>
      </c>
      <c r="R9" s="92"/>
      <c r="S9" s="93"/>
    </row>
    <row r="10" spans="2:19" x14ac:dyDescent="0.25">
      <c r="B10" s="90" t="s">
        <v>1089</v>
      </c>
      <c r="C10" s="91">
        <v>0.11749999999999999</v>
      </c>
      <c r="D10" s="91">
        <v>7.0716129032258074E-2</v>
      </c>
      <c r="E10" s="91">
        <f t="shared" si="0"/>
        <v>4.678387096774192E-2</v>
      </c>
      <c r="R10" s="92"/>
      <c r="S10" s="93"/>
    </row>
    <row r="11" spans="2:19" x14ac:dyDescent="0.25">
      <c r="B11" s="87" t="s">
        <v>1090</v>
      </c>
      <c r="C11" s="91">
        <v>0.11708333333333333</v>
      </c>
      <c r="D11" s="91">
        <v>6.8584126984127011E-2</v>
      </c>
      <c r="E11" s="91">
        <f t="shared" si="0"/>
        <v>4.849920634920632E-2</v>
      </c>
      <c r="R11" s="92"/>
      <c r="S11" s="93"/>
    </row>
    <row r="12" spans="2:19" x14ac:dyDescent="0.25">
      <c r="B12" s="87" t="s">
        <v>1091</v>
      </c>
      <c r="C12" s="91">
        <v>0.11387499999999999</v>
      </c>
      <c r="D12" s="91">
        <v>6.3154687500000015E-2</v>
      </c>
      <c r="E12" s="91">
        <f t="shared" si="0"/>
        <v>5.0720312499999975E-2</v>
      </c>
      <c r="R12" s="92"/>
      <c r="S12" s="93"/>
    </row>
    <row r="13" spans="2:19" x14ac:dyDescent="0.25">
      <c r="B13" s="87" t="s">
        <v>1092</v>
      </c>
      <c r="C13" s="91">
        <v>0.11155555555555557</v>
      </c>
      <c r="D13" s="91">
        <v>6.1351562500000012E-2</v>
      </c>
      <c r="E13" s="91">
        <f t="shared" si="0"/>
        <v>5.0203993055555562E-2</v>
      </c>
      <c r="R13" s="92"/>
      <c r="S13" s="93"/>
    </row>
    <row r="14" spans="2:19" x14ac:dyDescent="0.25">
      <c r="B14" s="87" t="s">
        <v>1093</v>
      </c>
      <c r="C14" s="91">
        <v>0.11120000000000001</v>
      </c>
      <c r="D14" s="91">
        <v>6.5758730158730155E-2</v>
      </c>
      <c r="E14" s="91">
        <f t="shared" si="0"/>
        <v>4.5441269841269852E-2</v>
      </c>
      <c r="R14" s="92"/>
      <c r="S14" s="93"/>
    </row>
    <row r="15" spans="2:19" x14ac:dyDescent="0.25">
      <c r="B15" s="87" t="s">
        <v>1094</v>
      </c>
      <c r="C15" s="91">
        <v>0.10834999999999999</v>
      </c>
      <c r="D15" s="91">
        <v>7.3622580645161306E-2</v>
      </c>
      <c r="E15" s="91">
        <f t="shared" si="0"/>
        <v>3.4727419354838682E-2</v>
      </c>
      <c r="R15" s="92"/>
      <c r="S15" s="93"/>
    </row>
    <row r="16" spans="2:19" x14ac:dyDescent="0.25">
      <c r="B16" s="87" t="s">
        <v>1095</v>
      </c>
      <c r="C16" s="91">
        <v>0.10866666666666668</v>
      </c>
      <c r="D16" s="91">
        <v>7.5893750000000024E-2</v>
      </c>
      <c r="E16" s="91">
        <f t="shared" si="0"/>
        <v>3.2772916666666652E-2</v>
      </c>
      <c r="R16" s="92"/>
      <c r="S16" s="93"/>
    </row>
    <row r="17" spans="2:19" x14ac:dyDescent="0.25">
      <c r="B17" s="87" t="s">
        <v>1096</v>
      </c>
      <c r="C17" s="91">
        <v>0.11525833333333334</v>
      </c>
      <c r="D17" s="91">
        <v>7.9633333333333334E-2</v>
      </c>
      <c r="E17" s="91">
        <f t="shared" si="0"/>
        <v>3.5625000000000004E-2</v>
      </c>
      <c r="R17" s="92"/>
      <c r="S17" s="93"/>
    </row>
    <row r="18" spans="2:19" x14ac:dyDescent="0.25">
      <c r="B18" s="87" t="s">
        <v>1097</v>
      </c>
      <c r="C18" s="91">
        <v>0.11</v>
      </c>
      <c r="D18" s="91">
        <v>6.9422222222222191E-2</v>
      </c>
      <c r="E18" s="91">
        <f t="shared" si="0"/>
        <v>4.057777777777781E-2</v>
      </c>
      <c r="R18" s="92"/>
      <c r="S18" s="93"/>
    </row>
    <row r="19" spans="2:19" x14ac:dyDescent="0.25">
      <c r="B19" s="87" t="s">
        <v>1098</v>
      </c>
      <c r="C19" s="91">
        <v>0.11066666666666668</v>
      </c>
      <c r="D19" s="91">
        <v>6.7173015873015857E-2</v>
      </c>
      <c r="E19" s="91">
        <f t="shared" si="0"/>
        <v>4.349365079365082E-2</v>
      </c>
      <c r="R19" s="92"/>
      <c r="S19" s="93"/>
    </row>
    <row r="20" spans="2:19" x14ac:dyDescent="0.25">
      <c r="B20" s="87" t="s">
        <v>1099</v>
      </c>
      <c r="C20" s="91">
        <v>0.11606666666666667</v>
      </c>
      <c r="D20" s="91">
        <v>6.2390476190476205E-2</v>
      </c>
      <c r="E20" s="91">
        <f t="shared" si="0"/>
        <v>5.3676190476190461E-2</v>
      </c>
      <c r="R20" s="92"/>
      <c r="S20" s="93"/>
    </row>
    <row r="21" spans="2:19" x14ac:dyDescent="0.25">
      <c r="B21" s="87" t="s">
        <v>1100</v>
      </c>
      <c r="C21" s="91">
        <v>0.11449999999999999</v>
      </c>
      <c r="D21" s="91">
        <v>6.2916923076923065E-2</v>
      </c>
      <c r="E21" s="91">
        <f t="shared" si="0"/>
        <v>5.1583076923076926E-2</v>
      </c>
      <c r="R21" s="92"/>
      <c r="S21" s="93"/>
    </row>
    <row r="22" spans="2:19" x14ac:dyDescent="0.25">
      <c r="B22" s="87" t="s">
        <v>1101</v>
      </c>
      <c r="C22" s="91">
        <v>0.10875</v>
      </c>
      <c r="D22" s="91">
        <v>6.9215384615384609E-2</v>
      </c>
      <c r="E22" s="91">
        <f t="shared" si="0"/>
        <v>3.953461538461539E-2</v>
      </c>
      <c r="R22" s="92"/>
      <c r="S22" s="93"/>
    </row>
    <row r="23" spans="2:19" x14ac:dyDescent="0.25">
      <c r="B23" s="87" t="s">
        <v>1102</v>
      </c>
      <c r="C23" s="91">
        <v>0.1125</v>
      </c>
      <c r="D23" s="91">
        <v>6.9672727272727275E-2</v>
      </c>
      <c r="E23" s="91">
        <f t="shared" si="0"/>
        <v>4.2827272727272728E-2</v>
      </c>
      <c r="R23" s="92"/>
      <c r="S23" s="93"/>
    </row>
    <row r="24" spans="2:19" x14ac:dyDescent="0.25">
      <c r="B24" s="87" t="s">
        <v>1104</v>
      </c>
      <c r="C24" s="91">
        <v>0.11194285714285715</v>
      </c>
      <c r="D24" s="91">
        <v>6.6199999999999995E-2</v>
      </c>
      <c r="E24" s="91">
        <f t="shared" si="0"/>
        <v>4.5742857142857155E-2</v>
      </c>
      <c r="H24" t="s">
        <v>1103</v>
      </c>
      <c r="I24"/>
      <c r="J24"/>
      <c r="K24"/>
      <c r="L24"/>
      <c r="M24"/>
      <c r="N24"/>
      <c r="O24"/>
      <c r="P24"/>
      <c r="R24" s="92"/>
      <c r="S24" s="93"/>
    </row>
    <row r="25" spans="2:19" ht="13.8" thickBot="1" x14ac:dyDescent="0.3">
      <c r="B25" s="87" t="s">
        <v>1105</v>
      </c>
      <c r="C25" s="91">
        <v>0.11307142857142857</v>
      </c>
      <c r="D25" s="91">
        <v>6.8153124999999995E-2</v>
      </c>
      <c r="E25" s="91">
        <f t="shared" si="0"/>
        <v>4.4918303571428578E-2</v>
      </c>
      <c r="H25"/>
      <c r="I25"/>
      <c r="J25"/>
      <c r="K25"/>
      <c r="L25"/>
      <c r="M25"/>
      <c r="N25"/>
      <c r="O25"/>
      <c r="P25"/>
      <c r="R25" s="92"/>
      <c r="S25" s="93"/>
    </row>
    <row r="26" spans="2:19" x14ac:dyDescent="0.25">
      <c r="B26" s="87" t="s">
        <v>1107</v>
      </c>
      <c r="C26" s="91">
        <v>0.11699999999999999</v>
      </c>
      <c r="D26" s="91">
        <v>6.9369230769230752E-2</v>
      </c>
      <c r="E26" s="91">
        <f t="shared" si="0"/>
        <v>4.763076923076924E-2</v>
      </c>
      <c r="H26" s="162" t="s">
        <v>1106</v>
      </c>
      <c r="I26" s="162"/>
      <c r="J26"/>
      <c r="K26"/>
      <c r="L26"/>
      <c r="M26"/>
      <c r="N26"/>
      <c r="O26"/>
      <c r="P26"/>
      <c r="R26" s="92"/>
      <c r="S26" s="93"/>
    </row>
    <row r="27" spans="2:19" x14ac:dyDescent="0.25">
      <c r="B27" s="87" t="s">
        <v>1109</v>
      </c>
      <c r="C27" s="91">
        <v>0.12</v>
      </c>
      <c r="D27" s="91">
        <v>6.5304545454545448E-2</v>
      </c>
      <c r="E27" s="91">
        <f t="shared" si="0"/>
        <v>5.4695454545454547E-2</v>
      </c>
      <c r="H27" t="s">
        <v>1108</v>
      </c>
      <c r="I27" s="163">
        <v>0.92781108213344987</v>
      </c>
      <c r="J27"/>
      <c r="K27"/>
      <c r="L27"/>
      <c r="M27"/>
      <c r="N27"/>
      <c r="O27"/>
      <c r="P27"/>
      <c r="R27" s="92"/>
      <c r="S27" s="93"/>
    </row>
    <row r="28" spans="2:19" x14ac:dyDescent="0.25">
      <c r="B28" s="90" t="s">
        <v>1111</v>
      </c>
      <c r="C28" s="91">
        <v>0.10916666666666668</v>
      </c>
      <c r="D28" s="91">
        <v>6.1478125000000015E-2</v>
      </c>
      <c r="E28" s="91">
        <f t="shared" si="0"/>
        <v>4.768854166666666E-2</v>
      </c>
      <c r="H28" t="s">
        <v>1110</v>
      </c>
      <c r="I28" s="163">
        <v>0.86083340412964326</v>
      </c>
      <c r="J28"/>
      <c r="K28"/>
      <c r="L28"/>
      <c r="M28"/>
      <c r="N28"/>
      <c r="O28"/>
      <c r="P28"/>
      <c r="R28" s="92"/>
      <c r="S28" s="93"/>
    </row>
    <row r="29" spans="2:19" x14ac:dyDescent="0.25">
      <c r="B29" s="87" t="s">
        <v>1114</v>
      </c>
      <c r="C29" s="91">
        <v>0.11366666666666665</v>
      </c>
      <c r="D29" s="91">
        <v>5.8490769230769207E-2</v>
      </c>
      <c r="E29" s="91">
        <f t="shared" si="0"/>
        <v>5.5175897435897445E-2</v>
      </c>
      <c r="H29" t="s">
        <v>1112</v>
      </c>
      <c r="I29" s="163">
        <v>0.85963369209627805</v>
      </c>
      <c r="J29"/>
      <c r="K29"/>
      <c r="L29"/>
      <c r="M29"/>
      <c r="N29"/>
      <c r="O29"/>
      <c r="P29"/>
      <c r="R29" s="92"/>
      <c r="S29" s="93"/>
    </row>
    <row r="30" spans="2:19" x14ac:dyDescent="0.25">
      <c r="B30" s="87" t="s">
        <v>1116</v>
      </c>
      <c r="C30" s="91">
        <v>0.11409999999999999</v>
      </c>
      <c r="D30" s="91">
        <v>5.4762121212121241E-2</v>
      </c>
      <c r="E30" s="91">
        <f t="shared" si="0"/>
        <v>5.9337878787878752E-2</v>
      </c>
      <c r="H30" t="s">
        <v>1113</v>
      </c>
      <c r="I30" s="163">
        <v>3.8840812584582012E-3</v>
      </c>
      <c r="J30"/>
      <c r="K30"/>
      <c r="L30"/>
      <c r="M30"/>
      <c r="N30"/>
      <c r="O30"/>
      <c r="P30"/>
      <c r="R30" s="92"/>
      <c r="S30" s="93"/>
    </row>
    <row r="31" spans="2:19" ht="13.8" thickBot="1" x14ac:dyDescent="0.3">
      <c r="B31" s="87" t="s">
        <v>1117</v>
      </c>
      <c r="C31" s="91">
        <v>0.1169</v>
      </c>
      <c r="D31" s="91">
        <v>5.1071212121212115E-2</v>
      </c>
      <c r="E31" s="91">
        <f t="shared" si="0"/>
        <v>6.5828787878787889E-2</v>
      </c>
      <c r="H31" s="41" t="s">
        <v>1115</v>
      </c>
      <c r="I31" s="41">
        <v>118</v>
      </c>
      <c r="J31"/>
      <c r="K31"/>
      <c r="L31"/>
      <c r="M31"/>
      <c r="N31"/>
      <c r="O31"/>
      <c r="P31"/>
      <c r="R31" s="92"/>
      <c r="S31" s="93"/>
    </row>
    <row r="32" spans="2:19" x14ac:dyDescent="0.25">
      <c r="B32" s="90" t="s">
        <v>1119</v>
      </c>
      <c r="C32" s="91">
        <v>0.10816666666666667</v>
      </c>
      <c r="D32" s="91">
        <v>5.3734374999999994E-2</v>
      </c>
      <c r="E32" s="91">
        <f t="shared" si="0"/>
        <v>5.4432291666666681E-2</v>
      </c>
      <c r="H32"/>
      <c r="I32"/>
      <c r="J32"/>
      <c r="K32"/>
      <c r="L32"/>
      <c r="M32"/>
      <c r="N32"/>
      <c r="O32"/>
      <c r="P32"/>
      <c r="R32" s="92"/>
      <c r="S32" s="93"/>
    </row>
    <row r="33" spans="2:19" ht="13.8" thickBot="1" x14ac:dyDescent="0.3">
      <c r="B33" s="90" t="s">
        <v>1123</v>
      </c>
      <c r="C33" s="91">
        <v>0.1125</v>
      </c>
      <c r="D33" s="91">
        <v>5.7987692307692289E-2</v>
      </c>
      <c r="E33" s="91">
        <f t="shared" si="0"/>
        <v>5.4512307692307714E-2</v>
      </c>
      <c r="H33" t="s">
        <v>1118</v>
      </c>
      <c r="I33"/>
      <c r="J33"/>
      <c r="K33"/>
      <c r="L33"/>
      <c r="M33"/>
      <c r="N33"/>
      <c r="O33"/>
      <c r="P33"/>
      <c r="R33" s="92"/>
      <c r="S33" s="93"/>
    </row>
    <row r="34" spans="2:19" x14ac:dyDescent="0.25">
      <c r="B34" s="90" t="s">
        <v>1126</v>
      </c>
      <c r="C34" s="91">
        <v>0.10375</v>
      </c>
      <c r="D34" s="91">
        <v>6.2559090909090911E-2</v>
      </c>
      <c r="E34" s="91">
        <f t="shared" si="0"/>
        <v>4.1190909090909084E-2</v>
      </c>
      <c r="H34" s="159"/>
      <c r="I34" s="159" t="s">
        <v>1120</v>
      </c>
      <c r="J34" s="159" t="s">
        <v>1121</v>
      </c>
      <c r="K34" s="159" t="s">
        <v>681</v>
      </c>
      <c r="L34" s="159" t="s">
        <v>334</v>
      </c>
      <c r="M34" s="159" t="s">
        <v>1122</v>
      </c>
      <c r="N34"/>
      <c r="O34"/>
      <c r="P34"/>
      <c r="R34" s="92"/>
      <c r="S34" s="93"/>
    </row>
    <row r="35" spans="2:19" x14ac:dyDescent="0.25">
      <c r="B35" s="87" t="s">
        <v>1128</v>
      </c>
      <c r="C35" s="91">
        <v>0.10655000000000001</v>
      </c>
      <c r="D35" s="91">
        <v>6.2958461538461505E-2</v>
      </c>
      <c r="E35" s="91">
        <f t="shared" si="0"/>
        <v>4.3591538461538501E-2</v>
      </c>
      <c r="H35" t="s">
        <v>1124</v>
      </c>
      <c r="I35">
        <v>1</v>
      </c>
      <c r="J35" s="163">
        <v>1.0824770826168749E-2</v>
      </c>
      <c r="K35" s="163">
        <v>1.0824770826168749E-2</v>
      </c>
      <c r="L35" s="163">
        <v>717.53335816349215</v>
      </c>
      <c r="M35" s="163">
        <v>1.6817164320549365E-51</v>
      </c>
      <c r="N35"/>
      <c r="O35"/>
      <c r="P35"/>
      <c r="R35" s="92"/>
      <c r="S35" s="93"/>
    </row>
    <row r="36" spans="2:19" x14ac:dyDescent="0.25">
      <c r="B36" s="90" t="s">
        <v>1129</v>
      </c>
      <c r="C36" s="91">
        <v>0.11033333333333334</v>
      </c>
      <c r="D36" s="91">
        <v>5.9787692307692299E-2</v>
      </c>
      <c r="E36" s="91">
        <f t="shared" si="0"/>
        <v>5.054564102564104E-2</v>
      </c>
      <c r="H36" t="s">
        <v>1125</v>
      </c>
      <c r="I36">
        <v>116</v>
      </c>
      <c r="J36" s="163">
        <v>1.7499861177875243E-3</v>
      </c>
      <c r="K36" s="163">
        <v>1.5086087222306244E-5</v>
      </c>
      <c r="L36" s="163"/>
      <c r="M36" s="163"/>
      <c r="N36"/>
      <c r="O36"/>
      <c r="P36"/>
      <c r="R36" s="92"/>
      <c r="S36" s="93"/>
    </row>
    <row r="37" spans="2:19" ht="13.8" thickBot="1" x14ac:dyDescent="0.3">
      <c r="B37" s="87" t="s">
        <v>1137</v>
      </c>
      <c r="C37" s="91">
        <v>0.11334</v>
      </c>
      <c r="D37" s="91">
        <v>5.7932307692307693E-2</v>
      </c>
      <c r="E37" s="91">
        <f t="shared" si="0"/>
        <v>5.5407692307692304E-2</v>
      </c>
      <c r="H37" s="41" t="s">
        <v>1127</v>
      </c>
      <c r="I37" s="41">
        <v>117</v>
      </c>
      <c r="J37" s="164">
        <v>1.2574756943956274E-2</v>
      </c>
      <c r="K37" s="164"/>
      <c r="L37" s="164"/>
      <c r="M37" s="164"/>
      <c r="N37"/>
      <c r="O37"/>
      <c r="P37"/>
      <c r="R37" s="92"/>
      <c r="S37" s="93"/>
    </row>
    <row r="38" spans="2:19" ht="13.8" thickBot="1" x14ac:dyDescent="0.3">
      <c r="B38" s="87" t="s">
        <v>1139</v>
      </c>
      <c r="C38" s="91">
        <v>0.121</v>
      </c>
      <c r="D38" s="91">
        <v>5.6907692307692305E-2</v>
      </c>
      <c r="E38" s="91">
        <f t="shared" si="0"/>
        <v>6.4092307692307698E-2</v>
      </c>
      <c r="H38"/>
      <c r="I38"/>
      <c r="J38"/>
      <c r="K38"/>
      <c r="L38"/>
      <c r="M38"/>
      <c r="N38"/>
      <c r="O38"/>
      <c r="P38"/>
      <c r="R38" s="92"/>
      <c r="S38" s="93"/>
    </row>
    <row r="39" spans="2:19" x14ac:dyDescent="0.25">
      <c r="B39" s="90" t="s">
        <v>1140</v>
      </c>
      <c r="C39" s="91">
        <v>0.11375</v>
      </c>
      <c r="D39" s="91">
        <v>5.4464615384615396E-2</v>
      </c>
      <c r="E39" s="91">
        <f t="shared" si="0"/>
        <v>5.9285384615384608E-2</v>
      </c>
      <c r="H39" s="159"/>
      <c r="I39" s="159" t="s">
        <v>1130</v>
      </c>
      <c r="J39" s="159" t="s">
        <v>1113</v>
      </c>
      <c r="K39" s="159" t="s">
        <v>1131</v>
      </c>
      <c r="L39" s="159" t="s">
        <v>1132</v>
      </c>
      <c r="M39" s="159" t="s">
        <v>1133</v>
      </c>
      <c r="N39" s="159" t="s">
        <v>1134</v>
      </c>
      <c r="O39" s="159" t="s">
        <v>1135</v>
      </c>
      <c r="P39" s="159" t="s">
        <v>1136</v>
      </c>
      <c r="R39" s="92"/>
      <c r="S39" s="93"/>
    </row>
    <row r="40" spans="2:19" x14ac:dyDescent="0.25">
      <c r="B40" s="90" t="s">
        <v>1141</v>
      </c>
      <c r="C40" s="91">
        <v>0.1075</v>
      </c>
      <c r="D40" s="91">
        <v>5.7016923076923069E-2</v>
      </c>
      <c r="E40" s="91">
        <f t="shared" si="0"/>
        <v>5.0483076923076929E-2</v>
      </c>
      <c r="H40" t="s">
        <v>1138</v>
      </c>
      <c r="I40" s="165">
        <v>8.5312467077553203E-2</v>
      </c>
      <c r="J40" s="166">
        <v>1.0411159594576128E-3</v>
      </c>
      <c r="K40" s="167">
        <v>81.943290084610922</v>
      </c>
      <c r="L40" s="163">
        <v>1.6293021814899745E-104</v>
      </c>
      <c r="M40" s="163">
        <v>8.3250405736676303E-2</v>
      </c>
      <c r="N40" s="163">
        <v>8.7374528418430075E-2</v>
      </c>
      <c r="O40" s="163">
        <v>8.3250405736676303E-2</v>
      </c>
      <c r="P40" s="163">
        <v>8.7374528418430075E-2</v>
      </c>
      <c r="R40" s="92"/>
      <c r="S40" s="93"/>
    </row>
    <row r="41" spans="2:19" ht="13.8" thickBot="1" x14ac:dyDescent="0.3">
      <c r="B41" s="87" t="s">
        <v>1142</v>
      </c>
      <c r="C41" s="91">
        <v>0.10650000000000001</v>
      </c>
      <c r="D41" s="91">
        <v>5.3019696969696967E-2</v>
      </c>
      <c r="E41" s="91">
        <f t="shared" si="0"/>
        <v>5.3480303030303045E-2</v>
      </c>
      <c r="H41" s="41" t="s">
        <v>1083</v>
      </c>
      <c r="I41" s="168">
        <v>-0.58024099079248226</v>
      </c>
      <c r="J41" s="169">
        <v>2.1661441686756114E-2</v>
      </c>
      <c r="K41" s="170">
        <v>-26.786813139369379</v>
      </c>
      <c r="L41" s="164">
        <v>1.6817164320549365E-51</v>
      </c>
      <c r="M41" s="164">
        <v>-0.62314420544802274</v>
      </c>
      <c r="N41" s="164">
        <v>-0.53733777613694178</v>
      </c>
      <c r="O41" s="164">
        <v>-0.62314420544802274</v>
      </c>
      <c r="P41" s="164">
        <v>-0.53733777613694178</v>
      </c>
      <c r="R41" s="92"/>
      <c r="S41" s="93"/>
    </row>
    <row r="42" spans="2:19" x14ac:dyDescent="0.25">
      <c r="B42" s="90" t="s">
        <v>1143</v>
      </c>
      <c r="C42" s="91">
        <v>0.10666666666666667</v>
      </c>
      <c r="D42" s="91">
        <v>5.51578125E-2</v>
      </c>
      <c r="E42" s="91">
        <f t="shared" si="0"/>
        <v>5.1508854166666673E-2</v>
      </c>
      <c r="H42" s="94"/>
      <c r="I42" s="94"/>
      <c r="J42" s="94"/>
      <c r="K42" s="94"/>
      <c r="L42" s="94"/>
      <c r="M42" s="94"/>
      <c r="N42" s="94"/>
      <c r="O42" s="94"/>
      <c r="P42" s="94"/>
      <c r="R42" s="92"/>
      <c r="S42" s="93"/>
    </row>
    <row r="43" spans="2:19" x14ac:dyDescent="0.25">
      <c r="B43" s="87" t="s">
        <v>1145</v>
      </c>
      <c r="C43" s="91">
        <v>0.116425</v>
      </c>
      <c r="D43" s="91">
        <v>5.6164615384615389E-2</v>
      </c>
      <c r="E43" s="91">
        <f t="shared" si="0"/>
        <v>6.0260384615384611E-2</v>
      </c>
      <c r="H43" s="94"/>
      <c r="I43" s="94"/>
      <c r="J43" s="94"/>
      <c r="K43" s="94"/>
      <c r="L43" s="94"/>
      <c r="M43" s="94"/>
      <c r="N43" s="94"/>
      <c r="O43" s="94"/>
      <c r="P43" s="94"/>
      <c r="R43" s="92"/>
      <c r="S43" s="93"/>
    </row>
    <row r="44" spans="2:19" x14ac:dyDescent="0.25">
      <c r="B44" s="87" t="s">
        <v>1148</v>
      </c>
      <c r="C44" s="91">
        <v>0.11499999999999999</v>
      </c>
      <c r="D44" s="91">
        <v>5.0868181818181826E-2</v>
      </c>
      <c r="E44" s="91">
        <f t="shared" si="0"/>
        <v>6.4131818181818165E-2</v>
      </c>
      <c r="H44" s="94"/>
      <c r="I44" s="94"/>
      <c r="J44" s="94"/>
      <c r="K44" s="94"/>
      <c r="L44" s="94"/>
      <c r="M44" s="94"/>
      <c r="N44" s="94"/>
      <c r="O44" s="94"/>
      <c r="P44" s="94"/>
      <c r="R44" s="92"/>
      <c r="S44" s="93"/>
    </row>
    <row r="45" spans="2:19" ht="13.8" thickBot="1" x14ac:dyDescent="0.3">
      <c r="B45" s="90" t="s">
        <v>1152</v>
      </c>
      <c r="C45" s="91">
        <v>0.1101111111111111</v>
      </c>
      <c r="D45" s="91">
        <v>4.9322727272727268E-2</v>
      </c>
      <c r="E45" s="91">
        <f t="shared" si="0"/>
        <v>6.0788383838383836E-2</v>
      </c>
      <c r="H45" s="94"/>
      <c r="I45" s="94"/>
      <c r="J45" s="94"/>
      <c r="K45" s="96" t="s">
        <v>63</v>
      </c>
      <c r="L45" s="96" t="s">
        <v>64</v>
      </c>
      <c r="M45" s="96" t="s">
        <v>65</v>
      </c>
      <c r="R45" s="92"/>
      <c r="S45" s="93"/>
    </row>
    <row r="46" spans="2:19" x14ac:dyDescent="0.25">
      <c r="B46" s="87" t="s">
        <v>1153</v>
      </c>
      <c r="C46" s="91">
        <v>0.11381999999999999</v>
      </c>
      <c r="D46" s="91">
        <v>4.8518749999999999E-2</v>
      </c>
      <c r="E46" s="91">
        <f t="shared" si="0"/>
        <v>6.5301249999999991E-2</v>
      </c>
      <c r="H46" s="97"/>
      <c r="I46" s="97"/>
      <c r="J46" s="97"/>
      <c r="K46" s="98" t="s">
        <v>1144</v>
      </c>
      <c r="L46" s="98"/>
      <c r="M46" s="98"/>
      <c r="R46" s="92"/>
      <c r="S46" s="93"/>
    </row>
    <row r="47" spans="2:19" x14ac:dyDescent="0.25">
      <c r="B47" s="87" t="s">
        <v>1155</v>
      </c>
      <c r="C47" s="91">
        <v>0.113625</v>
      </c>
      <c r="D47" s="91">
        <v>4.6032307692307678E-2</v>
      </c>
      <c r="E47" s="91">
        <f t="shared" si="0"/>
        <v>6.7592692307692326E-2</v>
      </c>
      <c r="K47" s="87" t="s">
        <v>1146</v>
      </c>
      <c r="L47" s="87" t="s">
        <v>1147</v>
      </c>
      <c r="M47" s="87"/>
      <c r="R47" s="92"/>
      <c r="S47" s="93"/>
    </row>
    <row r="48" spans="2:19" x14ac:dyDescent="0.25">
      <c r="B48" s="87" t="s">
        <v>1156</v>
      </c>
      <c r="C48" s="91">
        <v>0.10612000000000002</v>
      </c>
      <c r="D48" s="91">
        <v>5.113939393939395E-2</v>
      </c>
      <c r="E48" s="91">
        <f t="shared" si="0"/>
        <v>5.498060606060607E-2</v>
      </c>
      <c r="H48" s="99"/>
      <c r="I48" s="99"/>
      <c r="J48" s="99"/>
      <c r="K48" s="100" t="s">
        <v>1149</v>
      </c>
      <c r="L48" s="100" t="s">
        <v>1150</v>
      </c>
      <c r="M48" s="100" t="s">
        <v>1151</v>
      </c>
      <c r="R48" s="92"/>
      <c r="S48" s="93"/>
    </row>
    <row r="49" spans="2:19" x14ac:dyDescent="0.25">
      <c r="B49" s="87" t="s">
        <v>1157</v>
      </c>
      <c r="C49" s="91">
        <v>0.10841818181818183</v>
      </c>
      <c r="D49" s="91">
        <v>5.1146969696969691E-2</v>
      </c>
      <c r="E49" s="91">
        <f t="shared" si="0"/>
        <v>5.7271212121212139E-2</v>
      </c>
      <c r="R49" s="92"/>
      <c r="S49" s="93"/>
    </row>
    <row r="50" spans="2:19" x14ac:dyDescent="0.25">
      <c r="B50" s="87" t="s">
        <v>1159</v>
      </c>
      <c r="C50" s="91">
        <v>0.11059999999999999</v>
      </c>
      <c r="D50" s="91">
        <v>4.8776923076923072E-2</v>
      </c>
      <c r="E50" s="91">
        <f t="shared" si="0"/>
        <v>6.1823076923076918E-2</v>
      </c>
      <c r="H50" s="86" t="s">
        <v>1154</v>
      </c>
      <c r="K50" s="101">
        <f>'CGP-AEB-TAS-7 RiskPremElec'!J50</f>
        <v>3.1593333333333334E-2</v>
      </c>
      <c r="L50" s="91">
        <f>$I$40+($I$41*K50)</f>
        <v>6.698072004178271E-2</v>
      </c>
      <c r="M50" s="91">
        <f>SUM(K50:L50)</f>
        <v>9.8574053375116044E-2</v>
      </c>
      <c r="R50" s="92"/>
      <c r="S50" s="93"/>
    </row>
    <row r="51" spans="2:19" x14ac:dyDescent="0.25">
      <c r="B51" s="87" t="s">
        <v>1160</v>
      </c>
      <c r="C51" s="91">
        <v>0.10573333333333335</v>
      </c>
      <c r="D51" s="91">
        <v>5.3353846153846154E-2</v>
      </c>
      <c r="E51" s="91">
        <f t="shared" si="0"/>
        <v>5.2379487179487191E-2</v>
      </c>
      <c r="H51" s="86" t="s">
        <v>1303</v>
      </c>
      <c r="K51" s="101">
        <f>'CGP-AEB-TAS-7 RiskPremElec'!J51</f>
        <v>3.4800000000000005E-2</v>
      </c>
      <c r="L51" s="91">
        <f>$I$40+($I$41*K51)</f>
        <v>6.5120080597974819E-2</v>
      </c>
      <c r="M51" s="91">
        <f>SUM(K51:L51)</f>
        <v>9.9920080597974831E-2</v>
      </c>
      <c r="R51" s="92"/>
      <c r="S51" s="93"/>
    </row>
    <row r="52" spans="2:19" x14ac:dyDescent="0.25">
      <c r="B52" s="87" t="s">
        <v>1161</v>
      </c>
      <c r="C52" s="91">
        <v>0.10368749999999999</v>
      </c>
      <c r="D52" s="91">
        <v>5.1074242424242439E-2</v>
      </c>
      <c r="E52" s="91">
        <f t="shared" si="0"/>
        <v>5.2613257575757549E-2</v>
      </c>
      <c r="H52" s="99" t="s">
        <v>1304</v>
      </c>
      <c r="I52" s="99"/>
      <c r="J52" s="99"/>
      <c r="K52" s="101">
        <f>'CGP-AEB-TAS-7 RiskPremElec'!J52</f>
        <v>3.7999999999999999E-2</v>
      </c>
      <c r="L52" s="103">
        <f>$I$40+($I$41*K52)</f>
        <v>6.326330942743888E-2</v>
      </c>
      <c r="M52" s="103">
        <f>SUM(K52:L52)</f>
        <v>0.10126330942743889</v>
      </c>
      <c r="R52" s="92"/>
      <c r="S52" s="93"/>
    </row>
    <row r="53" spans="2:19" ht="13.8" thickBot="1" x14ac:dyDescent="0.3">
      <c r="B53" s="87" t="s">
        <v>1162</v>
      </c>
      <c r="C53" s="91">
        <v>0.10658333333333332</v>
      </c>
      <c r="D53" s="91">
        <v>4.9322727272727296E-2</v>
      </c>
      <c r="E53" s="91">
        <f t="shared" si="0"/>
        <v>5.7260606060606026E-2</v>
      </c>
      <c r="H53" s="104" t="s">
        <v>1158</v>
      </c>
      <c r="I53" s="104"/>
      <c r="J53" s="104"/>
      <c r="K53" s="105"/>
      <c r="L53" s="105"/>
      <c r="M53" s="105">
        <f>AVERAGE(M50:M52)</f>
        <v>9.9919147800176591E-2</v>
      </c>
      <c r="R53" s="92"/>
      <c r="S53" s="93"/>
    </row>
    <row r="54" spans="2:19" x14ac:dyDescent="0.25">
      <c r="B54" s="87" t="s">
        <v>1163</v>
      </c>
      <c r="C54" s="91">
        <v>0.10650000000000001</v>
      </c>
      <c r="D54" s="91">
        <v>4.7070312500000003E-2</v>
      </c>
      <c r="E54" s="91">
        <f t="shared" si="0"/>
        <v>5.9429687500000009E-2</v>
      </c>
      <c r="R54" s="92"/>
      <c r="S54" s="93"/>
    </row>
    <row r="55" spans="2:19" x14ac:dyDescent="0.25">
      <c r="B55" s="90" t="s">
        <v>1165</v>
      </c>
      <c r="C55" s="91">
        <v>0.10536000000000001</v>
      </c>
      <c r="D55" s="91">
        <v>4.4709230769230765E-2</v>
      </c>
      <c r="E55" s="91">
        <f t="shared" si="0"/>
        <v>6.0650769230769244E-2</v>
      </c>
      <c r="H55" s="106" t="s">
        <v>20</v>
      </c>
      <c r="R55" s="92"/>
      <c r="S55" s="93"/>
    </row>
    <row r="56" spans="2:19" x14ac:dyDescent="0.25">
      <c r="B56" s="87" t="s">
        <v>1166</v>
      </c>
      <c r="C56" s="91">
        <v>0.10471999999999999</v>
      </c>
      <c r="D56" s="91">
        <v>4.4228787878787867E-2</v>
      </c>
      <c r="E56" s="91">
        <f t="shared" si="0"/>
        <v>6.0491212121212126E-2</v>
      </c>
      <c r="H56" s="107" t="s">
        <v>1336</v>
      </c>
      <c r="R56" s="92"/>
      <c r="S56" s="93"/>
    </row>
    <row r="57" spans="2:19" x14ac:dyDescent="0.25">
      <c r="B57" s="87" t="s">
        <v>1167</v>
      </c>
      <c r="C57" s="91">
        <v>0.10316428571428572</v>
      </c>
      <c r="D57" s="91">
        <v>4.6523076923076924E-2</v>
      </c>
      <c r="E57" s="91">
        <f t="shared" si="0"/>
        <v>5.6641208791208798E-2</v>
      </c>
      <c r="H57" s="107" t="s">
        <v>1294</v>
      </c>
      <c r="R57" s="92"/>
      <c r="S57" s="93"/>
    </row>
    <row r="58" spans="2:19" x14ac:dyDescent="0.25">
      <c r="B58" s="87" t="s">
        <v>1168</v>
      </c>
      <c r="C58" s="91">
        <v>0.10680000000000001</v>
      </c>
      <c r="D58" s="91">
        <v>4.6270769230769213E-2</v>
      </c>
      <c r="E58" s="91">
        <f t="shared" si="0"/>
        <v>6.0529230769230793E-2</v>
      </c>
      <c r="H58" s="107" t="s">
        <v>1164</v>
      </c>
      <c r="R58" s="92"/>
      <c r="S58" s="93"/>
    </row>
    <row r="59" spans="2:19" x14ac:dyDescent="0.25">
      <c r="B59" s="87" t="s">
        <v>1170</v>
      </c>
      <c r="C59" s="91">
        <v>0.106</v>
      </c>
      <c r="D59" s="91">
        <v>5.1427692307692299E-2</v>
      </c>
      <c r="E59" s="91">
        <f t="shared" si="0"/>
        <v>5.4572307692307698E-2</v>
      </c>
      <c r="H59" s="107" t="s">
        <v>1338</v>
      </c>
      <c r="R59" s="92"/>
      <c r="S59" s="93"/>
    </row>
    <row r="60" spans="2:19" x14ac:dyDescent="0.25">
      <c r="B60" s="87" t="s">
        <v>1171</v>
      </c>
      <c r="C60" s="91">
        <v>0.10337499999999999</v>
      </c>
      <c r="D60" s="91">
        <v>4.9955384615384631E-2</v>
      </c>
      <c r="E60" s="91">
        <f t="shared" si="0"/>
        <v>5.3419615384615364E-2</v>
      </c>
      <c r="H60" s="1" t="s">
        <v>1337</v>
      </c>
      <c r="R60" s="92"/>
      <c r="S60" s="93"/>
    </row>
    <row r="61" spans="2:19" x14ac:dyDescent="0.25">
      <c r="B61" s="87" t="s">
        <v>1173</v>
      </c>
      <c r="C61" s="91">
        <v>0.10142</v>
      </c>
      <c r="D61" s="91">
        <v>4.7423076923076908E-2</v>
      </c>
      <c r="E61" s="91">
        <f t="shared" si="0"/>
        <v>5.3996923076923088E-2</v>
      </c>
      <c r="H61" s="107" t="s">
        <v>1295</v>
      </c>
      <c r="R61" s="92"/>
      <c r="S61" s="93"/>
    </row>
    <row r="62" spans="2:19" x14ac:dyDescent="0.25">
      <c r="B62" s="87" t="s">
        <v>1174</v>
      </c>
      <c r="C62" s="91">
        <v>0.10518181818181817</v>
      </c>
      <c r="D62" s="91">
        <v>4.7975384615384635E-2</v>
      </c>
      <c r="E62" s="91">
        <f t="shared" si="0"/>
        <v>5.7206433566433533E-2</v>
      </c>
      <c r="H62" s="94" t="s">
        <v>1169</v>
      </c>
      <c r="R62" s="92"/>
      <c r="S62" s="93"/>
    </row>
    <row r="63" spans="2:19" x14ac:dyDescent="0.25">
      <c r="B63" s="87" t="s">
        <v>1175</v>
      </c>
      <c r="C63" s="91">
        <v>0.10126666666666666</v>
      </c>
      <c r="D63" s="91">
        <v>4.9892307692307715E-2</v>
      </c>
      <c r="E63" s="91">
        <f t="shared" si="0"/>
        <v>5.1374358974358943E-2</v>
      </c>
      <c r="H63" s="108" t="s">
        <v>1342</v>
      </c>
      <c r="R63" s="92"/>
      <c r="S63" s="93"/>
    </row>
    <row r="64" spans="2:19" x14ac:dyDescent="0.25">
      <c r="B64" s="87" t="s">
        <v>1176</v>
      </c>
      <c r="C64" s="91">
        <v>0.10026249999999999</v>
      </c>
      <c r="D64" s="91">
        <v>4.9499999999999982E-2</v>
      </c>
      <c r="E64" s="91">
        <f t="shared" si="0"/>
        <v>5.0762500000000009E-2</v>
      </c>
      <c r="H64" s="107" t="s">
        <v>1172</v>
      </c>
      <c r="R64" s="92"/>
      <c r="S64" s="93"/>
    </row>
    <row r="65" spans="2:19" x14ac:dyDescent="0.25">
      <c r="B65" s="87" t="s">
        <v>1177</v>
      </c>
      <c r="C65" s="91">
        <v>0.10117692307692307</v>
      </c>
      <c r="D65" s="91">
        <v>4.6140000000000014E-2</v>
      </c>
      <c r="E65" s="91">
        <f t="shared" si="0"/>
        <v>5.5036923076923053E-2</v>
      </c>
      <c r="H65" s="107"/>
      <c r="R65" s="92"/>
      <c r="S65" s="93"/>
    </row>
    <row r="66" spans="2:19" x14ac:dyDescent="0.25">
      <c r="B66" s="87" t="s">
        <v>1178</v>
      </c>
      <c r="C66" s="91">
        <v>0.10375714285714287</v>
      </c>
      <c r="D66" s="91">
        <v>4.409538461538462E-2</v>
      </c>
      <c r="E66" s="91">
        <f t="shared" si="0"/>
        <v>5.9661758241758248E-2</v>
      </c>
      <c r="R66" s="92"/>
      <c r="S66" s="93"/>
    </row>
    <row r="67" spans="2:19" x14ac:dyDescent="0.25">
      <c r="B67" s="87" t="s">
        <v>1179</v>
      </c>
      <c r="C67" s="91">
        <v>0.10166666666666668</v>
      </c>
      <c r="D67" s="91">
        <v>4.5739999999999996E-2</v>
      </c>
      <c r="E67" s="91">
        <f t="shared" si="0"/>
        <v>5.5926666666666687E-2</v>
      </c>
      <c r="R67" s="92"/>
      <c r="S67" s="93"/>
    </row>
    <row r="68" spans="2:19" x14ac:dyDescent="0.25">
      <c r="B68" s="87" t="s">
        <v>1180</v>
      </c>
      <c r="C68" s="91">
        <v>0.10551111111111111</v>
      </c>
      <c r="D68" s="91">
        <v>4.4501515151515146E-2</v>
      </c>
      <c r="E68" s="91">
        <f t="shared" si="0"/>
        <v>6.1009595959595965E-2</v>
      </c>
      <c r="R68" s="92"/>
      <c r="S68" s="93"/>
    </row>
    <row r="69" spans="2:19" x14ac:dyDescent="0.25">
      <c r="B69" s="87" t="s">
        <v>1181</v>
      </c>
      <c r="C69" s="91">
        <v>0.10338461538461538</v>
      </c>
      <c r="D69" s="91">
        <v>3.6437500000000005E-2</v>
      </c>
      <c r="E69" s="91">
        <f t="shared" si="0"/>
        <v>6.6947115384615369E-2</v>
      </c>
      <c r="R69" s="92"/>
      <c r="S69" s="93"/>
    </row>
    <row r="70" spans="2:19" x14ac:dyDescent="0.25">
      <c r="B70" s="87" t="s">
        <v>1182</v>
      </c>
      <c r="C70" s="91">
        <v>0.10242499999999999</v>
      </c>
      <c r="D70" s="91">
        <v>3.4393749999999994E-2</v>
      </c>
      <c r="E70" s="91">
        <f t="shared" si="0"/>
        <v>6.8031249999999988E-2</v>
      </c>
      <c r="R70" s="92"/>
      <c r="S70" s="93"/>
    </row>
    <row r="71" spans="2:19" x14ac:dyDescent="0.25">
      <c r="B71" s="87" t="s">
        <v>1183</v>
      </c>
      <c r="C71" s="91">
        <v>0.101075</v>
      </c>
      <c r="D71" s="91">
        <v>4.1692307692307695E-2</v>
      </c>
      <c r="E71" s="91">
        <f t="shared" ref="E71:E123" si="1">C71-D71</f>
        <v>5.9382692307692303E-2</v>
      </c>
      <c r="R71" s="92"/>
      <c r="S71" s="93"/>
    </row>
    <row r="72" spans="2:19" x14ac:dyDescent="0.25">
      <c r="B72" s="87" t="s">
        <v>1184</v>
      </c>
      <c r="C72" s="91">
        <v>9.8799999999999999E-2</v>
      </c>
      <c r="D72" s="91">
        <v>4.321666666666666E-2</v>
      </c>
      <c r="E72" s="91">
        <f t="shared" si="1"/>
        <v>5.5583333333333339E-2</v>
      </c>
      <c r="R72" s="92"/>
      <c r="S72" s="93"/>
    </row>
    <row r="73" spans="2:19" x14ac:dyDescent="0.25">
      <c r="B73" s="87" t="s">
        <v>1185</v>
      </c>
      <c r="C73" s="91">
        <v>0.10305000000000003</v>
      </c>
      <c r="D73" s="91">
        <v>4.3392187499999998E-2</v>
      </c>
      <c r="E73" s="91">
        <f t="shared" si="1"/>
        <v>5.9657812500000032E-2</v>
      </c>
      <c r="R73" s="92"/>
      <c r="S73" s="93"/>
    </row>
    <row r="74" spans="2:19" x14ac:dyDescent="0.25">
      <c r="B74" s="87" t="s">
        <v>1186</v>
      </c>
      <c r="C74" s="91">
        <v>0.10236666666666666</v>
      </c>
      <c r="D74" s="91">
        <v>4.6243749999999986E-2</v>
      </c>
      <c r="E74" s="91">
        <f t="shared" si="1"/>
        <v>5.6122916666666675E-2</v>
      </c>
      <c r="R74" s="92"/>
      <c r="S74" s="93"/>
    </row>
    <row r="75" spans="2:19" x14ac:dyDescent="0.25">
      <c r="B75" s="87" t="s">
        <v>1187</v>
      </c>
      <c r="C75" s="91">
        <v>9.985454545454546E-2</v>
      </c>
      <c r="D75" s="91">
        <v>4.3692307692307676E-2</v>
      </c>
      <c r="E75" s="91">
        <f t="shared" si="1"/>
        <v>5.6162237762237784E-2</v>
      </c>
      <c r="R75" s="92"/>
      <c r="S75" s="93"/>
    </row>
    <row r="76" spans="2:19" x14ac:dyDescent="0.25">
      <c r="B76" s="87" t="s">
        <v>1188</v>
      </c>
      <c r="C76" s="91">
        <v>0.10425</v>
      </c>
      <c r="D76" s="91">
        <v>3.8563636363636355E-2</v>
      </c>
      <c r="E76" s="91">
        <f t="shared" si="1"/>
        <v>6.568636363636364E-2</v>
      </c>
      <c r="R76" s="92"/>
      <c r="S76" s="93"/>
    </row>
    <row r="77" spans="2:19" x14ac:dyDescent="0.25">
      <c r="B77" s="87" t="s">
        <v>1189</v>
      </c>
      <c r="C77" s="91">
        <v>0.10092307692307692</v>
      </c>
      <c r="D77" s="91">
        <v>4.1749230769230768E-2</v>
      </c>
      <c r="E77" s="91">
        <f t="shared" si="1"/>
        <v>5.9173846153846153E-2</v>
      </c>
      <c r="R77" s="92"/>
      <c r="S77" s="93"/>
    </row>
    <row r="78" spans="2:19" x14ac:dyDescent="0.25">
      <c r="B78" s="87" t="s">
        <v>1190</v>
      </c>
      <c r="C78" s="91">
        <v>0.10100000000000001</v>
      </c>
      <c r="D78" s="91">
        <v>4.5609374999999994E-2</v>
      </c>
      <c r="E78" s="91">
        <f t="shared" si="1"/>
        <v>5.5390625000000013E-2</v>
      </c>
      <c r="R78" s="92"/>
      <c r="S78" s="93"/>
    </row>
    <row r="79" spans="2:19" x14ac:dyDescent="0.25">
      <c r="B79" s="90" t="s">
        <v>1191</v>
      </c>
      <c r="C79" s="91">
        <v>9.845000000000001E-2</v>
      </c>
      <c r="D79" s="91">
        <v>4.3387692307692308E-2</v>
      </c>
      <c r="E79" s="91">
        <f t="shared" si="1"/>
        <v>5.5062307692307702E-2</v>
      </c>
      <c r="R79" s="92"/>
      <c r="S79" s="93"/>
    </row>
    <row r="80" spans="2:19" x14ac:dyDescent="0.25">
      <c r="B80" s="90" t="s">
        <v>1192</v>
      </c>
      <c r="C80" s="91">
        <v>9.6500000000000002E-2</v>
      </c>
      <c r="D80" s="91">
        <v>3.6960606060606048E-2</v>
      </c>
      <c r="E80" s="91">
        <f t="shared" si="1"/>
        <v>5.9539393939393954E-2</v>
      </c>
      <c r="R80" s="92"/>
      <c r="S80" s="93"/>
    </row>
    <row r="81" spans="2:19" x14ac:dyDescent="0.25">
      <c r="B81" s="90" t="s">
        <v>1193</v>
      </c>
      <c r="C81" s="91">
        <v>9.8750000000000004E-2</v>
      </c>
      <c r="D81" s="91">
        <v>3.0376190476190473E-2</v>
      </c>
      <c r="E81" s="91">
        <f t="shared" si="1"/>
        <v>6.8373809523809531E-2</v>
      </c>
      <c r="R81" s="92"/>
      <c r="S81" s="93"/>
    </row>
    <row r="82" spans="2:19" x14ac:dyDescent="0.25">
      <c r="B82" s="90" t="s">
        <v>1194</v>
      </c>
      <c r="C82" s="91">
        <v>9.6319999999999989E-2</v>
      </c>
      <c r="D82" s="91">
        <v>3.1361538461538462E-2</v>
      </c>
      <c r="E82" s="91">
        <f t="shared" si="1"/>
        <v>6.495846153846152E-2</v>
      </c>
      <c r="R82" s="92"/>
      <c r="S82" s="93"/>
    </row>
    <row r="83" spans="2:19" x14ac:dyDescent="0.25">
      <c r="B83" s="90" t="s">
        <v>1195</v>
      </c>
      <c r="C83" s="91">
        <v>9.8312499999999983E-2</v>
      </c>
      <c r="D83" s="91">
        <v>2.9363076923076922E-2</v>
      </c>
      <c r="E83" s="91">
        <f t="shared" si="1"/>
        <v>6.8949423076923061E-2</v>
      </c>
      <c r="R83" s="92"/>
      <c r="S83" s="93"/>
    </row>
    <row r="84" spans="2:19" x14ac:dyDescent="0.25">
      <c r="B84" s="90" t="s">
        <v>1196</v>
      </c>
      <c r="C84" s="91">
        <v>9.7500000000000003E-2</v>
      </c>
      <c r="D84" s="91">
        <v>2.7429230769230779E-2</v>
      </c>
      <c r="E84" s="91">
        <f t="shared" si="1"/>
        <v>7.0070769230769228E-2</v>
      </c>
      <c r="R84" s="92"/>
      <c r="S84" s="93"/>
    </row>
    <row r="85" spans="2:19" x14ac:dyDescent="0.25">
      <c r="B85" s="90" t="s">
        <v>1197</v>
      </c>
      <c r="C85" s="91">
        <v>0.10055</v>
      </c>
      <c r="D85" s="91">
        <v>2.8639062499999993E-2</v>
      </c>
      <c r="E85" s="91">
        <f t="shared" si="1"/>
        <v>7.1910937500000008E-2</v>
      </c>
      <c r="R85" s="92"/>
      <c r="S85" s="93"/>
    </row>
    <row r="86" spans="2:19" x14ac:dyDescent="0.25">
      <c r="B86" s="90" t="s">
        <v>1198</v>
      </c>
      <c r="C86" s="91">
        <v>9.5666666666666678E-2</v>
      </c>
      <c r="D86" s="91">
        <v>3.1303125000000008E-2</v>
      </c>
      <c r="E86" s="91">
        <f t="shared" si="1"/>
        <v>6.4363541666666663E-2</v>
      </c>
      <c r="R86" s="92"/>
      <c r="S86" s="93"/>
    </row>
    <row r="87" spans="2:19" x14ac:dyDescent="0.25">
      <c r="B87" s="90" t="s">
        <v>1199</v>
      </c>
      <c r="C87" s="91">
        <v>9.4683333333333328E-2</v>
      </c>
      <c r="D87" s="91">
        <v>3.1412307692307684E-2</v>
      </c>
      <c r="E87" s="91">
        <f t="shared" si="1"/>
        <v>6.3271025641025644E-2</v>
      </c>
      <c r="R87" s="92"/>
      <c r="S87" s="93"/>
    </row>
    <row r="88" spans="2:19" x14ac:dyDescent="0.25">
      <c r="B88" s="90" t="s">
        <v>1200</v>
      </c>
      <c r="C88" s="91">
        <v>9.6000000000000002E-2</v>
      </c>
      <c r="D88" s="91">
        <v>3.7107575757575756E-2</v>
      </c>
      <c r="E88" s="91">
        <f t="shared" si="1"/>
        <v>5.8892424242424246E-2</v>
      </c>
      <c r="R88" s="92"/>
      <c r="S88" s="93"/>
    </row>
    <row r="89" spans="2:19" x14ac:dyDescent="0.25">
      <c r="B89" s="90" t="s">
        <v>1201</v>
      </c>
      <c r="C89" s="91">
        <v>9.8290909090909082E-2</v>
      </c>
      <c r="D89" s="91">
        <v>3.7882812500000008E-2</v>
      </c>
      <c r="E89" s="91">
        <f t="shared" si="1"/>
        <v>6.0408096590909073E-2</v>
      </c>
      <c r="R89" s="92"/>
      <c r="S89" s="93"/>
    </row>
    <row r="90" spans="2:19" x14ac:dyDescent="0.25">
      <c r="B90" s="90" t="s">
        <v>1202</v>
      </c>
      <c r="C90" s="91">
        <v>9.5416666666666664E-2</v>
      </c>
      <c r="D90" s="91">
        <v>3.6903125000000009E-2</v>
      </c>
      <c r="E90" s="91">
        <f t="shared" si="1"/>
        <v>5.8513541666666655E-2</v>
      </c>
      <c r="R90" s="92"/>
      <c r="S90" s="93"/>
    </row>
    <row r="91" spans="2:19" x14ac:dyDescent="0.25">
      <c r="B91" s="90" t="s">
        <v>1203</v>
      </c>
      <c r="C91" s="91">
        <v>9.8362499999999992E-2</v>
      </c>
      <c r="D91" s="91">
        <v>3.4430769230769237E-2</v>
      </c>
      <c r="E91" s="91">
        <f t="shared" si="1"/>
        <v>6.3931730769230755E-2</v>
      </c>
      <c r="R91" s="92"/>
      <c r="S91" s="93"/>
    </row>
    <row r="92" spans="2:19" x14ac:dyDescent="0.25">
      <c r="B92" s="90" t="s">
        <v>1204</v>
      </c>
      <c r="C92" s="91">
        <v>9.4500000000000015E-2</v>
      </c>
      <c r="D92" s="91">
        <v>3.2657575757575753E-2</v>
      </c>
      <c r="E92" s="91">
        <f t="shared" si="1"/>
        <v>6.1842424242424261E-2</v>
      </c>
      <c r="R92" s="92"/>
      <c r="S92" s="93"/>
    </row>
    <row r="93" spans="2:19" x14ac:dyDescent="0.25">
      <c r="B93" s="90" t="s">
        <v>1205</v>
      </c>
      <c r="C93" s="91">
        <v>0.10283333333333333</v>
      </c>
      <c r="D93" s="91">
        <v>2.9637499999999997E-2</v>
      </c>
      <c r="E93" s="91">
        <f t="shared" si="1"/>
        <v>7.3195833333333335E-2</v>
      </c>
      <c r="R93" s="92"/>
    </row>
    <row r="94" spans="2:19" x14ac:dyDescent="0.25">
      <c r="B94" s="90" t="s">
        <v>1206</v>
      </c>
      <c r="C94" s="91">
        <v>9.4666666666666677E-2</v>
      </c>
      <c r="D94" s="91">
        <v>2.5540625000000004E-2</v>
      </c>
      <c r="E94" s="91">
        <f t="shared" si="1"/>
        <v>6.9126041666666665E-2</v>
      </c>
      <c r="R94" s="92"/>
    </row>
    <row r="95" spans="2:19" x14ac:dyDescent="0.25">
      <c r="B95" s="90" t="s">
        <v>1207</v>
      </c>
      <c r="C95" s="91">
        <v>9.4333333333333338E-2</v>
      </c>
      <c r="D95" s="91">
        <v>2.8836923076923083E-2</v>
      </c>
      <c r="E95" s="91">
        <f t="shared" si="1"/>
        <v>6.5496410256410259E-2</v>
      </c>
      <c r="R95" s="92"/>
    </row>
    <row r="96" spans="2:19" x14ac:dyDescent="0.25">
      <c r="B96" s="90" t="s">
        <v>1208</v>
      </c>
      <c r="C96" s="91">
        <v>9.7500000000000003E-2</v>
      </c>
      <c r="D96" s="91">
        <v>2.9624242424242438E-2</v>
      </c>
      <c r="E96" s="91">
        <f t="shared" si="1"/>
        <v>6.7875757575757562E-2</v>
      </c>
      <c r="R96" s="92"/>
    </row>
    <row r="97" spans="2:18" x14ac:dyDescent="0.25">
      <c r="B97" s="90" t="s">
        <v>1209</v>
      </c>
      <c r="C97" s="91">
        <v>9.6777777777777768E-2</v>
      </c>
      <c r="D97" s="91">
        <v>2.9630303030303028E-2</v>
      </c>
      <c r="E97" s="91">
        <f t="shared" si="1"/>
        <v>6.7147474747474734E-2</v>
      </c>
      <c r="R97" s="92"/>
    </row>
    <row r="98" spans="2:18" x14ac:dyDescent="0.25">
      <c r="B98" s="90" t="s">
        <v>1210</v>
      </c>
      <c r="C98" s="91">
        <v>9.4833333333333325E-2</v>
      </c>
      <c r="D98" s="91">
        <v>2.7218461538461539E-2</v>
      </c>
      <c r="E98" s="91">
        <f t="shared" si="1"/>
        <v>6.7614871794871786E-2</v>
      </c>
      <c r="R98" s="92"/>
    </row>
    <row r="99" spans="2:18" x14ac:dyDescent="0.25">
      <c r="B99" s="90" t="s">
        <v>1211</v>
      </c>
      <c r="C99" s="91">
        <v>9.4149999999999998E-2</v>
      </c>
      <c r="D99" s="91">
        <v>2.5672307692307696E-2</v>
      </c>
      <c r="E99" s="91">
        <f t="shared" si="1"/>
        <v>6.8477692307692295E-2</v>
      </c>
    </row>
    <row r="100" spans="2:18" x14ac:dyDescent="0.25">
      <c r="B100" s="90" t="s">
        <v>1212</v>
      </c>
      <c r="C100" s="91">
        <v>9.4649999999999984E-2</v>
      </c>
      <c r="D100" s="91">
        <v>2.2793939393939398E-2</v>
      </c>
      <c r="E100" s="91">
        <f t="shared" si="1"/>
        <v>7.185606060606059E-2</v>
      </c>
    </row>
    <row r="101" spans="2:18" x14ac:dyDescent="0.25">
      <c r="B101" s="90" t="s">
        <v>1213</v>
      </c>
      <c r="C101" s="91">
        <v>9.6722222222222209E-2</v>
      </c>
      <c r="D101" s="91">
        <v>2.8333846153846154E-2</v>
      </c>
      <c r="E101" s="91">
        <f t="shared" si="1"/>
        <v>6.8388376068376056E-2</v>
      </c>
    </row>
    <row r="102" spans="2:18" x14ac:dyDescent="0.25">
      <c r="B102" s="90" t="s">
        <v>1214</v>
      </c>
      <c r="C102" s="91">
        <v>9.6000000000000016E-2</v>
      </c>
      <c r="D102" s="91">
        <v>3.0452307692307709E-2</v>
      </c>
      <c r="E102" s="91">
        <f t="shared" si="1"/>
        <v>6.5547692307692307E-2</v>
      </c>
    </row>
    <row r="103" spans="2:18" x14ac:dyDescent="0.25">
      <c r="B103" s="90" t="s">
        <v>1215</v>
      </c>
      <c r="C103" s="91">
        <v>9.4714285714285709E-2</v>
      </c>
      <c r="D103" s="91">
        <v>2.8972307692307693E-2</v>
      </c>
      <c r="E103" s="91">
        <f t="shared" si="1"/>
        <v>6.5741978021978009E-2</v>
      </c>
    </row>
    <row r="104" spans="2:18" x14ac:dyDescent="0.25">
      <c r="B104" s="90" t="s">
        <v>1216</v>
      </c>
      <c r="C104" s="91">
        <v>0.10138333333333333</v>
      </c>
      <c r="D104" s="91">
        <v>2.8173846153846157E-2</v>
      </c>
      <c r="E104" s="91">
        <f t="shared" si="1"/>
        <v>7.3209487179487165E-2</v>
      </c>
    </row>
    <row r="105" spans="2:18" x14ac:dyDescent="0.25">
      <c r="B105" s="90" t="s">
        <v>1217</v>
      </c>
      <c r="C105" s="91">
        <v>9.6999999999999989E-2</v>
      </c>
      <c r="D105" s="91">
        <v>2.817384615384615E-2</v>
      </c>
      <c r="E105" s="91">
        <f t="shared" si="1"/>
        <v>6.8826153846153842E-2</v>
      </c>
    </row>
    <row r="106" spans="2:18" x14ac:dyDescent="0.25">
      <c r="B106" s="90" t="s">
        <v>1218</v>
      </c>
      <c r="C106" s="91">
        <v>9.6816666666666662E-2</v>
      </c>
      <c r="D106" s="91">
        <v>3.0235384615384615E-2</v>
      </c>
      <c r="E106" s="91">
        <f t="shared" si="1"/>
        <v>6.6581282051282054E-2</v>
      </c>
    </row>
    <row r="107" spans="2:18" x14ac:dyDescent="0.25">
      <c r="B107" s="90" t="s">
        <v>1219</v>
      </c>
      <c r="C107" s="91">
        <v>9.4285714285714292E-2</v>
      </c>
      <c r="D107" s="91">
        <v>3.0853846153846162E-2</v>
      </c>
      <c r="E107" s="91">
        <f t="shared" si="1"/>
        <v>6.343186813186813E-2</v>
      </c>
    </row>
    <row r="108" spans="2:18" x14ac:dyDescent="0.25">
      <c r="B108" s="90" t="s">
        <v>1220</v>
      </c>
      <c r="C108" s="91">
        <v>9.7108333333333338E-2</v>
      </c>
      <c r="D108" s="91">
        <v>3.0607692307692315E-2</v>
      </c>
      <c r="E108" s="91">
        <f t="shared" si="1"/>
        <v>6.6500641025641016E-2</v>
      </c>
    </row>
    <row r="109" spans="2:18" x14ac:dyDescent="0.25">
      <c r="B109" s="90" t="s">
        <v>1221</v>
      </c>
      <c r="C109" s="91">
        <v>9.5307142857142854E-2</v>
      </c>
      <c r="D109" s="91">
        <v>3.26939393939394E-2</v>
      </c>
      <c r="E109" s="91">
        <f t="shared" si="1"/>
        <v>6.2613203463203454E-2</v>
      </c>
    </row>
    <row r="110" spans="2:18" x14ac:dyDescent="0.25">
      <c r="B110" s="90" t="s">
        <v>1222</v>
      </c>
      <c r="C110" s="91">
        <v>9.5500000000000002E-2</v>
      </c>
      <c r="D110" s="91">
        <v>3.0129687499999998E-2</v>
      </c>
      <c r="E110" s="91">
        <f t="shared" si="1"/>
        <v>6.53703125E-2</v>
      </c>
    </row>
    <row r="111" spans="2:18" x14ac:dyDescent="0.25">
      <c r="B111" s="90" t="s">
        <v>1223</v>
      </c>
      <c r="C111" s="91">
        <v>9.7266666666666668E-2</v>
      </c>
      <c r="D111" s="91">
        <v>2.7836923076923075E-2</v>
      </c>
      <c r="E111" s="91">
        <f t="shared" si="1"/>
        <v>6.9429743589743589E-2</v>
      </c>
    </row>
    <row r="112" spans="2:18" x14ac:dyDescent="0.25">
      <c r="B112" s="90" t="s">
        <v>1224</v>
      </c>
      <c r="C112" s="91">
        <v>9.9500000000000005E-2</v>
      </c>
      <c r="D112" s="91">
        <v>2.2849999999999995E-2</v>
      </c>
      <c r="E112" s="91">
        <f t="shared" si="1"/>
        <v>7.665000000000001E-2</v>
      </c>
    </row>
    <row r="113" spans="2:5" x14ac:dyDescent="0.25">
      <c r="B113" s="90" t="s">
        <v>1225</v>
      </c>
      <c r="C113" s="91">
        <v>9.738636363636366E-2</v>
      </c>
      <c r="D113" s="91">
        <v>2.2566666666666676E-2</v>
      </c>
      <c r="E113" s="91">
        <f t="shared" si="1"/>
        <v>7.481969696969698E-2</v>
      </c>
    </row>
    <row r="114" spans="2:5" x14ac:dyDescent="0.25">
      <c r="B114" s="90" t="s">
        <v>1226</v>
      </c>
      <c r="C114" s="91">
        <v>9.3522222222222229E-2</v>
      </c>
      <c r="D114" s="91">
        <v>1.8878461538461538E-2</v>
      </c>
      <c r="E114" s="91">
        <f t="shared" si="1"/>
        <v>7.464376068376069E-2</v>
      </c>
    </row>
    <row r="115" spans="2:5" x14ac:dyDescent="0.25">
      <c r="B115" s="90" t="s">
        <v>1227</v>
      </c>
      <c r="C115" s="91">
        <v>9.5499999999999988E-2</v>
      </c>
      <c r="D115" s="91">
        <v>1.3801538461538454E-2</v>
      </c>
      <c r="E115" s="91">
        <f t="shared" si="1"/>
        <v>8.1698461538461539E-2</v>
      </c>
    </row>
    <row r="116" spans="2:5" x14ac:dyDescent="0.25">
      <c r="B116" s="90">
        <v>2020.3</v>
      </c>
      <c r="C116" s="91">
        <v>9.5187500000000008E-2</v>
      </c>
      <c r="D116" s="91">
        <v>1.3654545454545457E-2</v>
      </c>
      <c r="E116" s="91">
        <f t="shared" si="1"/>
        <v>8.1532954545454547E-2</v>
      </c>
    </row>
    <row r="117" spans="2:5" x14ac:dyDescent="0.25">
      <c r="B117" s="90">
        <v>2020.4</v>
      </c>
      <c r="C117" s="91">
        <v>9.4953333333333362E-2</v>
      </c>
      <c r="D117" s="91">
        <v>1.6210606060606054E-2</v>
      </c>
      <c r="E117" s="91">
        <f t="shared" si="1"/>
        <v>7.8742727272727311E-2</v>
      </c>
    </row>
    <row r="118" spans="2:5" x14ac:dyDescent="0.25">
      <c r="B118" s="90">
        <v>2021.1</v>
      </c>
      <c r="C118" s="91">
        <v>9.708E-2</v>
      </c>
      <c r="D118" s="91">
        <v>2.0748437499999998E-2</v>
      </c>
      <c r="E118" s="91">
        <f t="shared" si="1"/>
        <v>7.6331562500000005E-2</v>
      </c>
    </row>
    <row r="119" spans="2:5" x14ac:dyDescent="0.25">
      <c r="B119" s="90">
        <v>2021.2</v>
      </c>
      <c r="C119" s="91">
        <v>9.4783333333333331E-2</v>
      </c>
      <c r="D119" s="91">
        <v>2.2579999999999996E-2</v>
      </c>
      <c r="E119" s="91">
        <f t="shared" si="1"/>
        <v>7.2203333333333342E-2</v>
      </c>
    </row>
    <row r="120" spans="2:5" x14ac:dyDescent="0.25">
      <c r="B120" s="90">
        <v>2021.3</v>
      </c>
      <c r="C120" s="91">
        <v>9.4327272727272718E-2</v>
      </c>
      <c r="D120" s="91">
        <v>1.9333333333333327E-2</v>
      </c>
      <c r="E120" s="91">
        <f t="shared" si="1"/>
        <v>7.4993939393939391E-2</v>
      </c>
    </row>
    <row r="121" spans="2:5" x14ac:dyDescent="0.25">
      <c r="B121" s="90">
        <v>2021.4</v>
      </c>
      <c r="C121" s="91">
        <v>9.5937500000000023E-2</v>
      </c>
      <c r="D121" s="91">
        <v>1.9479687499999995E-2</v>
      </c>
      <c r="E121" s="91">
        <f t="shared" si="1"/>
        <v>7.6457812500000027E-2</v>
      </c>
    </row>
    <row r="122" spans="2:5" x14ac:dyDescent="0.25">
      <c r="B122" s="90">
        <v>2022.1</v>
      </c>
      <c r="C122" s="91">
        <v>9.3749999999999986E-2</v>
      </c>
      <c r="D122" s="91">
        <v>2.2546031746031748E-2</v>
      </c>
      <c r="E122" s="91">
        <f t="shared" si="1"/>
        <v>7.1203968253968242E-2</v>
      </c>
    </row>
    <row r="123" spans="2:5" x14ac:dyDescent="0.25">
      <c r="B123" s="90">
        <v>2022.2</v>
      </c>
      <c r="C123" s="91">
        <v>9.2266666666666677E-2</v>
      </c>
      <c r="D123" s="91">
        <v>3.0455384615384599E-2</v>
      </c>
      <c r="E123" s="91">
        <f t="shared" si="1"/>
        <v>6.1811282051282078E-2</v>
      </c>
    </row>
    <row r="124" spans="2:5" x14ac:dyDescent="0.25">
      <c r="B124" s="109" t="s">
        <v>1158</v>
      </c>
      <c r="C124" s="110">
        <f>AVERAGE(C6:C123)</f>
        <v>0.10426025336245678</v>
      </c>
      <c r="D124" s="110">
        <f>AVERAGE(D6:D123)</f>
        <v>4.5139677456062163E-2</v>
      </c>
      <c r="E124" s="110">
        <f>AVERAGE(E6:E123)</f>
        <v>5.91205759063946E-2</v>
      </c>
    </row>
    <row r="125" spans="2:5" ht="13.8" thickBot="1" x14ac:dyDescent="0.3">
      <c r="B125" s="111" t="s">
        <v>1228</v>
      </c>
      <c r="C125" s="112">
        <f>MEDIAN(C6:C123)</f>
        <v>0.10326964285714285</v>
      </c>
      <c r="D125" s="112">
        <f>MEDIAN(D6:D123)</f>
        <v>4.588615384615384E-2</v>
      </c>
      <c r="E125" s="112">
        <f>MEDIAN(E6:E123)</f>
        <v>5.9484540719696985E-2</v>
      </c>
    </row>
    <row r="126" spans="2:5" x14ac:dyDescent="0.25">
      <c r="C126" s="94"/>
      <c r="D126" s="91"/>
    </row>
    <row r="127" spans="2:5" x14ac:dyDescent="0.25">
      <c r="B127" s="90"/>
      <c r="D127" s="91"/>
    </row>
    <row r="128" spans="2:5" x14ac:dyDescent="0.25">
      <c r="B128" s="90"/>
      <c r="D128" s="91"/>
    </row>
    <row r="129" spans="4:4" x14ac:dyDescent="0.25">
      <c r="D129" s="91"/>
    </row>
    <row r="130" spans="4:4" x14ac:dyDescent="0.25">
      <c r="D130" s="91"/>
    </row>
    <row r="131" spans="4:4" x14ac:dyDescent="0.25">
      <c r="D131" s="91"/>
    </row>
    <row r="132" spans="4:4" x14ac:dyDescent="0.25">
      <c r="D132" s="91"/>
    </row>
    <row r="133" spans="4:4" x14ac:dyDescent="0.25">
      <c r="D133" s="91"/>
    </row>
  </sheetData>
  <printOptions horizontalCentered="1"/>
  <pageMargins left="0.7" right="0.7" top="0.75" bottom="0.75" header="0.3" footer="0.3"/>
  <pageSetup scale="61" firstPageNumber="4" fitToWidth="0" orientation="portrait" useFirstPageNumber="1" r:id="rId1"/>
  <headerFooter>
    <oddHeader>&amp;RExh. AEB-19
Page &amp;P of &amp;N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657"/>
  <sheetViews>
    <sheetView zoomScale="50" zoomScaleNormal="50" zoomScaleSheetLayoutView="70" workbookViewId="0">
      <selection activeCell="F49" sqref="F49"/>
    </sheetView>
  </sheetViews>
  <sheetFormatPr defaultColWidth="9.21875" defaultRowHeight="15.6" x14ac:dyDescent="0.3"/>
  <cols>
    <col min="1" max="1" width="3" style="116" customWidth="1"/>
    <col min="2" max="2" width="40.77734375" style="116" customWidth="1"/>
    <col min="3" max="3" width="10.77734375" style="116" customWidth="1"/>
    <col min="4" max="11" width="15.5546875" style="116" customWidth="1"/>
    <col min="12" max="13" width="14.5546875" style="116" customWidth="1"/>
    <col min="14" max="14" width="19" style="116" bestFit="1" customWidth="1"/>
    <col min="15" max="16384" width="9.21875" style="116"/>
  </cols>
  <sheetData>
    <row r="1" spans="1:15" ht="12.75" customHeight="1" x14ac:dyDescent="0.3">
      <c r="A1" s="114"/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</row>
    <row r="2" spans="1:15" ht="12.75" customHeight="1" x14ac:dyDescent="0.3">
      <c r="A2" s="114"/>
      <c r="B2" s="236" t="s">
        <v>1231</v>
      </c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</row>
    <row r="3" spans="1:15" ht="12.75" customHeight="1" x14ac:dyDescent="0.3">
      <c r="A3" s="114"/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</row>
    <row r="4" spans="1:15" ht="12.75" customHeight="1" thickBot="1" x14ac:dyDescent="0.35">
      <c r="A4" s="114"/>
      <c r="B4" s="114"/>
      <c r="C4" s="114"/>
      <c r="D4" s="117" t="s">
        <v>37</v>
      </c>
      <c r="E4" s="117" t="s">
        <v>38</v>
      </c>
      <c r="F4" s="117" t="s">
        <v>39</v>
      </c>
      <c r="G4" s="117" t="s">
        <v>40</v>
      </c>
      <c r="H4" s="117" t="s">
        <v>41</v>
      </c>
      <c r="I4" s="117" t="s">
        <v>42</v>
      </c>
      <c r="J4" s="117" t="s">
        <v>63</v>
      </c>
      <c r="K4" s="117" t="s">
        <v>64</v>
      </c>
      <c r="L4" s="117" t="s">
        <v>65</v>
      </c>
      <c r="M4" s="117" t="s">
        <v>66</v>
      </c>
      <c r="O4" s="118"/>
    </row>
    <row r="5" spans="1:15" ht="63" customHeight="1" x14ac:dyDescent="0.3">
      <c r="A5" s="119"/>
      <c r="B5" s="120"/>
      <c r="C5" s="120"/>
      <c r="D5" s="160" t="s">
        <v>1296</v>
      </c>
      <c r="E5" s="160" t="s">
        <v>1297</v>
      </c>
      <c r="F5" s="160" t="s">
        <v>1298</v>
      </c>
      <c r="G5" s="160" t="s">
        <v>1299</v>
      </c>
      <c r="H5" s="160" t="s">
        <v>1300</v>
      </c>
      <c r="I5" s="160" t="s">
        <v>1301</v>
      </c>
      <c r="J5" s="160" t="s">
        <v>1302</v>
      </c>
      <c r="K5" s="121" t="s">
        <v>1232</v>
      </c>
      <c r="L5" s="121" t="s">
        <v>1233</v>
      </c>
      <c r="M5" s="121" t="s">
        <v>1234</v>
      </c>
    </row>
    <row r="6" spans="1:15" ht="12.75" customHeight="1" x14ac:dyDescent="0.3">
      <c r="A6" s="119"/>
      <c r="B6" s="122"/>
      <c r="C6" s="122"/>
      <c r="D6" s="119"/>
      <c r="E6" s="119"/>
      <c r="F6" s="119"/>
      <c r="G6" s="119"/>
      <c r="H6" s="119"/>
      <c r="I6" s="119"/>
      <c r="J6" s="119"/>
      <c r="K6" s="119"/>
      <c r="L6" s="119"/>
      <c r="M6" s="119"/>
      <c r="O6" s="123"/>
    </row>
    <row r="7" spans="1:15" ht="12.75" customHeight="1" x14ac:dyDescent="0.3">
      <c r="A7" s="124"/>
      <c r="B7" s="1" t="s">
        <v>69</v>
      </c>
      <c r="C7" s="125" t="s">
        <v>70</v>
      </c>
      <c r="D7" s="126">
        <v>0.115</v>
      </c>
      <c r="E7" s="127">
        <v>15315</v>
      </c>
      <c r="F7" s="171">
        <v>0.33500000000000002</v>
      </c>
      <c r="G7" s="128">
        <f t="shared" ref="G7:G19" si="0">E7*F7</f>
        <v>5130.5250000000005</v>
      </c>
      <c r="H7" s="128">
        <v>17680</v>
      </c>
      <c r="I7" s="171">
        <v>0.39500000000000002</v>
      </c>
      <c r="J7" s="129">
        <f>H7*I7</f>
        <v>6983.6</v>
      </c>
      <c r="K7" s="130">
        <f t="shared" ref="K7:K19" si="1">(J7/G7)^(1/5)-1</f>
        <v>6.3612688412533425E-2</v>
      </c>
      <c r="L7" s="131">
        <f>2*(1+K7)/(2+K7)</f>
        <v>1.0308258854821584</v>
      </c>
      <c r="M7" s="132">
        <f t="shared" ref="M7:M19" si="2">D7*L7</f>
        <v>0.11854497683044822</v>
      </c>
      <c r="N7" s="133"/>
      <c r="O7" s="134"/>
    </row>
    <row r="8" spans="1:15" ht="12.75" customHeight="1" x14ac:dyDescent="0.3">
      <c r="A8" s="124"/>
      <c r="B8" s="1" t="s">
        <v>72</v>
      </c>
      <c r="C8" s="125" t="s">
        <v>73</v>
      </c>
      <c r="D8" s="126">
        <v>0.115</v>
      </c>
      <c r="E8" s="127">
        <v>12725</v>
      </c>
      <c r="F8" s="171">
        <v>0.47100000000000003</v>
      </c>
      <c r="G8" s="128">
        <f t="shared" si="0"/>
        <v>5993.4750000000004</v>
      </c>
      <c r="H8" s="128">
        <v>17100</v>
      </c>
      <c r="I8" s="171">
        <v>0.45</v>
      </c>
      <c r="J8" s="129">
        <f t="shared" ref="J8:J19" si="3">H8*I8</f>
        <v>7695</v>
      </c>
      <c r="K8" s="130">
        <f t="shared" si="1"/>
        <v>5.1249942873998311E-2</v>
      </c>
      <c r="L8" s="131">
        <f t="shared" ref="L8:L19" si="4">2*(1+K8)/(2+K8)</f>
        <v>1.0249847382334072</v>
      </c>
      <c r="M8" s="132">
        <f t="shared" si="2"/>
        <v>0.11787324489684183</v>
      </c>
      <c r="O8" s="134"/>
    </row>
    <row r="9" spans="1:15" ht="12.75" customHeight="1" x14ac:dyDescent="0.3">
      <c r="A9" s="124"/>
      <c r="B9" s="1" t="s">
        <v>74</v>
      </c>
      <c r="C9" s="125" t="s">
        <v>75</v>
      </c>
      <c r="D9" s="126">
        <v>0.1</v>
      </c>
      <c r="E9" s="127">
        <v>22391</v>
      </c>
      <c r="F9" s="171">
        <v>0.433</v>
      </c>
      <c r="G9" s="128">
        <f t="shared" si="0"/>
        <v>9695.3029999999999</v>
      </c>
      <c r="H9" s="128">
        <v>29500</v>
      </c>
      <c r="I9" s="171">
        <v>0.48499999999999999</v>
      </c>
      <c r="J9" s="129">
        <f t="shared" si="3"/>
        <v>14307.5</v>
      </c>
      <c r="K9" s="130">
        <f t="shared" si="1"/>
        <v>8.0937226117455019E-2</v>
      </c>
      <c r="L9" s="131">
        <f t="shared" si="4"/>
        <v>1.0388946024424124</v>
      </c>
      <c r="M9" s="132">
        <f t="shared" si="2"/>
        <v>0.10388946024424124</v>
      </c>
      <c r="O9" s="134"/>
    </row>
    <row r="10" spans="1:15" ht="12.75" customHeight="1" x14ac:dyDescent="0.3">
      <c r="A10" s="124"/>
      <c r="B10" s="1" t="s">
        <v>76</v>
      </c>
      <c r="C10" s="125" t="s">
        <v>77</v>
      </c>
      <c r="D10" s="126">
        <v>0.08</v>
      </c>
      <c r="E10" s="127">
        <v>4104.7</v>
      </c>
      <c r="F10" s="171">
        <v>0.52500000000000002</v>
      </c>
      <c r="G10" s="128">
        <f t="shared" si="0"/>
        <v>2154.9675000000002</v>
      </c>
      <c r="H10" s="128">
        <v>5630</v>
      </c>
      <c r="I10" s="171">
        <v>0.51500000000000001</v>
      </c>
      <c r="J10" s="129">
        <f t="shared" si="3"/>
        <v>2899.4500000000003</v>
      </c>
      <c r="K10" s="135">
        <f t="shared" si="1"/>
        <v>6.1145605383742696E-2</v>
      </c>
      <c r="L10" s="131">
        <f t="shared" si="4"/>
        <v>1.0296658349725654</v>
      </c>
      <c r="M10" s="132">
        <f t="shared" si="2"/>
        <v>8.2373266797805225E-2</v>
      </c>
      <c r="O10" s="134"/>
    </row>
    <row r="11" spans="1:15" ht="12.75" customHeight="1" x14ac:dyDescent="0.3">
      <c r="A11" s="124"/>
      <c r="B11" s="1" t="s">
        <v>78</v>
      </c>
      <c r="C11" s="125" t="s">
        <v>79</v>
      </c>
      <c r="D11" s="126">
        <v>0.1</v>
      </c>
      <c r="E11" s="127">
        <v>6914</v>
      </c>
      <c r="F11" s="171">
        <v>0.40299999999999997</v>
      </c>
      <c r="G11" s="128">
        <f t="shared" si="0"/>
        <v>2786.3419999999996</v>
      </c>
      <c r="H11" s="128">
        <v>7300</v>
      </c>
      <c r="I11" s="171">
        <v>0.55000000000000004</v>
      </c>
      <c r="J11" s="129">
        <f t="shared" si="3"/>
        <v>4015.0000000000005</v>
      </c>
      <c r="K11" s="135">
        <f t="shared" si="1"/>
        <v>7.5796744343600064E-2</v>
      </c>
      <c r="L11" s="131">
        <f t="shared" si="4"/>
        <v>1.0365145308904355</v>
      </c>
      <c r="M11" s="132">
        <f t="shared" si="2"/>
        <v>0.10365145308904355</v>
      </c>
      <c r="O11" s="134"/>
    </row>
    <row r="12" spans="1:15" ht="12.75" customHeight="1" x14ac:dyDescent="0.3">
      <c r="A12" s="124"/>
      <c r="B12" s="1" t="s">
        <v>80</v>
      </c>
      <c r="C12" s="125" t="s">
        <v>81</v>
      </c>
      <c r="D12" s="126">
        <v>0.13</v>
      </c>
      <c r="E12" s="127">
        <v>18760</v>
      </c>
      <c r="F12" s="171">
        <v>0.34200000000000003</v>
      </c>
      <c r="G12" s="128">
        <f t="shared" si="0"/>
        <v>6415.92</v>
      </c>
      <c r="H12" s="128">
        <v>23400</v>
      </c>
      <c r="I12" s="171">
        <v>0.38</v>
      </c>
      <c r="J12" s="129">
        <f t="shared" si="3"/>
        <v>8892</v>
      </c>
      <c r="K12" s="130">
        <f t="shared" si="1"/>
        <v>6.7451379437155179E-2</v>
      </c>
      <c r="L12" s="131">
        <f t="shared" si="4"/>
        <v>1.0326253763972522</v>
      </c>
      <c r="M12" s="132">
        <f t="shared" si="2"/>
        <v>0.13424129893164277</v>
      </c>
      <c r="O12" s="134"/>
    </row>
    <row r="13" spans="1:15" ht="12.75" customHeight="1" x14ac:dyDescent="0.3">
      <c r="A13" s="124"/>
      <c r="B13" s="1" t="s">
        <v>82</v>
      </c>
      <c r="C13" s="125" t="s">
        <v>83</v>
      </c>
      <c r="D13" s="126">
        <v>0.09</v>
      </c>
      <c r="E13" s="127">
        <v>106950</v>
      </c>
      <c r="F13" s="171">
        <v>0.43099999999999999</v>
      </c>
      <c r="G13" s="128">
        <f t="shared" si="0"/>
        <v>46095.45</v>
      </c>
      <c r="H13" s="128">
        <v>125600</v>
      </c>
      <c r="I13" s="171">
        <v>0.375</v>
      </c>
      <c r="J13" s="129">
        <f t="shared" si="3"/>
        <v>47100</v>
      </c>
      <c r="K13" s="130">
        <f t="shared" si="1"/>
        <v>4.3210598467855466E-3</v>
      </c>
      <c r="L13" s="131">
        <f t="shared" si="4"/>
        <v>1.0021558720972159</v>
      </c>
      <c r="M13" s="132">
        <f t="shared" si="2"/>
        <v>9.0194028488749425E-2</v>
      </c>
      <c r="O13" s="134"/>
    </row>
    <row r="14" spans="1:15" ht="12.75" customHeight="1" x14ac:dyDescent="0.3">
      <c r="A14" s="124"/>
      <c r="B14" s="172" t="s">
        <v>84</v>
      </c>
      <c r="C14" s="173" t="s">
        <v>85</v>
      </c>
      <c r="D14" s="126" t="s">
        <v>125</v>
      </c>
      <c r="E14" s="127">
        <v>1659</v>
      </c>
      <c r="F14" s="171">
        <v>0.61899999999999999</v>
      </c>
      <c r="G14" s="128">
        <f t="shared" si="0"/>
        <v>1026.921</v>
      </c>
      <c r="H14" s="128" t="s">
        <v>125</v>
      </c>
      <c r="I14" s="171" t="s">
        <v>125</v>
      </c>
      <c r="J14" s="129"/>
      <c r="K14" s="135"/>
      <c r="L14" s="174"/>
      <c r="M14" s="175"/>
      <c r="O14" s="134"/>
    </row>
    <row r="15" spans="1:15" ht="12.75" customHeight="1" x14ac:dyDescent="0.3">
      <c r="A15" s="124"/>
      <c r="B15" s="1" t="s">
        <v>86</v>
      </c>
      <c r="C15" s="125" t="s">
        <v>87</v>
      </c>
      <c r="D15" s="126">
        <v>0.14000000000000001</v>
      </c>
      <c r="E15" s="127">
        <v>88150</v>
      </c>
      <c r="F15" s="171">
        <v>0.42200000000000004</v>
      </c>
      <c r="G15" s="128">
        <f t="shared" si="0"/>
        <v>37199.300000000003</v>
      </c>
      <c r="H15" s="128">
        <v>126500</v>
      </c>
      <c r="I15" s="171">
        <v>0.43</v>
      </c>
      <c r="J15" s="129">
        <f t="shared" si="3"/>
        <v>54395</v>
      </c>
      <c r="K15" s="130">
        <f t="shared" si="1"/>
        <v>7.8958753336449528E-2</v>
      </c>
      <c r="L15" s="131">
        <f t="shared" si="4"/>
        <v>1.0379799518435522</v>
      </c>
      <c r="M15" s="132">
        <f t="shared" si="2"/>
        <v>0.14531719325809733</v>
      </c>
      <c r="O15" s="134"/>
    </row>
    <row r="16" spans="1:15" ht="12.75" customHeight="1" x14ac:dyDescent="0.3">
      <c r="A16" s="124"/>
      <c r="B16" s="1" t="s">
        <v>88</v>
      </c>
      <c r="C16" s="125" t="s">
        <v>89</v>
      </c>
      <c r="D16" s="126">
        <v>0.08</v>
      </c>
      <c r="E16" s="127">
        <v>4893.1000000000004</v>
      </c>
      <c r="F16" s="171">
        <v>0.47799999999999998</v>
      </c>
      <c r="G16" s="128">
        <f t="shared" si="0"/>
        <v>2338.9018000000001</v>
      </c>
      <c r="H16" s="128">
        <v>6025</v>
      </c>
      <c r="I16" s="171">
        <v>0.51</v>
      </c>
      <c r="J16" s="129">
        <f t="shared" si="3"/>
        <v>3072.75</v>
      </c>
      <c r="K16" s="135">
        <f t="shared" si="1"/>
        <v>5.609514919483205E-2</v>
      </c>
      <c r="L16" s="131">
        <f t="shared" si="4"/>
        <v>1.0272823702817444</v>
      </c>
      <c r="M16" s="132">
        <f t="shared" si="2"/>
        <v>8.2182589622539548E-2</v>
      </c>
      <c r="O16" s="134"/>
    </row>
    <row r="17" spans="1:15" ht="12.75" customHeight="1" x14ac:dyDescent="0.3">
      <c r="A17" s="124"/>
      <c r="B17" s="1" t="s">
        <v>90</v>
      </c>
      <c r="C17" s="9" t="s">
        <v>91</v>
      </c>
      <c r="D17" s="126">
        <v>0.14499999999999999</v>
      </c>
      <c r="E17" s="127">
        <v>79250</v>
      </c>
      <c r="F17" s="171">
        <v>0.35600000000000004</v>
      </c>
      <c r="G17" s="128">
        <f t="shared" si="0"/>
        <v>28213.000000000004</v>
      </c>
      <c r="H17" s="128">
        <v>95300</v>
      </c>
      <c r="I17" s="171">
        <v>0.37</v>
      </c>
      <c r="J17" s="129">
        <f t="shared" si="3"/>
        <v>35261</v>
      </c>
      <c r="K17" s="130">
        <f t="shared" si="1"/>
        <v>4.560841837898777E-2</v>
      </c>
      <c r="L17" s="131">
        <f t="shared" si="4"/>
        <v>1.0222957717465444</v>
      </c>
      <c r="M17" s="132">
        <f t="shared" si="2"/>
        <v>0.14823288690324893</v>
      </c>
      <c r="O17" s="134"/>
    </row>
    <row r="18" spans="1:15" ht="12.75" customHeight="1" x14ac:dyDescent="0.3">
      <c r="A18" s="124"/>
      <c r="B18" s="1" t="s">
        <v>92</v>
      </c>
      <c r="C18" s="9" t="s">
        <v>93</v>
      </c>
      <c r="D18" s="126">
        <v>0.13</v>
      </c>
      <c r="E18" s="127">
        <v>24467</v>
      </c>
      <c r="F18" s="171">
        <v>0.44600000000000001</v>
      </c>
      <c r="G18" s="128">
        <f t="shared" si="0"/>
        <v>10912.282000000001</v>
      </c>
      <c r="H18" s="128">
        <v>29600</v>
      </c>
      <c r="I18" s="171">
        <v>0.44500000000000001</v>
      </c>
      <c r="J18" s="129">
        <f t="shared" si="3"/>
        <v>13172</v>
      </c>
      <c r="K18" s="130">
        <f t="shared" si="1"/>
        <v>3.8358274977262852E-2</v>
      </c>
      <c r="L18" s="131">
        <f t="shared" si="4"/>
        <v>1.0188182202550682</v>
      </c>
      <c r="M18" s="132">
        <f t="shared" si="2"/>
        <v>0.13244636863315887</v>
      </c>
      <c r="O18" s="134"/>
    </row>
    <row r="19" spans="1:15" ht="12.75" customHeight="1" x14ac:dyDescent="0.3">
      <c r="A19" s="124"/>
      <c r="B19" s="1" t="s">
        <v>94</v>
      </c>
      <c r="C19" s="125" t="s">
        <v>95</v>
      </c>
      <c r="D19" s="126">
        <v>0.11</v>
      </c>
      <c r="E19" s="127">
        <v>37391</v>
      </c>
      <c r="F19" s="171">
        <v>0.41799999999999998</v>
      </c>
      <c r="G19" s="128">
        <f t="shared" si="0"/>
        <v>15629.438</v>
      </c>
      <c r="H19" s="128">
        <v>49200</v>
      </c>
      <c r="I19" s="171">
        <v>0.42</v>
      </c>
      <c r="J19" s="129">
        <f t="shared" si="3"/>
        <v>20664</v>
      </c>
      <c r="K19" s="135">
        <f t="shared" si="1"/>
        <v>5.743627883299518E-2</v>
      </c>
      <c r="L19" s="131">
        <f t="shared" si="4"/>
        <v>1.0279164314462141</v>
      </c>
      <c r="M19" s="132">
        <f t="shared" si="2"/>
        <v>0.11307080745908356</v>
      </c>
      <c r="O19" s="134"/>
    </row>
    <row r="20" spans="1:15" ht="12.75" customHeight="1" x14ac:dyDescent="0.3">
      <c r="A20" s="124"/>
      <c r="B20" s="114"/>
      <c r="C20" s="117"/>
      <c r="D20" s="126"/>
      <c r="E20" s="128"/>
      <c r="F20" s="126"/>
      <c r="G20" s="128"/>
      <c r="H20" s="128"/>
      <c r="I20" s="126"/>
      <c r="J20" s="136"/>
      <c r="K20" s="130"/>
      <c r="L20" s="131"/>
      <c r="M20" s="132"/>
    </row>
    <row r="21" spans="1:15" ht="12.75" customHeight="1" x14ac:dyDescent="0.3">
      <c r="A21" s="124"/>
      <c r="B21" s="137" t="s">
        <v>18</v>
      </c>
      <c r="C21" s="138"/>
      <c r="D21" s="139"/>
      <c r="E21" s="139"/>
      <c r="F21" s="139"/>
      <c r="G21" s="139"/>
      <c r="H21" s="139"/>
      <c r="I21" s="139"/>
      <c r="J21" s="139"/>
      <c r="K21" s="139"/>
      <c r="L21" s="122"/>
      <c r="M21" s="140">
        <f>AVERAGE(M7:M19)</f>
        <v>0.11433479792957506</v>
      </c>
    </row>
    <row r="22" spans="1:15" ht="12.75" customHeight="1" thickBot="1" x14ac:dyDescent="0.35">
      <c r="A22" s="124"/>
      <c r="B22" s="141" t="s">
        <v>19</v>
      </c>
      <c r="C22" s="142"/>
      <c r="D22" s="143"/>
      <c r="E22" s="143"/>
      <c r="F22" s="143"/>
      <c r="G22" s="143"/>
      <c r="H22" s="143"/>
      <c r="I22" s="143"/>
      <c r="J22" s="143"/>
      <c r="K22" s="143"/>
      <c r="L22" s="141"/>
      <c r="M22" s="144">
        <f>MEDIAN(M7:M19)</f>
        <v>0.11547202617796269</v>
      </c>
    </row>
    <row r="23" spans="1:15" ht="12.75" customHeight="1" x14ac:dyDescent="0.3">
      <c r="A23" s="114"/>
      <c r="B23" s="145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</row>
    <row r="24" spans="1:15" ht="12.75" customHeight="1" x14ac:dyDescent="0.3">
      <c r="A24" s="114"/>
      <c r="B24" s="146" t="s">
        <v>20</v>
      </c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47"/>
    </row>
    <row r="25" spans="1:15" ht="12.75" customHeight="1" x14ac:dyDescent="0.3">
      <c r="A25" s="114"/>
      <c r="B25" s="148" t="s">
        <v>1235</v>
      </c>
      <c r="C25" s="114"/>
      <c r="D25" s="114"/>
      <c r="E25" s="114"/>
      <c r="F25" s="114"/>
      <c r="G25" s="149"/>
      <c r="H25" s="150"/>
      <c r="I25" s="150"/>
      <c r="J25" s="151"/>
      <c r="K25" s="151"/>
      <c r="L25" s="151"/>
      <c r="M25" s="151"/>
      <c r="N25" s="152"/>
    </row>
    <row r="26" spans="1:15" ht="12.75" customHeight="1" x14ac:dyDescent="0.3">
      <c r="A26" s="114"/>
      <c r="B26" s="148" t="s">
        <v>49</v>
      </c>
      <c r="C26" s="114"/>
      <c r="D26" s="114"/>
      <c r="E26" s="114"/>
      <c r="F26" s="114"/>
      <c r="G26" s="153"/>
      <c r="H26" s="153"/>
      <c r="I26" s="153"/>
      <c r="J26" s="153"/>
      <c r="K26" s="153"/>
      <c r="L26" s="153"/>
      <c r="M26" s="114"/>
      <c r="N26" s="154"/>
    </row>
    <row r="27" spans="1:15" ht="12.75" customHeight="1" x14ac:dyDescent="0.3">
      <c r="A27" s="114"/>
      <c r="B27" s="148" t="s">
        <v>1236</v>
      </c>
      <c r="C27" s="114"/>
      <c r="D27" s="114"/>
      <c r="E27" s="114"/>
      <c r="F27" s="114"/>
      <c r="G27" s="155"/>
      <c r="H27" s="155"/>
      <c r="I27" s="155"/>
      <c r="J27" s="156"/>
      <c r="K27" s="156"/>
      <c r="L27" s="156"/>
      <c r="M27" s="114"/>
      <c r="N27" s="134"/>
    </row>
    <row r="28" spans="1:15" ht="12.75" customHeight="1" x14ac:dyDescent="0.3">
      <c r="A28" s="114"/>
      <c r="B28" s="148" t="s">
        <v>1237</v>
      </c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</row>
    <row r="29" spans="1:15" ht="12.75" customHeight="1" x14ac:dyDescent="0.3">
      <c r="A29" s="114"/>
      <c r="B29" s="148" t="s">
        <v>24</v>
      </c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</row>
    <row r="30" spans="1:15" ht="12.75" customHeight="1" x14ac:dyDescent="0.3">
      <c r="A30" s="114"/>
      <c r="B30" s="148" t="s">
        <v>1238</v>
      </c>
      <c r="C30" s="114"/>
      <c r="D30" s="114"/>
      <c r="E30" s="114"/>
      <c r="F30" s="114"/>
      <c r="G30" s="114"/>
      <c r="H30" s="114"/>
      <c r="I30" s="114"/>
      <c r="J30" s="114"/>
      <c r="K30" s="114"/>
      <c r="L30" s="114"/>
      <c r="M30" s="114"/>
    </row>
    <row r="31" spans="1:15" ht="12.75" customHeight="1" x14ac:dyDescent="0.3">
      <c r="A31" s="114"/>
      <c r="B31" s="148" t="s">
        <v>1239</v>
      </c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4"/>
    </row>
    <row r="32" spans="1:15" ht="12.75" customHeight="1" x14ac:dyDescent="0.3">
      <c r="A32" s="114"/>
      <c r="B32" s="148" t="s">
        <v>1240</v>
      </c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</row>
    <row r="33" spans="1:13" ht="12.75" customHeight="1" x14ac:dyDescent="0.3">
      <c r="A33" s="114"/>
      <c r="B33" s="148" t="s">
        <v>1241</v>
      </c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</row>
    <row r="34" spans="1:13" ht="12.75" customHeight="1" x14ac:dyDescent="0.3">
      <c r="A34" s="114"/>
      <c r="B34" s="148" t="s">
        <v>1242</v>
      </c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</row>
    <row r="35" spans="1:13" ht="12.75" customHeight="1" x14ac:dyDescent="0.3">
      <c r="A35" s="114"/>
      <c r="B35" s="148"/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</row>
    <row r="36" spans="1:13" ht="12.75" customHeight="1" x14ac:dyDescent="0.3">
      <c r="A36" s="114"/>
      <c r="B36" s="148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</row>
    <row r="37" spans="1:13" ht="12.75" customHeight="1" x14ac:dyDescent="0.3">
      <c r="B37" s="157"/>
    </row>
    <row r="38" spans="1:13" ht="12.75" customHeight="1" x14ac:dyDescent="0.3"/>
    <row r="39" spans="1:13" ht="12.75" customHeight="1" x14ac:dyDescent="0.3"/>
    <row r="40" spans="1:13" ht="12.75" customHeight="1" x14ac:dyDescent="0.3"/>
    <row r="41" spans="1:13" ht="12.75" customHeight="1" x14ac:dyDescent="0.3"/>
    <row r="42" spans="1:13" ht="12.75" customHeight="1" x14ac:dyDescent="0.3"/>
    <row r="43" spans="1:13" ht="12.75" customHeight="1" x14ac:dyDescent="0.3"/>
    <row r="44" spans="1:13" ht="12.75" customHeight="1" x14ac:dyDescent="0.3"/>
    <row r="45" spans="1:13" ht="12.75" customHeight="1" x14ac:dyDescent="0.3"/>
    <row r="46" spans="1:13" ht="12.75" customHeight="1" x14ac:dyDescent="0.3"/>
    <row r="47" spans="1:13" ht="12.75" customHeight="1" x14ac:dyDescent="0.3"/>
    <row r="48" spans="1:13" ht="12.75" customHeight="1" x14ac:dyDescent="0.3"/>
    <row r="49" ht="12.75" customHeight="1" x14ac:dyDescent="0.3"/>
    <row r="50" ht="12.75" customHeight="1" x14ac:dyDescent="0.3"/>
    <row r="51" ht="12.75" customHeight="1" x14ac:dyDescent="0.3"/>
    <row r="52" ht="12.75" customHeight="1" x14ac:dyDescent="0.3"/>
    <row r="53" ht="12.75" customHeight="1" x14ac:dyDescent="0.3"/>
    <row r="54" ht="12.75" customHeight="1" x14ac:dyDescent="0.3"/>
    <row r="55" ht="12.75" customHeight="1" x14ac:dyDescent="0.3"/>
    <row r="56" ht="12.75" customHeight="1" x14ac:dyDescent="0.3"/>
    <row r="57" ht="12.75" customHeight="1" x14ac:dyDescent="0.3"/>
    <row r="58" ht="12.75" customHeight="1" x14ac:dyDescent="0.3"/>
    <row r="59" ht="12.75" customHeight="1" x14ac:dyDescent="0.3"/>
    <row r="60" ht="12.75" customHeight="1" x14ac:dyDescent="0.3"/>
    <row r="61" ht="12.75" customHeight="1" x14ac:dyDescent="0.3"/>
    <row r="62" ht="12.75" customHeight="1" x14ac:dyDescent="0.3"/>
    <row r="63" ht="12.75" customHeight="1" x14ac:dyDescent="0.3"/>
    <row r="64" ht="12.75" customHeight="1" x14ac:dyDescent="0.3"/>
    <row r="65" ht="12.75" customHeight="1" x14ac:dyDescent="0.3"/>
    <row r="66" ht="12.75" customHeight="1" x14ac:dyDescent="0.3"/>
    <row r="67" ht="12.75" customHeight="1" x14ac:dyDescent="0.3"/>
    <row r="68" ht="12.75" customHeight="1" x14ac:dyDescent="0.3"/>
    <row r="69" ht="12.75" customHeight="1" x14ac:dyDescent="0.3"/>
    <row r="70" ht="12.75" customHeight="1" x14ac:dyDescent="0.3"/>
    <row r="71" ht="12.75" customHeight="1" x14ac:dyDescent="0.3"/>
    <row r="72" ht="12.75" customHeight="1" x14ac:dyDescent="0.3"/>
    <row r="73" ht="12.75" customHeight="1" x14ac:dyDescent="0.3"/>
    <row r="74" ht="12.75" customHeight="1" x14ac:dyDescent="0.3"/>
    <row r="75" ht="12.75" customHeight="1" x14ac:dyDescent="0.3"/>
    <row r="76" ht="12.75" customHeight="1" x14ac:dyDescent="0.3"/>
    <row r="77" ht="12.75" customHeight="1" x14ac:dyDescent="0.3"/>
    <row r="78" ht="12.75" customHeight="1" x14ac:dyDescent="0.3"/>
    <row r="79" ht="12.75" customHeight="1" x14ac:dyDescent="0.3"/>
    <row r="80" ht="12.75" customHeight="1" x14ac:dyDescent="0.3"/>
    <row r="81" ht="12.75" customHeight="1" x14ac:dyDescent="0.3"/>
    <row r="82" ht="12.75" customHeight="1" x14ac:dyDescent="0.3"/>
    <row r="83" ht="12.75" customHeight="1" x14ac:dyDescent="0.3"/>
    <row r="84" ht="12.75" customHeight="1" x14ac:dyDescent="0.3"/>
    <row r="85" ht="12.75" customHeight="1" x14ac:dyDescent="0.3"/>
    <row r="86" ht="12.75" customHeight="1" x14ac:dyDescent="0.3"/>
    <row r="87" ht="12.75" customHeight="1" x14ac:dyDescent="0.3"/>
    <row r="88" ht="12.75" customHeight="1" x14ac:dyDescent="0.3"/>
    <row r="89" ht="12.75" customHeight="1" x14ac:dyDescent="0.3"/>
    <row r="90" ht="12.75" customHeight="1" x14ac:dyDescent="0.3"/>
    <row r="91" ht="12.75" customHeight="1" x14ac:dyDescent="0.3"/>
    <row r="92" ht="12.75" customHeight="1" x14ac:dyDescent="0.3"/>
    <row r="93" ht="12.75" customHeight="1" x14ac:dyDescent="0.3"/>
    <row r="94" ht="12.75" customHeight="1" x14ac:dyDescent="0.3"/>
    <row r="95" ht="12.75" customHeight="1" x14ac:dyDescent="0.3"/>
    <row r="96" ht="12.75" customHeight="1" x14ac:dyDescent="0.3"/>
    <row r="97" ht="12.75" customHeight="1" x14ac:dyDescent="0.3"/>
    <row r="98" ht="12.75" customHeight="1" x14ac:dyDescent="0.3"/>
    <row r="99" ht="12.75" customHeight="1" x14ac:dyDescent="0.3"/>
    <row r="100" ht="12.75" customHeight="1" x14ac:dyDescent="0.3"/>
    <row r="101" ht="12.75" customHeight="1" x14ac:dyDescent="0.3"/>
    <row r="102" ht="12.75" customHeight="1" x14ac:dyDescent="0.3"/>
    <row r="103" ht="12.75" customHeight="1" x14ac:dyDescent="0.3"/>
    <row r="104" ht="12.75" customHeight="1" x14ac:dyDescent="0.3"/>
    <row r="105" ht="12.75" customHeight="1" x14ac:dyDescent="0.3"/>
    <row r="106" ht="12.75" customHeight="1" x14ac:dyDescent="0.3"/>
    <row r="107" ht="12.75" customHeight="1" x14ac:dyDescent="0.3"/>
    <row r="108" ht="12.75" customHeight="1" x14ac:dyDescent="0.3"/>
    <row r="109" ht="12.75" customHeight="1" x14ac:dyDescent="0.3"/>
    <row r="110" ht="12.75" customHeight="1" x14ac:dyDescent="0.3"/>
    <row r="111" ht="12.75" customHeight="1" x14ac:dyDescent="0.3"/>
    <row r="112" ht="12.75" customHeight="1" x14ac:dyDescent="0.3"/>
    <row r="113" ht="12.75" customHeight="1" x14ac:dyDescent="0.3"/>
    <row r="114" ht="12.75" customHeight="1" x14ac:dyDescent="0.3"/>
    <row r="115" ht="12.75" customHeight="1" x14ac:dyDescent="0.3"/>
    <row r="116" ht="12.75" customHeight="1" x14ac:dyDescent="0.3"/>
    <row r="117" ht="12.75" customHeight="1" x14ac:dyDescent="0.3"/>
    <row r="118" ht="12.75" customHeight="1" x14ac:dyDescent="0.3"/>
    <row r="119" ht="12.75" customHeight="1" x14ac:dyDescent="0.3"/>
    <row r="120" ht="12.75" customHeight="1" x14ac:dyDescent="0.3"/>
    <row r="121" ht="12.75" customHeight="1" x14ac:dyDescent="0.3"/>
    <row r="122" ht="12.75" customHeight="1" x14ac:dyDescent="0.3"/>
    <row r="123" ht="12.75" customHeight="1" x14ac:dyDescent="0.3"/>
    <row r="124" ht="12.75" customHeight="1" x14ac:dyDescent="0.3"/>
    <row r="125" ht="12.75" customHeight="1" x14ac:dyDescent="0.3"/>
    <row r="126" ht="12.75" customHeight="1" x14ac:dyDescent="0.3"/>
    <row r="127" ht="12.75" customHeight="1" x14ac:dyDescent="0.3"/>
    <row r="128" ht="12.75" customHeight="1" x14ac:dyDescent="0.3"/>
    <row r="129" ht="12.75" customHeight="1" x14ac:dyDescent="0.3"/>
    <row r="130" ht="12.75" customHeight="1" x14ac:dyDescent="0.3"/>
    <row r="131" ht="12.75" customHeight="1" x14ac:dyDescent="0.3"/>
    <row r="132" ht="12.75" customHeight="1" x14ac:dyDescent="0.3"/>
    <row r="133" ht="12.75" customHeight="1" x14ac:dyDescent="0.3"/>
    <row r="134" ht="12.75" customHeight="1" x14ac:dyDescent="0.3"/>
    <row r="135" ht="12.75" customHeight="1" x14ac:dyDescent="0.3"/>
    <row r="136" ht="12.75" customHeight="1" x14ac:dyDescent="0.3"/>
    <row r="137" ht="12.75" customHeight="1" x14ac:dyDescent="0.3"/>
    <row r="138" ht="12.75" customHeight="1" x14ac:dyDescent="0.3"/>
    <row r="139" ht="12.75" customHeight="1" x14ac:dyDescent="0.3"/>
    <row r="140" ht="12.75" customHeight="1" x14ac:dyDescent="0.3"/>
    <row r="141" ht="12.75" customHeight="1" x14ac:dyDescent="0.3"/>
    <row r="142" ht="12.75" customHeight="1" x14ac:dyDescent="0.3"/>
    <row r="143" ht="12.75" customHeight="1" x14ac:dyDescent="0.3"/>
    <row r="144" ht="12.75" customHeight="1" x14ac:dyDescent="0.3"/>
    <row r="145" ht="12.75" customHeight="1" x14ac:dyDescent="0.3"/>
    <row r="146" ht="12.75" customHeight="1" x14ac:dyDescent="0.3"/>
    <row r="147" ht="12.75" customHeight="1" x14ac:dyDescent="0.3"/>
    <row r="148" ht="12.75" customHeight="1" x14ac:dyDescent="0.3"/>
    <row r="149" ht="12.75" customHeight="1" x14ac:dyDescent="0.3"/>
    <row r="150" ht="12.75" customHeight="1" x14ac:dyDescent="0.3"/>
    <row r="151" ht="12.75" customHeight="1" x14ac:dyDescent="0.3"/>
    <row r="152" ht="12.75" customHeight="1" x14ac:dyDescent="0.3"/>
    <row r="153" ht="12.75" customHeight="1" x14ac:dyDescent="0.3"/>
    <row r="154" ht="12.75" customHeight="1" x14ac:dyDescent="0.3"/>
    <row r="155" ht="12.75" customHeight="1" x14ac:dyDescent="0.3"/>
    <row r="156" ht="12.75" customHeight="1" x14ac:dyDescent="0.3"/>
    <row r="157" ht="12.75" customHeight="1" x14ac:dyDescent="0.3"/>
    <row r="158" ht="12.75" customHeight="1" x14ac:dyDescent="0.3"/>
    <row r="159" ht="12.75" customHeight="1" x14ac:dyDescent="0.3"/>
    <row r="160" ht="12.75" customHeight="1" x14ac:dyDescent="0.3"/>
    <row r="161" ht="12.75" customHeight="1" x14ac:dyDescent="0.3"/>
    <row r="162" ht="12.75" customHeight="1" x14ac:dyDescent="0.3"/>
    <row r="163" ht="12.75" customHeight="1" x14ac:dyDescent="0.3"/>
    <row r="164" ht="12.75" customHeight="1" x14ac:dyDescent="0.3"/>
    <row r="165" ht="12.75" customHeight="1" x14ac:dyDescent="0.3"/>
    <row r="166" ht="12.75" customHeight="1" x14ac:dyDescent="0.3"/>
    <row r="167" ht="12.75" customHeight="1" x14ac:dyDescent="0.3"/>
    <row r="168" ht="12.75" customHeight="1" x14ac:dyDescent="0.3"/>
    <row r="169" ht="12.75" customHeight="1" x14ac:dyDescent="0.3"/>
    <row r="170" ht="12.75" customHeight="1" x14ac:dyDescent="0.3"/>
    <row r="171" ht="12.75" customHeight="1" x14ac:dyDescent="0.3"/>
    <row r="172" ht="12.75" customHeight="1" x14ac:dyDescent="0.3"/>
    <row r="173" ht="12.75" customHeight="1" x14ac:dyDescent="0.3"/>
    <row r="174" ht="12.75" customHeight="1" x14ac:dyDescent="0.3"/>
    <row r="175" ht="12.75" customHeight="1" x14ac:dyDescent="0.3"/>
    <row r="176" ht="12.75" customHeight="1" x14ac:dyDescent="0.3"/>
    <row r="177" ht="12.75" customHeight="1" x14ac:dyDescent="0.3"/>
    <row r="178" ht="12.75" customHeight="1" x14ac:dyDescent="0.3"/>
    <row r="179" ht="12.75" customHeight="1" x14ac:dyDescent="0.3"/>
    <row r="180" ht="12.75" customHeight="1" x14ac:dyDescent="0.3"/>
    <row r="181" ht="12.75" customHeight="1" x14ac:dyDescent="0.3"/>
    <row r="182" ht="12.75" customHeight="1" x14ac:dyDescent="0.3"/>
    <row r="183" ht="12.75" customHeight="1" x14ac:dyDescent="0.3"/>
    <row r="184" ht="12.75" customHeight="1" x14ac:dyDescent="0.3"/>
    <row r="185" ht="12.75" customHeight="1" x14ac:dyDescent="0.3"/>
    <row r="186" ht="12.75" customHeight="1" x14ac:dyDescent="0.3"/>
    <row r="187" ht="12.75" customHeight="1" x14ac:dyDescent="0.3"/>
    <row r="188" ht="12.75" customHeight="1" x14ac:dyDescent="0.3"/>
    <row r="189" ht="12.75" customHeight="1" x14ac:dyDescent="0.3"/>
    <row r="190" ht="12.75" customHeight="1" x14ac:dyDescent="0.3"/>
    <row r="191" ht="12.75" customHeight="1" x14ac:dyDescent="0.3"/>
    <row r="192" ht="12.75" customHeight="1" x14ac:dyDescent="0.3"/>
    <row r="193" ht="12.75" customHeight="1" x14ac:dyDescent="0.3"/>
    <row r="194" ht="12.75" customHeight="1" x14ac:dyDescent="0.3"/>
    <row r="195" ht="12.75" customHeight="1" x14ac:dyDescent="0.3"/>
    <row r="196" ht="12.75" customHeight="1" x14ac:dyDescent="0.3"/>
    <row r="197" ht="12.75" customHeight="1" x14ac:dyDescent="0.3"/>
    <row r="198" ht="12.75" customHeight="1" x14ac:dyDescent="0.3"/>
    <row r="199" ht="12.75" customHeight="1" x14ac:dyDescent="0.3"/>
    <row r="200" ht="12.75" customHeight="1" x14ac:dyDescent="0.3"/>
    <row r="201" ht="12.75" customHeight="1" x14ac:dyDescent="0.3"/>
    <row r="202" ht="12.75" customHeight="1" x14ac:dyDescent="0.3"/>
    <row r="203" ht="12.75" customHeight="1" x14ac:dyDescent="0.3"/>
    <row r="204" ht="12.75" customHeight="1" x14ac:dyDescent="0.3"/>
    <row r="205" ht="12.75" customHeight="1" x14ac:dyDescent="0.3"/>
    <row r="206" ht="12.75" customHeight="1" x14ac:dyDescent="0.3"/>
    <row r="207" ht="12.75" customHeight="1" x14ac:dyDescent="0.3"/>
    <row r="208" ht="12.75" customHeight="1" x14ac:dyDescent="0.3"/>
    <row r="209" ht="12.75" customHeight="1" x14ac:dyDescent="0.3"/>
    <row r="210" ht="12.75" customHeight="1" x14ac:dyDescent="0.3"/>
    <row r="211" ht="12.75" customHeight="1" x14ac:dyDescent="0.3"/>
    <row r="212" ht="12.75" customHeight="1" x14ac:dyDescent="0.3"/>
    <row r="213" ht="12.75" customHeight="1" x14ac:dyDescent="0.3"/>
    <row r="214" ht="12.75" customHeight="1" x14ac:dyDescent="0.3"/>
    <row r="215" ht="12.75" customHeight="1" x14ac:dyDescent="0.3"/>
    <row r="216" ht="12.75" customHeight="1" x14ac:dyDescent="0.3"/>
    <row r="217" ht="12.75" customHeight="1" x14ac:dyDescent="0.3"/>
    <row r="218" ht="12.75" customHeight="1" x14ac:dyDescent="0.3"/>
    <row r="219" ht="12.75" customHeight="1" x14ac:dyDescent="0.3"/>
    <row r="220" ht="12.75" customHeight="1" x14ac:dyDescent="0.3"/>
    <row r="221" ht="12.75" customHeight="1" x14ac:dyDescent="0.3"/>
    <row r="222" ht="12.75" customHeight="1" x14ac:dyDescent="0.3"/>
    <row r="223" ht="12.75" customHeight="1" x14ac:dyDescent="0.3"/>
    <row r="224" ht="12.75" customHeight="1" x14ac:dyDescent="0.3"/>
    <row r="225" ht="12.75" customHeight="1" x14ac:dyDescent="0.3"/>
    <row r="226" ht="12.75" customHeight="1" x14ac:dyDescent="0.3"/>
    <row r="227" ht="12.75" customHeight="1" x14ac:dyDescent="0.3"/>
    <row r="228" ht="12.75" customHeight="1" x14ac:dyDescent="0.3"/>
    <row r="229" ht="12.75" customHeight="1" x14ac:dyDescent="0.3"/>
    <row r="230" ht="12.75" customHeight="1" x14ac:dyDescent="0.3"/>
    <row r="231" ht="12.75" customHeight="1" x14ac:dyDescent="0.3"/>
    <row r="232" ht="12.75" customHeight="1" x14ac:dyDescent="0.3"/>
    <row r="233" ht="12.75" customHeight="1" x14ac:dyDescent="0.3"/>
    <row r="234" ht="12.75" customHeight="1" x14ac:dyDescent="0.3"/>
    <row r="235" ht="12.75" customHeight="1" x14ac:dyDescent="0.3"/>
    <row r="236" ht="12.75" customHeight="1" x14ac:dyDescent="0.3"/>
    <row r="237" ht="12.75" customHeight="1" x14ac:dyDescent="0.3"/>
    <row r="238" ht="12.75" customHeight="1" x14ac:dyDescent="0.3"/>
    <row r="239" ht="12.75" customHeight="1" x14ac:dyDescent="0.3"/>
    <row r="240" ht="12.75" customHeight="1" x14ac:dyDescent="0.3"/>
    <row r="241" ht="12.75" customHeight="1" x14ac:dyDescent="0.3"/>
    <row r="242" ht="12.75" customHeight="1" x14ac:dyDescent="0.3"/>
    <row r="243" ht="12.75" customHeight="1" x14ac:dyDescent="0.3"/>
    <row r="244" ht="12.75" customHeight="1" x14ac:dyDescent="0.3"/>
    <row r="245" ht="12.75" customHeight="1" x14ac:dyDescent="0.3"/>
    <row r="246" ht="12.75" customHeight="1" x14ac:dyDescent="0.3"/>
    <row r="247" ht="12.75" customHeight="1" x14ac:dyDescent="0.3"/>
    <row r="248" ht="12.75" customHeight="1" x14ac:dyDescent="0.3"/>
    <row r="249" ht="12.75" customHeight="1" x14ac:dyDescent="0.3"/>
    <row r="250" ht="12.75" customHeight="1" x14ac:dyDescent="0.3"/>
    <row r="251" ht="12.75" customHeight="1" x14ac:dyDescent="0.3"/>
    <row r="252" ht="12.75" customHeight="1" x14ac:dyDescent="0.3"/>
    <row r="253" ht="12.75" customHeight="1" x14ac:dyDescent="0.3"/>
    <row r="254" ht="12.75" customHeight="1" x14ac:dyDescent="0.3"/>
    <row r="255" ht="12.75" customHeight="1" x14ac:dyDescent="0.3"/>
    <row r="256" ht="12.75" customHeight="1" x14ac:dyDescent="0.3"/>
    <row r="257" ht="12.75" customHeight="1" x14ac:dyDescent="0.3"/>
    <row r="258" ht="12.75" customHeight="1" x14ac:dyDescent="0.3"/>
    <row r="259" ht="12.75" customHeight="1" x14ac:dyDescent="0.3"/>
    <row r="260" ht="12.75" customHeight="1" x14ac:dyDescent="0.3"/>
    <row r="261" ht="12.75" customHeight="1" x14ac:dyDescent="0.3"/>
    <row r="262" ht="12.75" customHeight="1" x14ac:dyDescent="0.3"/>
    <row r="263" ht="12.75" customHeight="1" x14ac:dyDescent="0.3"/>
    <row r="264" ht="12.75" customHeight="1" x14ac:dyDescent="0.3"/>
    <row r="265" ht="12.75" customHeight="1" x14ac:dyDescent="0.3"/>
    <row r="266" ht="12.75" customHeight="1" x14ac:dyDescent="0.3"/>
    <row r="267" ht="12.75" customHeight="1" x14ac:dyDescent="0.3"/>
    <row r="268" ht="12.75" customHeight="1" x14ac:dyDescent="0.3"/>
    <row r="269" ht="12.75" customHeight="1" x14ac:dyDescent="0.3"/>
    <row r="270" ht="12.75" customHeight="1" x14ac:dyDescent="0.3"/>
    <row r="271" ht="12.75" customHeight="1" x14ac:dyDescent="0.3"/>
    <row r="272" ht="12.75" customHeight="1" x14ac:dyDescent="0.3"/>
    <row r="273" ht="12.75" customHeight="1" x14ac:dyDescent="0.3"/>
    <row r="274" ht="12.75" customHeight="1" x14ac:dyDescent="0.3"/>
    <row r="275" ht="12.75" customHeight="1" x14ac:dyDescent="0.3"/>
    <row r="276" ht="12.75" customHeight="1" x14ac:dyDescent="0.3"/>
    <row r="277" ht="12.75" customHeight="1" x14ac:dyDescent="0.3"/>
    <row r="278" ht="12.75" customHeight="1" x14ac:dyDescent="0.3"/>
    <row r="279" ht="12.75" customHeight="1" x14ac:dyDescent="0.3"/>
    <row r="280" ht="12.75" customHeight="1" x14ac:dyDescent="0.3"/>
    <row r="281" ht="12.75" customHeight="1" x14ac:dyDescent="0.3"/>
    <row r="282" ht="12.75" customHeight="1" x14ac:dyDescent="0.3"/>
    <row r="283" ht="12.75" customHeight="1" x14ac:dyDescent="0.3"/>
    <row r="284" ht="12.75" customHeight="1" x14ac:dyDescent="0.3"/>
    <row r="285" ht="12.75" customHeight="1" x14ac:dyDescent="0.3"/>
    <row r="286" ht="12.75" customHeight="1" x14ac:dyDescent="0.3"/>
    <row r="287" ht="12.75" customHeight="1" x14ac:dyDescent="0.3"/>
    <row r="288" ht="12.75" customHeight="1" x14ac:dyDescent="0.3"/>
    <row r="289" ht="12.75" customHeight="1" x14ac:dyDescent="0.3"/>
    <row r="290" ht="12.75" customHeight="1" x14ac:dyDescent="0.3"/>
    <row r="291" ht="12.75" customHeight="1" x14ac:dyDescent="0.3"/>
    <row r="292" ht="12.75" customHeight="1" x14ac:dyDescent="0.3"/>
    <row r="293" ht="12.75" customHeight="1" x14ac:dyDescent="0.3"/>
    <row r="294" ht="12.75" customHeight="1" x14ac:dyDescent="0.3"/>
    <row r="295" ht="12.75" customHeight="1" x14ac:dyDescent="0.3"/>
    <row r="296" ht="12.75" customHeight="1" x14ac:dyDescent="0.3"/>
    <row r="297" ht="12.75" customHeight="1" x14ac:dyDescent="0.3"/>
    <row r="298" ht="12.75" customHeight="1" x14ac:dyDescent="0.3"/>
    <row r="299" ht="12.75" customHeight="1" x14ac:dyDescent="0.3"/>
    <row r="300" ht="12.75" customHeight="1" x14ac:dyDescent="0.3"/>
    <row r="301" ht="12.75" customHeight="1" x14ac:dyDescent="0.3"/>
    <row r="302" ht="12.75" customHeight="1" x14ac:dyDescent="0.3"/>
    <row r="303" ht="12.75" customHeight="1" x14ac:dyDescent="0.3"/>
    <row r="304" ht="12.75" customHeight="1" x14ac:dyDescent="0.3"/>
    <row r="305" ht="12.75" customHeight="1" x14ac:dyDescent="0.3"/>
    <row r="306" ht="12.75" customHeight="1" x14ac:dyDescent="0.3"/>
    <row r="307" ht="12.75" customHeight="1" x14ac:dyDescent="0.3"/>
    <row r="308" ht="12.75" customHeight="1" x14ac:dyDescent="0.3"/>
    <row r="309" ht="12.75" customHeight="1" x14ac:dyDescent="0.3"/>
    <row r="310" ht="12.75" customHeight="1" x14ac:dyDescent="0.3"/>
    <row r="311" ht="12.75" customHeight="1" x14ac:dyDescent="0.3"/>
    <row r="312" ht="12.75" customHeight="1" x14ac:dyDescent="0.3"/>
    <row r="313" ht="12.75" customHeight="1" x14ac:dyDescent="0.3"/>
    <row r="314" ht="12.75" customHeight="1" x14ac:dyDescent="0.3"/>
    <row r="315" ht="12.75" customHeight="1" x14ac:dyDescent="0.3"/>
    <row r="316" ht="12.75" customHeight="1" x14ac:dyDescent="0.3"/>
    <row r="317" ht="12.75" customHeight="1" x14ac:dyDescent="0.3"/>
    <row r="318" ht="12.75" customHeight="1" x14ac:dyDescent="0.3"/>
    <row r="319" ht="12.75" customHeight="1" x14ac:dyDescent="0.3"/>
    <row r="320" ht="12.75" customHeight="1" x14ac:dyDescent="0.3"/>
    <row r="321" ht="12.75" customHeight="1" x14ac:dyDescent="0.3"/>
    <row r="322" ht="12.75" customHeight="1" x14ac:dyDescent="0.3"/>
    <row r="323" ht="12.75" customHeight="1" x14ac:dyDescent="0.3"/>
    <row r="324" ht="12.75" customHeight="1" x14ac:dyDescent="0.3"/>
    <row r="325" ht="12.75" customHeight="1" x14ac:dyDescent="0.3"/>
    <row r="326" ht="12.75" customHeight="1" x14ac:dyDescent="0.3"/>
    <row r="327" ht="12.75" customHeight="1" x14ac:dyDescent="0.3"/>
    <row r="328" ht="12.75" customHeight="1" x14ac:dyDescent="0.3"/>
    <row r="329" ht="12.75" customHeight="1" x14ac:dyDescent="0.3"/>
    <row r="330" ht="12.75" customHeight="1" x14ac:dyDescent="0.3"/>
    <row r="331" ht="12.75" customHeight="1" x14ac:dyDescent="0.3"/>
    <row r="332" ht="12.75" customHeight="1" x14ac:dyDescent="0.3"/>
    <row r="333" ht="12.75" customHeight="1" x14ac:dyDescent="0.3"/>
    <row r="334" ht="12.75" customHeight="1" x14ac:dyDescent="0.3"/>
    <row r="335" ht="12.75" customHeight="1" x14ac:dyDescent="0.3"/>
    <row r="336" ht="12.75" customHeight="1" x14ac:dyDescent="0.3"/>
    <row r="337" ht="12.75" customHeight="1" x14ac:dyDescent="0.3"/>
    <row r="338" ht="12.75" customHeight="1" x14ac:dyDescent="0.3"/>
    <row r="339" ht="12.75" customHeight="1" x14ac:dyDescent="0.3"/>
    <row r="340" ht="12.75" customHeight="1" x14ac:dyDescent="0.3"/>
    <row r="341" ht="12.75" customHeight="1" x14ac:dyDescent="0.3"/>
    <row r="342" ht="12.75" customHeight="1" x14ac:dyDescent="0.3"/>
    <row r="343" ht="12.75" customHeight="1" x14ac:dyDescent="0.3"/>
    <row r="344" ht="12.75" customHeight="1" x14ac:dyDescent="0.3"/>
    <row r="345" ht="12.75" customHeight="1" x14ac:dyDescent="0.3"/>
    <row r="346" ht="12.75" customHeight="1" x14ac:dyDescent="0.3"/>
    <row r="347" ht="12.75" customHeight="1" x14ac:dyDescent="0.3"/>
    <row r="348" ht="12.75" customHeight="1" x14ac:dyDescent="0.3"/>
    <row r="349" ht="12.75" customHeight="1" x14ac:dyDescent="0.3"/>
    <row r="350" ht="12.75" customHeight="1" x14ac:dyDescent="0.3"/>
    <row r="351" ht="12.75" customHeight="1" x14ac:dyDescent="0.3"/>
    <row r="352" ht="12.75" customHeight="1" x14ac:dyDescent="0.3"/>
    <row r="353" ht="12.75" customHeight="1" x14ac:dyDescent="0.3"/>
    <row r="354" ht="12.75" customHeight="1" x14ac:dyDescent="0.3"/>
    <row r="355" ht="12.75" customHeight="1" x14ac:dyDescent="0.3"/>
    <row r="356" ht="12.75" customHeight="1" x14ac:dyDescent="0.3"/>
    <row r="357" ht="12.75" customHeight="1" x14ac:dyDescent="0.3"/>
    <row r="358" ht="12.75" customHeight="1" x14ac:dyDescent="0.3"/>
    <row r="359" ht="12.75" customHeight="1" x14ac:dyDescent="0.3"/>
    <row r="360" ht="12.75" customHeight="1" x14ac:dyDescent="0.3"/>
    <row r="361" ht="12.75" customHeight="1" x14ac:dyDescent="0.3"/>
    <row r="362" ht="12.75" customHeight="1" x14ac:dyDescent="0.3"/>
    <row r="363" ht="12.75" customHeight="1" x14ac:dyDescent="0.3"/>
    <row r="364" ht="12.75" customHeight="1" x14ac:dyDescent="0.3"/>
    <row r="365" ht="12.75" customHeight="1" x14ac:dyDescent="0.3"/>
    <row r="366" ht="12.75" customHeight="1" x14ac:dyDescent="0.3"/>
    <row r="367" ht="12.75" customHeight="1" x14ac:dyDescent="0.3"/>
    <row r="368" ht="12.75" customHeight="1" x14ac:dyDescent="0.3"/>
    <row r="369" ht="12.75" customHeight="1" x14ac:dyDescent="0.3"/>
    <row r="370" ht="12.75" customHeight="1" x14ac:dyDescent="0.3"/>
    <row r="371" ht="12.75" customHeight="1" x14ac:dyDescent="0.3"/>
    <row r="372" ht="12.75" customHeight="1" x14ac:dyDescent="0.3"/>
    <row r="373" ht="12.75" customHeight="1" x14ac:dyDescent="0.3"/>
    <row r="374" ht="12.75" customHeight="1" x14ac:dyDescent="0.3"/>
    <row r="375" ht="12.75" customHeight="1" x14ac:dyDescent="0.3"/>
    <row r="376" ht="12.75" customHeight="1" x14ac:dyDescent="0.3"/>
    <row r="377" ht="12.75" customHeight="1" x14ac:dyDescent="0.3"/>
    <row r="378" ht="12.75" customHeight="1" x14ac:dyDescent="0.3"/>
    <row r="379" ht="12.75" customHeight="1" x14ac:dyDescent="0.3"/>
    <row r="380" ht="12.75" customHeight="1" x14ac:dyDescent="0.3"/>
    <row r="381" ht="12.75" customHeight="1" x14ac:dyDescent="0.3"/>
    <row r="382" ht="12.75" customHeight="1" x14ac:dyDescent="0.3"/>
    <row r="383" ht="12.75" customHeight="1" x14ac:dyDescent="0.3"/>
    <row r="384" ht="12.75" customHeight="1" x14ac:dyDescent="0.3"/>
    <row r="385" ht="12.75" customHeight="1" x14ac:dyDescent="0.3"/>
    <row r="386" ht="12.75" customHeight="1" x14ac:dyDescent="0.3"/>
    <row r="387" ht="12.75" customHeight="1" x14ac:dyDescent="0.3"/>
    <row r="388" ht="12.75" customHeight="1" x14ac:dyDescent="0.3"/>
    <row r="389" ht="12.75" customHeight="1" x14ac:dyDescent="0.3"/>
    <row r="390" ht="12.75" customHeight="1" x14ac:dyDescent="0.3"/>
    <row r="391" ht="12.75" customHeight="1" x14ac:dyDescent="0.3"/>
    <row r="392" ht="12.75" customHeight="1" x14ac:dyDescent="0.3"/>
    <row r="393" ht="12.75" customHeight="1" x14ac:dyDescent="0.3"/>
    <row r="394" ht="12.75" customHeight="1" x14ac:dyDescent="0.3"/>
    <row r="395" ht="12.75" customHeight="1" x14ac:dyDescent="0.3"/>
    <row r="396" ht="12.75" customHeight="1" x14ac:dyDescent="0.3"/>
    <row r="397" ht="12.75" customHeight="1" x14ac:dyDescent="0.3"/>
    <row r="398" ht="12.75" customHeight="1" x14ac:dyDescent="0.3"/>
    <row r="399" ht="12.75" customHeight="1" x14ac:dyDescent="0.3"/>
    <row r="400" ht="12.75" customHeight="1" x14ac:dyDescent="0.3"/>
    <row r="401" ht="12.75" customHeight="1" x14ac:dyDescent="0.3"/>
    <row r="402" ht="12.75" customHeight="1" x14ac:dyDescent="0.3"/>
    <row r="403" ht="12.75" customHeight="1" x14ac:dyDescent="0.3"/>
    <row r="404" ht="12.75" customHeight="1" x14ac:dyDescent="0.3"/>
    <row r="405" ht="12.75" customHeight="1" x14ac:dyDescent="0.3"/>
    <row r="406" ht="12.75" customHeight="1" x14ac:dyDescent="0.3"/>
    <row r="407" ht="12.75" customHeight="1" x14ac:dyDescent="0.3"/>
    <row r="408" ht="12.75" customHeight="1" x14ac:dyDescent="0.3"/>
    <row r="409" ht="12.75" customHeight="1" x14ac:dyDescent="0.3"/>
    <row r="410" ht="12.75" customHeight="1" x14ac:dyDescent="0.3"/>
    <row r="411" ht="12.75" customHeight="1" x14ac:dyDescent="0.3"/>
    <row r="412" ht="12.75" customHeight="1" x14ac:dyDescent="0.3"/>
    <row r="413" ht="12.75" customHeight="1" x14ac:dyDescent="0.3"/>
    <row r="414" ht="12.75" customHeight="1" x14ac:dyDescent="0.3"/>
    <row r="415" ht="12.75" customHeight="1" x14ac:dyDescent="0.3"/>
    <row r="416" ht="12.75" customHeight="1" x14ac:dyDescent="0.3"/>
    <row r="417" ht="12.75" customHeight="1" x14ac:dyDescent="0.3"/>
    <row r="418" ht="12.75" customHeight="1" x14ac:dyDescent="0.3"/>
    <row r="419" ht="12.75" customHeight="1" x14ac:dyDescent="0.3"/>
    <row r="420" ht="12.75" customHeight="1" x14ac:dyDescent="0.3"/>
    <row r="421" ht="12.75" customHeight="1" x14ac:dyDescent="0.3"/>
    <row r="422" ht="12.75" customHeight="1" x14ac:dyDescent="0.3"/>
    <row r="423" ht="12.75" customHeight="1" x14ac:dyDescent="0.3"/>
    <row r="424" ht="12.75" customHeight="1" x14ac:dyDescent="0.3"/>
    <row r="425" ht="12.75" customHeight="1" x14ac:dyDescent="0.3"/>
    <row r="426" ht="12.75" customHeight="1" x14ac:dyDescent="0.3"/>
    <row r="427" ht="12.75" customHeight="1" x14ac:dyDescent="0.3"/>
    <row r="428" ht="12.75" customHeight="1" x14ac:dyDescent="0.3"/>
    <row r="429" ht="12.75" customHeight="1" x14ac:dyDescent="0.3"/>
    <row r="430" ht="12.75" customHeight="1" x14ac:dyDescent="0.3"/>
    <row r="431" ht="12.75" customHeight="1" x14ac:dyDescent="0.3"/>
    <row r="432" ht="12.75" customHeight="1" x14ac:dyDescent="0.3"/>
    <row r="433" ht="12.75" customHeight="1" x14ac:dyDescent="0.3"/>
    <row r="434" ht="12.75" customHeight="1" x14ac:dyDescent="0.3"/>
    <row r="435" ht="12.75" customHeight="1" x14ac:dyDescent="0.3"/>
    <row r="436" ht="12.75" customHeight="1" x14ac:dyDescent="0.3"/>
    <row r="437" ht="12.75" customHeight="1" x14ac:dyDescent="0.3"/>
    <row r="438" ht="12.75" customHeight="1" x14ac:dyDescent="0.3"/>
    <row r="439" ht="12.75" customHeight="1" x14ac:dyDescent="0.3"/>
    <row r="440" ht="12.75" customHeight="1" x14ac:dyDescent="0.3"/>
    <row r="441" ht="12.75" customHeight="1" x14ac:dyDescent="0.3"/>
    <row r="442" ht="12.75" customHeight="1" x14ac:dyDescent="0.3"/>
    <row r="443" ht="12.75" customHeight="1" x14ac:dyDescent="0.3"/>
    <row r="444" ht="12.75" customHeight="1" x14ac:dyDescent="0.3"/>
    <row r="445" ht="12.75" customHeight="1" x14ac:dyDescent="0.3"/>
    <row r="446" ht="12.75" customHeight="1" x14ac:dyDescent="0.3"/>
    <row r="447" ht="12.75" customHeight="1" x14ac:dyDescent="0.3"/>
    <row r="448" ht="12.75" customHeight="1" x14ac:dyDescent="0.3"/>
    <row r="449" ht="12.75" customHeight="1" x14ac:dyDescent="0.3"/>
    <row r="450" ht="12.75" customHeight="1" x14ac:dyDescent="0.3"/>
    <row r="451" ht="12.75" customHeight="1" x14ac:dyDescent="0.3"/>
    <row r="452" ht="12.75" customHeight="1" x14ac:dyDescent="0.3"/>
    <row r="453" ht="12.75" customHeight="1" x14ac:dyDescent="0.3"/>
    <row r="454" ht="12.75" customHeight="1" x14ac:dyDescent="0.3"/>
    <row r="455" ht="12.75" customHeight="1" x14ac:dyDescent="0.3"/>
    <row r="456" ht="12.75" customHeight="1" x14ac:dyDescent="0.3"/>
    <row r="457" ht="12.75" customHeight="1" x14ac:dyDescent="0.3"/>
    <row r="458" ht="12.75" customHeight="1" x14ac:dyDescent="0.3"/>
    <row r="459" ht="12.75" customHeight="1" x14ac:dyDescent="0.3"/>
    <row r="460" ht="12.75" customHeight="1" x14ac:dyDescent="0.3"/>
    <row r="461" ht="12.75" customHeight="1" x14ac:dyDescent="0.3"/>
    <row r="462" ht="12.75" customHeight="1" x14ac:dyDescent="0.3"/>
    <row r="463" ht="12.75" customHeight="1" x14ac:dyDescent="0.3"/>
    <row r="464" ht="12.75" customHeight="1" x14ac:dyDescent="0.3"/>
    <row r="465" ht="12.75" customHeight="1" x14ac:dyDescent="0.3"/>
    <row r="466" ht="12.75" customHeight="1" x14ac:dyDescent="0.3"/>
    <row r="467" ht="12.75" customHeight="1" x14ac:dyDescent="0.3"/>
    <row r="468" ht="12.75" customHeight="1" x14ac:dyDescent="0.3"/>
    <row r="469" ht="12.75" customHeight="1" x14ac:dyDescent="0.3"/>
    <row r="470" ht="12.75" customHeight="1" x14ac:dyDescent="0.3"/>
    <row r="471" ht="12.75" customHeight="1" x14ac:dyDescent="0.3"/>
    <row r="472" ht="12.75" customHeight="1" x14ac:dyDescent="0.3"/>
    <row r="473" ht="12.75" customHeight="1" x14ac:dyDescent="0.3"/>
    <row r="474" ht="12.75" customHeight="1" x14ac:dyDescent="0.3"/>
    <row r="475" ht="12.75" customHeight="1" x14ac:dyDescent="0.3"/>
    <row r="476" ht="12.75" customHeight="1" x14ac:dyDescent="0.3"/>
    <row r="477" ht="12.75" customHeight="1" x14ac:dyDescent="0.3"/>
    <row r="478" ht="12.75" customHeight="1" x14ac:dyDescent="0.3"/>
    <row r="479" ht="12.75" customHeight="1" x14ac:dyDescent="0.3"/>
    <row r="480" ht="12.75" customHeight="1" x14ac:dyDescent="0.3"/>
    <row r="481" ht="12.75" customHeight="1" x14ac:dyDescent="0.3"/>
    <row r="482" ht="12.75" customHeight="1" x14ac:dyDescent="0.3"/>
    <row r="483" ht="12.75" customHeight="1" x14ac:dyDescent="0.3"/>
    <row r="484" ht="12.75" customHeight="1" x14ac:dyDescent="0.3"/>
    <row r="485" ht="12.75" customHeight="1" x14ac:dyDescent="0.3"/>
    <row r="486" ht="12.75" customHeight="1" x14ac:dyDescent="0.3"/>
    <row r="487" ht="12.75" customHeight="1" x14ac:dyDescent="0.3"/>
    <row r="488" ht="12.75" customHeight="1" x14ac:dyDescent="0.3"/>
    <row r="489" ht="12.75" customHeight="1" x14ac:dyDescent="0.3"/>
    <row r="490" ht="12.75" customHeight="1" x14ac:dyDescent="0.3"/>
    <row r="491" ht="12.75" customHeight="1" x14ac:dyDescent="0.3"/>
    <row r="492" ht="12.75" customHeight="1" x14ac:dyDescent="0.3"/>
    <row r="493" ht="12.75" customHeight="1" x14ac:dyDescent="0.3"/>
    <row r="494" ht="12.75" customHeight="1" x14ac:dyDescent="0.3"/>
    <row r="495" ht="12.75" customHeight="1" x14ac:dyDescent="0.3"/>
    <row r="496" ht="12.75" customHeight="1" x14ac:dyDescent="0.3"/>
    <row r="497" ht="12.75" customHeight="1" x14ac:dyDescent="0.3"/>
    <row r="498" ht="12.75" customHeight="1" x14ac:dyDescent="0.3"/>
    <row r="499" ht="12.75" customHeight="1" x14ac:dyDescent="0.3"/>
    <row r="500" ht="12.75" customHeight="1" x14ac:dyDescent="0.3"/>
    <row r="501" ht="12.75" customHeight="1" x14ac:dyDescent="0.3"/>
    <row r="502" ht="12.75" customHeight="1" x14ac:dyDescent="0.3"/>
    <row r="503" ht="12.75" customHeight="1" x14ac:dyDescent="0.3"/>
    <row r="504" ht="12.75" customHeight="1" x14ac:dyDescent="0.3"/>
    <row r="505" ht="12.75" customHeight="1" x14ac:dyDescent="0.3"/>
    <row r="506" ht="12.75" customHeight="1" x14ac:dyDescent="0.3"/>
    <row r="507" ht="12.75" customHeight="1" x14ac:dyDescent="0.3"/>
    <row r="508" ht="12.75" customHeight="1" x14ac:dyDescent="0.3"/>
    <row r="509" ht="12.75" customHeight="1" x14ac:dyDescent="0.3"/>
    <row r="510" ht="12.75" customHeight="1" x14ac:dyDescent="0.3"/>
    <row r="511" ht="12.75" customHeight="1" x14ac:dyDescent="0.3"/>
    <row r="512" ht="12.75" customHeight="1" x14ac:dyDescent="0.3"/>
    <row r="513" ht="12.75" customHeight="1" x14ac:dyDescent="0.3"/>
    <row r="514" ht="12.75" customHeight="1" x14ac:dyDescent="0.3"/>
    <row r="515" ht="12.75" customHeight="1" x14ac:dyDescent="0.3"/>
    <row r="516" ht="12.75" customHeight="1" x14ac:dyDescent="0.3"/>
    <row r="517" ht="12.75" customHeight="1" x14ac:dyDescent="0.3"/>
    <row r="518" ht="12.75" customHeight="1" x14ac:dyDescent="0.3"/>
    <row r="519" ht="12.75" customHeight="1" x14ac:dyDescent="0.3"/>
    <row r="520" ht="12.75" customHeight="1" x14ac:dyDescent="0.3"/>
    <row r="521" ht="12.75" customHeight="1" x14ac:dyDescent="0.3"/>
    <row r="522" ht="12.75" customHeight="1" x14ac:dyDescent="0.3"/>
    <row r="523" ht="12.75" customHeight="1" x14ac:dyDescent="0.3"/>
    <row r="524" ht="12.75" customHeight="1" x14ac:dyDescent="0.3"/>
    <row r="525" ht="12.75" customHeight="1" x14ac:dyDescent="0.3"/>
    <row r="526" ht="12.75" customHeight="1" x14ac:dyDescent="0.3"/>
    <row r="527" ht="12.75" customHeight="1" x14ac:dyDescent="0.3"/>
    <row r="528" ht="12.75" customHeight="1" x14ac:dyDescent="0.3"/>
    <row r="529" ht="12.75" customHeight="1" x14ac:dyDescent="0.3"/>
    <row r="530" ht="12.75" customHeight="1" x14ac:dyDescent="0.3"/>
    <row r="531" ht="12.75" customHeight="1" x14ac:dyDescent="0.3"/>
    <row r="532" ht="12.75" customHeight="1" x14ac:dyDescent="0.3"/>
    <row r="533" ht="12.75" customHeight="1" x14ac:dyDescent="0.3"/>
    <row r="534" ht="12.75" customHeight="1" x14ac:dyDescent="0.3"/>
    <row r="535" ht="12.75" customHeight="1" x14ac:dyDescent="0.3"/>
    <row r="536" ht="12.75" customHeight="1" x14ac:dyDescent="0.3"/>
    <row r="537" ht="12.75" customHeight="1" x14ac:dyDescent="0.3"/>
    <row r="538" ht="12.75" customHeight="1" x14ac:dyDescent="0.3"/>
    <row r="539" ht="12.75" customHeight="1" x14ac:dyDescent="0.3"/>
    <row r="540" ht="12.75" customHeight="1" x14ac:dyDescent="0.3"/>
    <row r="541" ht="12.75" customHeight="1" x14ac:dyDescent="0.3"/>
    <row r="542" ht="12.75" customHeight="1" x14ac:dyDescent="0.3"/>
    <row r="543" ht="12.75" customHeight="1" x14ac:dyDescent="0.3"/>
    <row r="544" ht="12.75" customHeight="1" x14ac:dyDescent="0.3"/>
    <row r="545" ht="12.75" customHeight="1" x14ac:dyDescent="0.3"/>
    <row r="546" ht="12.75" customHeight="1" x14ac:dyDescent="0.3"/>
    <row r="547" ht="12.75" customHeight="1" x14ac:dyDescent="0.3"/>
    <row r="548" ht="12.75" customHeight="1" x14ac:dyDescent="0.3"/>
    <row r="549" ht="12.75" customHeight="1" x14ac:dyDescent="0.3"/>
    <row r="550" ht="12.75" customHeight="1" x14ac:dyDescent="0.3"/>
    <row r="551" ht="12.75" customHeight="1" x14ac:dyDescent="0.3"/>
    <row r="552" ht="12.75" customHeight="1" x14ac:dyDescent="0.3"/>
    <row r="553" ht="12.75" customHeight="1" x14ac:dyDescent="0.3"/>
    <row r="554" ht="12.75" customHeight="1" x14ac:dyDescent="0.3"/>
    <row r="555" ht="12.75" customHeight="1" x14ac:dyDescent="0.3"/>
    <row r="556" ht="12.75" customHeight="1" x14ac:dyDescent="0.3"/>
    <row r="557" ht="12.75" customHeight="1" x14ac:dyDescent="0.3"/>
    <row r="558" ht="12.75" customHeight="1" x14ac:dyDescent="0.3"/>
    <row r="559" ht="12.75" customHeight="1" x14ac:dyDescent="0.3"/>
    <row r="560" ht="12.75" customHeight="1" x14ac:dyDescent="0.3"/>
    <row r="561" ht="12.75" customHeight="1" x14ac:dyDescent="0.3"/>
    <row r="562" ht="12.75" customHeight="1" x14ac:dyDescent="0.3"/>
    <row r="563" ht="12.75" customHeight="1" x14ac:dyDescent="0.3"/>
    <row r="564" ht="12.75" customHeight="1" x14ac:dyDescent="0.3"/>
    <row r="565" ht="12.75" customHeight="1" x14ac:dyDescent="0.3"/>
    <row r="566" ht="12.75" customHeight="1" x14ac:dyDescent="0.3"/>
    <row r="567" ht="12.75" customHeight="1" x14ac:dyDescent="0.3"/>
    <row r="568" ht="12.75" customHeight="1" x14ac:dyDescent="0.3"/>
    <row r="569" ht="12.75" customHeight="1" x14ac:dyDescent="0.3"/>
    <row r="570" ht="12.75" customHeight="1" x14ac:dyDescent="0.3"/>
    <row r="571" ht="12.75" customHeight="1" x14ac:dyDescent="0.3"/>
    <row r="572" ht="12.75" customHeight="1" x14ac:dyDescent="0.3"/>
    <row r="573" ht="12.75" customHeight="1" x14ac:dyDescent="0.3"/>
    <row r="574" ht="12.75" customHeight="1" x14ac:dyDescent="0.3"/>
    <row r="575" ht="12.75" customHeight="1" x14ac:dyDescent="0.3"/>
    <row r="576" ht="12.75" customHeight="1" x14ac:dyDescent="0.3"/>
    <row r="577" ht="12.75" customHeight="1" x14ac:dyDescent="0.3"/>
    <row r="578" ht="12.75" customHeight="1" x14ac:dyDescent="0.3"/>
    <row r="579" ht="12.75" customHeight="1" x14ac:dyDescent="0.3"/>
    <row r="580" ht="12.75" customHeight="1" x14ac:dyDescent="0.3"/>
    <row r="581" ht="12.75" customHeight="1" x14ac:dyDescent="0.3"/>
    <row r="582" ht="12.75" customHeight="1" x14ac:dyDescent="0.3"/>
    <row r="583" ht="12.75" customHeight="1" x14ac:dyDescent="0.3"/>
    <row r="584" ht="12.75" customHeight="1" x14ac:dyDescent="0.3"/>
    <row r="585" ht="12.75" customHeight="1" x14ac:dyDescent="0.3"/>
    <row r="586" ht="12.75" customHeight="1" x14ac:dyDescent="0.3"/>
    <row r="587" ht="12.75" customHeight="1" x14ac:dyDescent="0.3"/>
    <row r="588" ht="12.75" customHeight="1" x14ac:dyDescent="0.3"/>
    <row r="589" ht="12.75" customHeight="1" x14ac:dyDescent="0.3"/>
    <row r="590" ht="12.75" customHeight="1" x14ac:dyDescent="0.3"/>
    <row r="591" ht="12.75" customHeight="1" x14ac:dyDescent="0.3"/>
    <row r="592" ht="12.75" customHeight="1" x14ac:dyDescent="0.3"/>
    <row r="593" ht="12.75" customHeight="1" x14ac:dyDescent="0.3"/>
    <row r="594" ht="12.75" customHeight="1" x14ac:dyDescent="0.3"/>
    <row r="595" ht="12.75" customHeight="1" x14ac:dyDescent="0.3"/>
    <row r="596" ht="12.75" customHeight="1" x14ac:dyDescent="0.3"/>
    <row r="597" ht="12.75" customHeight="1" x14ac:dyDescent="0.3"/>
    <row r="598" ht="12.75" customHeight="1" x14ac:dyDescent="0.3"/>
    <row r="599" ht="12.75" customHeight="1" x14ac:dyDescent="0.3"/>
    <row r="600" ht="12.75" customHeight="1" x14ac:dyDescent="0.3"/>
    <row r="601" ht="12.75" customHeight="1" x14ac:dyDescent="0.3"/>
    <row r="602" ht="12.75" customHeight="1" x14ac:dyDescent="0.3"/>
    <row r="603" ht="12.75" customHeight="1" x14ac:dyDescent="0.3"/>
    <row r="604" ht="12.75" customHeight="1" x14ac:dyDescent="0.3"/>
    <row r="605" ht="12.75" customHeight="1" x14ac:dyDescent="0.3"/>
    <row r="606" ht="12.75" customHeight="1" x14ac:dyDescent="0.3"/>
    <row r="607" ht="12.75" customHeight="1" x14ac:dyDescent="0.3"/>
    <row r="608" ht="12.75" customHeight="1" x14ac:dyDescent="0.3"/>
    <row r="609" ht="12.75" customHeight="1" x14ac:dyDescent="0.3"/>
    <row r="610" ht="12.75" customHeight="1" x14ac:dyDescent="0.3"/>
    <row r="611" ht="12.75" customHeight="1" x14ac:dyDescent="0.3"/>
    <row r="612" ht="12.75" customHeight="1" x14ac:dyDescent="0.3"/>
    <row r="613" ht="12.75" customHeight="1" x14ac:dyDescent="0.3"/>
    <row r="614" ht="12.75" customHeight="1" x14ac:dyDescent="0.3"/>
    <row r="615" ht="12.75" customHeight="1" x14ac:dyDescent="0.3"/>
    <row r="616" ht="12.75" customHeight="1" x14ac:dyDescent="0.3"/>
    <row r="617" ht="12.75" customHeight="1" x14ac:dyDescent="0.3"/>
    <row r="618" ht="12.75" customHeight="1" x14ac:dyDescent="0.3"/>
    <row r="619" ht="12.75" customHeight="1" x14ac:dyDescent="0.3"/>
    <row r="620" ht="12.75" customHeight="1" x14ac:dyDescent="0.3"/>
    <row r="621" ht="12.75" customHeight="1" x14ac:dyDescent="0.3"/>
    <row r="622" ht="12.75" customHeight="1" x14ac:dyDescent="0.3"/>
    <row r="623" ht="12.75" customHeight="1" x14ac:dyDescent="0.3"/>
    <row r="624" ht="12.75" customHeight="1" x14ac:dyDescent="0.3"/>
    <row r="625" ht="12.75" customHeight="1" x14ac:dyDescent="0.3"/>
    <row r="626" ht="12.75" customHeight="1" x14ac:dyDescent="0.3"/>
    <row r="627" ht="12.75" customHeight="1" x14ac:dyDescent="0.3"/>
    <row r="628" ht="12.75" customHeight="1" x14ac:dyDescent="0.3"/>
    <row r="629" ht="12.75" customHeight="1" x14ac:dyDescent="0.3"/>
    <row r="630" ht="12.75" customHeight="1" x14ac:dyDescent="0.3"/>
    <row r="631" ht="12.75" customHeight="1" x14ac:dyDescent="0.3"/>
    <row r="632" ht="12.75" customHeight="1" x14ac:dyDescent="0.3"/>
    <row r="633" ht="12.75" customHeight="1" x14ac:dyDescent="0.3"/>
    <row r="634" ht="12.75" customHeight="1" x14ac:dyDescent="0.3"/>
    <row r="635" ht="12.75" customHeight="1" x14ac:dyDescent="0.3"/>
    <row r="636" ht="12.75" customHeight="1" x14ac:dyDescent="0.3"/>
    <row r="637" ht="12.75" customHeight="1" x14ac:dyDescent="0.3"/>
    <row r="638" ht="12.75" customHeight="1" x14ac:dyDescent="0.3"/>
    <row r="639" ht="12.75" customHeight="1" x14ac:dyDescent="0.3"/>
    <row r="640" ht="12.75" customHeight="1" x14ac:dyDescent="0.3"/>
    <row r="641" ht="12.75" customHeight="1" x14ac:dyDescent="0.3"/>
    <row r="642" ht="12.75" customHeight="1" x14ac:dyDescent="0.3"/>
    <row r="643" ht="12.75" customHeight="1" x14ac:dyDescent="0.3"/>
    <row r="644" ht="12.75" customHeight="1" x14ac:dyDescent="0.3"/>
    <row r="645" ht="12.75" customHeight="1" x14ac:dyDescent="0.3"/>
    <row r="646" ht="12.75" customHeight="1" x14ac:dyDescent="0.3"/>
    <row r="647" ht="12.75" customHeight="1" x14ac:dyDescent="0.3"/>
    <row r="648" ht="12.75" customHeight="1" x14ac:dyDescent="0.3"/>
    <row r="649" ht="12.75" customHeight="1" x14ac:dyDescent="0.3"/>
    <row r="650" ht="12.75" customHeight="1" x14ac:dyDescent="0.3"/>
    <row r="651" ht="12.75" customHeight="1" x14ac:dyDescent="0.3"/>
    <row r="652" ht="12.75" customHeight="1" x14ac:dyDescent="0.3"/>
    <row r="653" ht="12.75" customHeight="1" x14ac:dyDescent="0.3"/>
    <row r="654" ht="12.75" customHeight="1" x14ac:dyDescent="0.3"/>
    <row r="655" ht="12.75" customHeight="1" x14ac:dyDescent="0.3"/>
    <row r="656" ht="12.75" customHeight="1" x14ac:dyDescent="0.3"/>
    <row r="657" ht="12.75" customHeight="1" x14ac:dyDescent="0.3"/>
  </sheetData>
  <mergeCells count="1">
    <mergeCell ref="B2:M2"/>
  </mergeCells>
  <conditionalFormatting sqref="D21:K22 D7:J20">
    <cfRule type="expression" dxfId="2" priority="3">
      <formula>$D7="Yes"</formula>
    </cfRule>
  </conditionalFormatting>
  <conditionalFormatting sqref="B7:C19">
    <cfRule type="expression" dxfId="1" priority="1">
      <formula>"(blank)"</formula>
    </cfRule>
  </conditionalFormatting>
  <conditionalFormatting sqref="B7:C19">
    <cfRule type="expression" dxfId="0" priority="2">
      <formula>#REF!</formula>
    </cfRule>
  </conditionalFormatting>
  <pageMargins left="0.7" right="0.7" top="1" bottom="0.75" header="0.3" footer="0.3"/>
  <pageSetup scale="59" orientation="landscape" useFirstPageNumber="1" r:id="rId1"/>
  <headerFooter>
    <oddHeader>&amp;RExh. AEB-20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C5B27E5DFE5A42B5D94F605CB10C32" ma:contentTypeVersion="28" ma:contentTypeDescription="" ma:contentTypeScope="" ma:versionID="fc80ea6e72d900639d1ddbebee804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Agreement - Settlement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2022-01-31T08:00:00+00:00</OpenedDate>
    <SignificantOrder xmlns="dc463f71-b30c-4ab2-9473-d307f9d35888">false</SignificantOrder>
    <Date1 xmlns="dc463f71-b30c-4ab2-9473-d307f9d35888">2022-08-26T07:00:00+00:00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B9D5FA0-D202-4148-A26A-A64EB7699FF4}"/>
</file>

<file path=customXml/itemProps2.xml><?xml version="1.0" encoding="utf-8"?>
<ds:datastoreItem xmlns:ds="http://schemas.openxmlformats.org/officeDocument/2006/customXml" ds:itemID="{B10992B7-0C15-4BD0-A01C-AF4A1F8658A7}"/>
</file>

<file path=customXml/itemProps3.xml><?xml version="1.0" encoding="utf-8"?>
<ds:datastoreItem xmlns:ds="http://schemas.openxmlformats.org/officeDocument/2006/customXml" ds:itemID="{99B399BB-E5B6-4FA4-B71F-A599D657E202}"/>
</file>

<file path=customXml/itemProps4.xml><?xml version="1.0" encoding="utf-8"?>
<ds:datastoreItem xmlns:ds="http://schemas.openxmlformats.org/officeDocument/2006/customXml" ds:itemID="{8826731D-961A-4C2F-A55B-8794F89DE0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10</vt:i4>
      </vt:variant>
    </vt:vector>
  </HeadingPairs>
  <TitlesOfParts>
    <vt:vector size="18" baseType="lpstr">
      <vt:lpstr>CGP-AEB-TAS-4 CAPM</vt:lpstr>
      <vt:lpstr>CGP-AEB-TAS-3 Constant DCF</vt:lpstr>
      <vt:lpstr>CGP-AEB-TAS-2 Summary</vt:lpstr>
      <vt:lpstr>CGP-AEB-TAS-5 CAPM LT Beta</vt:lpstr>
      <vt:lpstr>CGP-AEB-TAS-6 MRP</vt:lpstr>
      <vt:lpstr>CGP-AEB-TAS-7 RiskPremElec</vt:lpstr>
      <vt:lpstr>CGP-AEB-TAS-7 RiskPremGas</vt:lpstr>
      <vt:lpstr>CGP-AEB-TAS-8 ExpEarns</vt:lpstr>
      <vt:lpstr>'CGP-AEB-TAS-2 Summary'!Print_Area</vt:lpstr>
      <vt:lpstr>'CGP-AEB-TAS-3 Constant DCF'!Print_Area</vt:lpstr>
      <vt:lpstr>'CGP-AEB-TAS-4 CAPM'!Print_Area</vt:lpstr>
      <vt:lpstr>'CGP-AEB-TAS-6 MRP'!Print_Area</vt:lpstr>
      <vt:lpstr>'CGP-AEB-TAS-7 RiskPremElec'!Print_Area</vt:lpstr>
      <vt:lpstr>'CGP-AEB-TAS-7 RiskPremGas'!Print_Area</vt:lpstr>
      <vt:lpstr>'CGP-AEB-TAS-8 ExpEarns'!Print_Area</vt:lpstr>
      <vt:lpstr>'CGP-AEB-TAS-6 MRP'!Print_Titles</vt:lpstr>
      <vt:lpstr>'CGP-AEB-TAS-7 RiskPremElec'!Print_Titles</vt:lpstr>
      <vt:lpstr>'CGP-AEB-TAS-7 RiskPremGas'!Print_Titles</vt:lpstr>
    </vt:vector>
  </TitlesOfParts>
  <Company>The Brattle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Wall, Chris</dc:creator>
  <cp:lastModifiedBy>Ryan Thomas</cp:lastModifiedBy>
  <cp:lastPrinted>2022-08-25T17:53:04Z</cp:lastPrinted>
  <dcterms:created xsi:type="dcterms:W3CDTF">2022-07-13T20:50:18Z</dcterms:created>
  <dcterms:modified xsi:type="dcterms:W3CDTF">2022-08-25T21:45:17Z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{AAE777F6-72E8-4818-8273-A3076ECC2EBE}</vt:lpwstr>
  </property>
  <property fmtid="{D5CDD505-2E9C-101B-9397-08002B2CF9AE}" pid="3" name="ContentTypeId">
    <vt:lpwstr>0x0101006E56B4D1795A2E4DB2F0B01679ED314A00A0C5B27E5DFE5A42B5D94F605CB10C32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