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025" yWindow="1530" windowWidth="11535" windowHeight="11130"/>
  </bookViews>
  <sheets>
    <sheet name="E Lead" sheetId="24" r:id="rId1"/>
    <sheet name="G Lead" sheetId="25" r:id="rId2"/>
    <sheet name="ELEC TY Amort " sheetId="22" r:id="rId3"/>
    <sheet name="Elec 2017 GRC Settl Tax Ref" sheetId="12" r:id="rId4"/>
    <sheet name="GAS TY Amort" sheetId="23" r:id="rId5"/>
    <sheet name="Gas 2017 GRC Settl Tax Ref" sheetId="11" r:id="rId6"/>
  </sheets>
  <definedNames>
    <definedName name="_xlnm.Print_Area" localSheetId="3">'Elec 2017 GRC Settl Tax Ref'!$A$1:$D$32</definedName>
    <definedName name="_xlnm.Print_Area" localSheetId="2">'ELEC TY Amort '!$A$1:$W$12</definedName>
    <definedName name="_xlnm.Print_Area" localSheetId="5">'Gas 2017 GRC Settl Tax Ref'!$A$1:$D$32</definedName>
    <definedName name="_xlnm.Print_Area" localSheetId="4">'GAS TY Amort'!$A$1:$W$5</definedName>
    <definedName name="_xlnm.Print_Titles" localSheetId="2">'ELEC TY Amort '!$1:$5</definedName>
    <definedName name="_xlnm.Print_Titles" localSheetId="4">'GAS TY Amort'!$1:$5</definedName>
  </definedNames>
  <calcPr calcId="145621"/>
</workbook>
</file>

<file path=xl/calcChain.xml><?xml version="1.0" encoding="utf-8"?>
<calcChain xmlns="http://schemas.openxmlformats.org/spreadsheetml/2006/main">
  <c r="D25" i="24" l="1"/>
  <c r="O8" i="23"/>
  <c r="O7" i="23"/>
  <c r="O8" i="22" l="1"/>
  <c r="O7" i="22"/>
  <c r="C9" i="23" l="1"/>
  <c r="J9" i="23"/>
  <c r="I9" i="23"/>
  <c r="H9" i="23"/>
  <c r="G9" i="23"/>
  <c r="F9" i="23"/>
  <c r="E9" i="23"/>
  <c r="D9" i="23"/>
  <c r="J9" i="22"/>
  <c r="I9" i="22"/>
  <c r="H9" i="22"/>
  <c r="G9" i="22"/>
  <c r="F9" i="22"/>
  <c r="E9" i="22"/>
  <c r="D9" i="22"/>
  <c r="C9" i="22"/>
  <c r="A26" i="25"/>
  <c r="A27" i="25" s="1"/>
  <c r="A28" i="25" s="1"/>
  <c r="A29" i="25" s="1"/>
  <c r="A30" i="25" s="1"/>
  <c r="A31" i="25" s="1"/>
  <c r="A32" i="25" s="1"/>
  <c r="A33" i="25" s="1"/>
  <c r="D23" i="25"/>
  <c r="C22" i="25"/>
  <c r="A21" i="25"/>
  <c r="A22" i="25" s="1"/>
  <c r="A23" i="25" s="1"/>
  <c r="A24" i="25" s="1"/>
  <c r="A25" i="25" s="1"/>
  <c r="D18" i="25"/>
  <c r="D25" i="25" s="1"/>
  <c r="C17" i="25"/>
  <c r="A17" i="25"/>
  <c r="A18" i="25" s="1"/>
  <c r="A19" i="25" s="1"/>
  <c r="A20" i="25" s="1"/>
  <c r="A16" i="25"/>
  <c r="A17" i="24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16" i="24"/>
  <c r="C22" i="24"/>
  <c r="D23" i="24" s="1"/>
  <c r="D18" i="24" l="1"/>
  <c r="C17" i="24"/>
  <c r="O9" i="23" l="1"/>
  <c r="D27" i="25" s="1"/>
  <c r="N9" i="23"/>
  <c r="N9" i="22"/>
  <c r="M9" i="22"/>
  <c r="O9" i="22" l="1"/>
  <c r="D27" i="24" s="1"/>
  <c r="E29" i="24" s="1"/>
  <c r="E29" i="25"/>
  <c r="E31" i="25" l="1"/>
  <c r="E33" i="25" s="1"/>
  <c r="M9" i="23"/>
  <c r="L9" i="23"/>
  <c r="K9" i="23"/>
  <c r="L9" i="22"/>
  <c r="K9" i="22"/>
  <c r="A11" i="11" l="1"/>
  <c r="A10" i="11"/>
  <c r="A18" i="12" l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18" i="1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D27" i="12" l="1"/>
  <c r="D29" i="12" l="1"/>
  <c r="D31" i="12" s="1"/>
  <c r="D27" i="11" l="1"/>
  <c r="D29" i="11" l="1"/>
  <c r="D31" i="11" s="1"/>
  <c r="E31" i="24" l="1"/>
  <c r="E33" i="24" s="1"/>
</calcChain>
</file>

<file path=xl/sharedStrings.xml><?xml version="1.0" encoding="utf-8"?>
<sst xmlns="http://schemas.openxmlformats.org/spreadsheetml/2006/main" count="92" uniqueCount="48">
  <si>
    <t>SAP Account</t>
  </si>
  <si>
    <t>Site Description</t>
  </si>
  <si>
    <t>LINE</t>
  </si>
  <si>
    <t>NO.</t>
  </si>
  <si>
    <t>DESCRIPTION</t>
  </si>
  <si>
    <t>AMOUNT</t>
  </si>
  <si>
    <t>INCREASE (DECREASE) NOI</t>
  </si>
  <si>
    <t xml:space="preserve">ENVIRONMENTAL REMEDIATION </t>
  </si>
  <si>
    <t>GAS ENVIRONMENTAL REMEDIATION</t>
  </si>
  <si>
    <t>PUGET SOUND ENERGY-GAS</t>
  </si>
  <si>
    <r>
      <t xml:space="preserve">ANNUAL AMORTIZATION (LINE 3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</si>
  <si>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INSURANCE PROCEEDS &amp; THIRD PARTIES PAYMENTS</t>
  </si>
  <si>
    <t>TOTAL RATE YEAR AMORTIZATION GAS ENVIRONMENTAL (LINE 4 + LINE 9)</t>
  </si>
  <si>
    <t>PUGET SOUND ENERGY- ELECTRIC</t>
  </si>
  <si>
    <t>ELECTRIC ENVIRONMENTAL REMEDIATION</t>
  </si>
  <si>
    <r>
      <t xml:space="preserve">ANNUAL AMORTIZATION (LINE 8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</si>
  <si>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TOTAL RATE YEAR AMORTIZATION ENVIRONMENTAL (LINE 4 + LINE 9)</t>
  </si>
  <si>
    <t>2017 GENERAL RATE CASE</t>
  </si>
  <si>
    <t>FOR THE TEST YEAR TWELVE MONTHS ENDED SEPTEMBER 30, 2016</t>
  </si>
  <si>
    <t>INSURANCE PROCEEDS &amp; THIRD PARTY PAYMENTS</t>
  </si>
  <si>
    <t>SHARE OF DEFERRED UNASSIGNED RECOVERIES AS OF SEPTEMBER 30, 2016</t>
  </si>
  <si>
    <r>
      <t xml:space="preserve">DEFERRED COSTS NET OF SITE SPECIFIC RECOVERIES AS OF </t>
    </r>
    <r>
      <rPr>
        <b/>
        <sz val="10"/>
        <color rgb="FF0000CC"/>
        <rFont val="Times New Roman"/>
        <family val="1"/>
      </rPr>
      <t>SEPTEMBER 30. 2016</t>
    </r>
  </si>
  <si>
    <t>PUGET SOUND ENERGY</t>
  </si>
  <si>
    <t>Amort Env Costs - Elec UE - 170033</t>
  </si>
  <si>
    <t>Amort Env Costs Recovery- Elec UE - 170033</t>
  </si>
  <si>
    <t>Amort Env Costs - Gas UG - 170034</t>
  </si>
  <si>
    <t>Amort Env Costs Recovery- Gas UG - 170034</t>
  </si>
  <si>
    <t>ENVIRONMENTAL REMEDIATION - ELECTRIC</t>
  </si>
  <si>
    <t>INCREASE (DECREASE) FIT @ 21% (LINE 11 X 21%)</t>
  </si>
  <si>
    <t>PUGET SOUND ENERGY-ELECTRIC</t>
  </si>
  <si>
    <t>2018 EXPEDITED RATE CASE</t>
  </si>
  <si>
    <t>TOTAL INCREASE (DECREASE) OPERATING EXPENSE</t>
  </si>
  <si>
    <t xml:space="preserve">SHARE OF DEFERRED UNASSIGNED RECOVERIES </t>
  </si>
  <si>
    <t>Total</t>
  </si>
  <si>
    <t>APRROVED IN UE-180282 (2017 GRC Tax Reform)</t>
  </si>
  <si>
    <r>
      <t xml:space="preserve">  ENVIRONMENTAL REMEDIATION COSTS</t>
    </r>
    <r>
      <rPr>
        <sz val="10"/>
        <color rgb="FF0000FF"/>
        <rFont val="Calibri"/>
        <family val="2"/>
      </rPr>
      <t/>
    </r>
  </si>
  <si>
    <t>APRROVED IN UG-180283 (2017 GRC Tax Reform)</t>
  </si>
  <si>
    <t>ELECTRIC ENVIRONMENTAL REMEDIATION DEFERRED COSTS</t>
  </si>
  <si>
    <t>TOTAL RATE YEAR AMORTIZATION (LINE 4 + LINE 9)</t>
  </si>
  <si>
    <t>INCREASE (DECREASE) FIT (LINE 15 X 21%).</t>
  </si>
  <si>
    <r>
      <t xml:space="preserve">  ENVIRONMENTAL REMEDIATION COSTS </t>
    </r>
    <r>
      <rPr>
        <sz val="10"/>
        <color rgb="FF0000FF"/>
        <rFont val="Calibri"/>
        <family val="2"/>
      </rPr>
      <t/>
    </r>
  </si>
  <si>
    <t>GAS ENVIRONMENTAL REMEDIATION DEFERRED COSTS</t>
  </si>
  <si>
    <t>ENVIRONMENTAL REMEDIATION - GAS</t>
  </si>
  <si>
    <r>
      <t>LESS TOTAL TEST YEAR AMORTIZATION</t>
    </r>
    <r>
      <rPr>
        <sz val="10"/>
        <color rgb="FF0000CC"/>
        <rFont val="Times New Roman"/>
        <family val="1"/>
      </rPr>
      <t xml:space="preserve"> (DEFERRED COSTS &amp; RECOVERIES)</t>
    </r>
  </si>
  <si>
    <t>FOR THE 12ME TWELVE MONTHS ENDED JUNE 30, 2018</t>
  </si>
  <si>
    <t>Test Year July 2017 - June 2018</t>
  </si>
  <si>
    <t>2017 GRC SETTLEMENT - TAX REFORM - UE-180282</t>
  </si>
  <si>
    <t>2017 GRC SETTLEMENT - TAX REFORM  - UG-180283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</si>
</sst>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00"/>
  </numFmts>
  <fonts count="22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8.8000000000000007"/>
      <name val="Symbol"/>
      <family val="1"/>
      <charset val="2"/>
    </font>
    <font>
      <b/>
      <sz val="11"/>
      <color theme="1"/>
      <name val="Calibri"/>
      <family val="2"/>
      <scheme val="minor"/>
    </font>
    <font>
      <sz val="8"/>
      <name val="Courier"/>
      <family val="3"/>
    </font>
    <font>
      <b/>
      <sz val="8"/>
      <color rgb="FF0000CC"/>
      <name val="Arial"/>
      <family val="2"/>
    </font>
    <font>
      <b/>
      <sz val="10"/>
      <color rgb="FFFF0000"/>
      <name val="Times New Roman"/>
      <family val="1"/>
    </font>
    <font>
      <b/>
      <sz val="10"/>
      <color rgb="FF0000FF"/>
      <name val="Times New Roman"/>
      <family val="1"/>
    </font>
    <font>
      <b/>
      <sz val="10"/>
      <color rgb="FF0000CC"/>
      <name val="Times New Roman"/>
      <family val="1"/>
    </font>
    <font>
      <b/>
      <sz val="16"/>
      <color theme="1"/>
      <name val="Calibri"/>
      <family val="2"/>
      <scheme val="minor"/>
    </font>
    <font>
      <sz val="10"/>
      <color rgb="FF0000FF"/>
      <name val="Calibri"/>
      <family val="2"/>
    </font>
    <font>
      <b/>
      <sz val="16"/>
      <color theme="0"/>
      <name val="Calibri"/>
      <family val="2"/>
      <scheme val="minor"/>
    </font>
    <font>
      <sz val="10"/>
      <color rgb="FF0000CC"/>
      <name val="Times New Roman"/>
      <family val="1"/>
    </font>
    <font>
      <u/>
      <sz val="10"/>
      <color rgb="FF0000CC"/>
      <name val="Times New Roman"/>
      <family val="1"/>
    </font>
    <font>
      <b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39" fontId="0" fillId="0" borderId="0"/>
  </cellStyleXfs>
  <cellXfs count="123">
    <xf numFmtId="39" fontId="0" fillId="0" borderId="0" xfId="0"/>
    <xf numFmtId="41" fontId="7" fillId="0" borderId="0" xfId="0" applyNumberFormat="1" applyFont="1" applyFill="1" applyBorder="1" applyAlignment="1">
      <alignment horizontal="centerContinuous" vertical="center" wrapText="1"/>
    </xf>
    <xf numFmtId="0" fontId="5" fillId="0" borderId="0" xfId="0" applyNumberFormat="1" applyFont="1" applyFill="1" applyBorder="1" applyAlignment="1">
      <alignment horizontal="centerContinuous" vertical="center" wrapText="1"/>
    </xf>
    <xf numFmtId="0" fontId="5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Alignment="1"/>
    <xf numFmtId="165" fontId="5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/>
    <xf numFmtId="2" fontId="7" fillId="0" borderId="0" xfId="0" applyNumberFormat="1" applyFont="1" applyFill="1" applyAlignment="1"/>
    <xf numFmtId="0" fontId="7" fillId="0" borderId="0" xfId="0" applyNumberFormat="1" applyFont="1" applyFill="1" applyAlignment="1"/>
    <xf numFmtId="2" fontId="5" fillId="0" borderId="0" xfId="0" applyNumberFormat="1" applyFont="1" applyFill="1" applyAlignment="1"/>
    <xf numFmtId="0" fontId="5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centerContinuous"/>
      <protection locked="0"/>
    </xf>
    <xf numFmtId="0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 applyProtection="1">
      <protection locked="0"/>
    </xf>
    <xf numFmtId="0" fontId="5" fillId="0" borderId="3" xfId="0" applyNumberFormat="1" applyFont="1" applyFill="1" applyBorder="1" applyAlignment="1" applyProtection="1">
      <alignment horizontal="center"/>
      <protection locked="0"/>
    </xf>
    <xf numFmtId="0" fontId="5" fillId="0" borderId="3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41" fontId="7" fillId="0" borderId="0" xfId="0" applyNumberFormat="1" applyFont="1" applyFill="1" applyBorder="1" applyAlignment="1"/>
    <xf numFmtId="41" fontId="7" fillId="0" borderId="1" xfId="0" applyNumberFormat="1" applyFont="1" applyFill="1" applyBorder="1" applyAlignment="1"/>
    <xf numFmtId="41" fontId="7" fillId="0" borderId="0" xfId="0" applyNumberFormat="1" applyFont="1" applyFill="1" applyAlignment="1"/>
    <xf numFmtId="165" fontId="7" fillId="0" borderId="0" xfId="0" applyNumberFormat="1" applyFont="1" applyFill="1" applyBorder="1" applyAlignment="1" applyProtection="1">
      <alignment horizontal="left"/>
      <protection locked="0"/>
    </xf>
    <xf numFmtId="41" fontId="7" fillId="0" borderId="0" xfId="0" applyNumberFormat="1" applyFont="1" applyFill="1" applyBorder="1" applyAlignment="1" applyProtection="1">
      <alignment horizontal="left"/>
      <protection locked="0"/>
    </xf>
    <xf numFmtId="165" fontId="7" fillId="0" borderId="0" xfId="0" applyNumberFormat="1" applyFont="1" applyFill="1" applyAlignment="1"/>
    <xf numFmtId="165" fontId="7" fillId="0" borderId="0" xfId="0" applyNumberFormat="1" applyFont="1" applyFill="1" applyAlignment="1">
      <alignment horizontal="left" indent="1"/>
    </xf>
    <xf numFmtId="41" fontId="7" fillId="0" borderId="0" xfId="0" applyNumberFormat="1" applyFont="1" applyFill="1" applyBorder="1" applyAlignment="1">
      <alignment horizontal="left" indent="1"/>
    </xf>
    <xf numFmtId="41" fontId="7" fillId="0" borderId="0" xfId="0" quotePrefix="1" applyNumberFormat="1" applyFont="1" applyFill="1" applyAlignment="1">
      <alignment horizontal="left"/>
    </xf>
    <xf numFmtId="165" fontId="7" fillId="0" borderId="0" xfId="0" applyNumberFormat="1" applyFont="1" applyFill="1" applyAlignment="1">
      <alignment horizontal="left" wrapText="1"/>
    </xf>
    <xf numFmtId="41" fontId="7" fillId="0" borderId="0" xfId="0" applyNumberFormat="1" applyFont="1" applyFill="1" applyAlignment="1">
      <alignment horizontal="left" wrapText="1"/>
    </xf>
    <xf numFmtId="41" fontId="7" fillId="0" borderId="4" xfId="0" applyNumberFormat="1" applyFont="1" applyFill="1" applyBorder="1" applyAlignment="1"/>
    <xf numFmtId="14" fontId="4" fillId="0" borderId="0" xfId="0" applyNumberFormat="1" applyFont="1" applyFill="1" applyAlignment="1"/>
    <xf numFmtId="0" fontId="8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39" fontId="7" fillId="0" borderId="0" xfId="0" applyFont="1" applyFill="1" applyAlignment="1"/>
    <xf numFmtId="164" fontId="7" fillId="0" borderId="0" xfId="0" applyNumberFormat="1" applyFont="1" applyFill="1" applyAlignment="1"/>
    <xf numFmtId="39" fontId="7" fillId="0" borderId="0" xfId="0" applyFont="1" applyFill="1" applyAlignment="1">
      <alignment horizontal="left" wrapText="1"/>
    </xf>
    <xf numFmtId="39" fontId="0" fillId="0" borderId="0" xfId="0" applyFill="1"/>
    <xf numFmtId="39" fontId="11" fillId="0" borderId="0" xfId="0" applyFont="1"/>
    <xf numFmtId="0" fontId="3" fillId="0" borderId="0" xfId="0" applyNumberFormat="1" applyFont="1" applyFill="1" applyAlignment="1"/>
    <xf numFmtId="0" fontId="12" fillId="0" borderId="0" xfId="0" applyNumberFormat="1" applyFont="1" applyFill="1" applyAlignment="1"/>
    <xf numFmtId="41" fontId="6" fillId="0" borderId="0" xfId="0" applyNumberFormat="1" applyFont="1" applyFill="1" applyBorder="1" applyAlignment="1"/>
    <xf numFmtId="0" fontId="13" fillId="0" borderId="0" xfId="0" applyNumberFormat="1" applyFont="1" applyFill="1" applyAlignment="1">
      <alignment horizontal="centerContinuous"/>
    </xf>
    <xf numFmtId="0" fontId="13" fillId="0" borderId="0" xfId="0" applyNumberFormat="1" applyFont="1" applyFill="1" applyAlignment="1">
      <alignment horizontal="left"/>
    </xf>
    <xf numFmtId="2" fontId="5" fillId="0" borderId="0" xfId="0" applyNumberFormat="1" applyFont="1" applyFill="1" applyBorder="1" applyAlignment="1">
      <alignment horizontal="right"/>
    </xf>
    <xf numFmtId="39" fontId="7" fillId="0" borderId="0" xfId="0" applyFont="1" applyFill="1" applyBorder="1" applyAlignment="1" applyProtection="1">
      <alignment horizontal="left"/>
      <protection locked="0"/>
    </xf>
    <xf numFmtId="0" fontId="14" fillId="0" borderId="0" xfId="0" applyNumberFormat="1" applyFont="1" applyFill="1" applyAlignment="1" applyProtection="1">
      <alignment horizontal="center"/>
      <protection locked="0"/>
    </xf>
    <xf numFmtId="0" fontId="2" fillId="0" borderId="0" xfId="0" applyNumberFormat="1" applyFont="1"/>
    <xf numFmtId="0" fontId="10" fillId="0" borderId="0" xfId="0" applyNumberFormat="1" applyFont="1" applyAlignment="1">
      <alignment horizontal="centerContinuous"/>
    </xf>
    <xf numFmtId="0" fontId="10" fillId="0" borderId="0" xfId="0" applyNumberFormat="1" applyFont="1" applyAlignment="1">
      <alignment horizontal="center"/>
    </xf>
    <xf numFmtId="0" fontId="16" fillId="0" borderId="0" xfId="0" applyNumberFormat="1" applyFont="1" applyAlignment="1">
      <alignment horizontal="centerContinuous"/>
    </xf>
    <xf numFmtId="0" fontId="16" fillId="0" borderId="0" xfId="0" applyNumberFormat="1" applyFont="1" applyAlignment="1">
      <alignment horizontal="center"/>
    </xf>
    <xf numFmtId="0" fontId="2" fillId="0" borderId="0" xfId="0" applyNumberFormat="1" applyFont="1" applyFill="1"/>
    <xf numFmtId="0" fontId="10" fillId="2" borderId="12" xfId="0" applyNumberFormat="1" applyFont="1" applyFill="1" applyBorder="1" applyAlignment="1">
      <alignment horizontal="center" wrapText="1"/>
    </xf>
    <xf numFmtId="0" fontId="10" fillId="2" borderId="6" xfId="0" applyNumberFormat="1" applyFont="1" applyFill="1" applyBorder="1" applyAlignment="1">
      <alignment horizontal="center"/>
    </xf>
    <xf numFmtId="17" fontId="10" fillId="2" borderId="6" xfId="0" applyNumberFormat="1" applyFont="1" applyFill="1" applyBorder="1" applyAlignment="1">
      <alignment horizontal="center" wrapText="1"/>
    </xf>
    <xf numFmtId="17" fontId="10" fillId="2" borderId="13" xfId="0" applyNumberFormat="1" applyFont="1" applyFill="1" applyBorder="1" applyAlignment="1">
      <alignment horizont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/>
    </xf>
    <xf numFmtId="0" fontId="2" fillId="0" borderId="15" xfId="0" applyNumberFormat="1" applyFont="1" applyBorder="1"/>
    <xf numFmtId="0" fontId="2" fillId="0" borderId="0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1" xfId="0" applyNumberFormat="1" applyFont="1" applyBorder="1"/>
    <xf numFmtId="164" fontId="2" fillId="0" borderId="14" xfId="0" applyNumberFormat="1" applyFont="1" applyBorder="1"/>
    <xf numFmtId="0" fontId="2" fillId="0" borderId="7" xfId="0" applyNumberFormat="1" applyFont="1" applyBorder="1"/>
    <xf numFmtId="0" fontId="2" fillId="0" borderId="7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164" fontId="2" fillId="0" borderId="16" xfId="0" applyNumberFormat="1" applyFont="1" applyBorder="1"/>
    <xf numFmtId="164" fontId="2" fillId="0" borderId="10" xfId="0" applyNumberFormat="1" applyFont="1" applyBorder="1"/>
    <xf numFmtId="0" fontId="2" fillId="0" borderId="7" xfId="0" applyNumberFormat="1" applyFont="1" applyFill="1" applyBorder="1" applyAlignment="1">
      <alignment horizontal="left"/>
    </xf>
    <xf numFmtId="0" fontId="2" fillId="0" borderId="8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0" fontId="2" fillId="0" borderId="2" xfId="0" applyNumberFormat="1" applyFont="1" applyFill="1" applyBorder="1"/>
    <xf numFmtId="0" fontId="2" fillId="0" borderId="9" xfId="0" applyNumberFormat="1" applyFont="1" applyFill="1" applyBorder="1"/>
    <xf numFmtId="0" fontId="2" fillId="0" borderId="0" xfId="0" applyNumberFormat="1" applyFont="1" applyFill="1" applyBorder="1"/>
    <xf numFmtId="164" fontId="10" fillId="0" borderId="5" xfId="0" applyNumberFormat="1" applyFont="1" applyFill="1" applyBorder="1"/>
    <xf numFmtId="164" fontId="10" fillId="0" borderId="11" xfId="0" applyNumberFormat="1" applyFont="1" applyFill="1" applyBorder="1"/>
    <xf numFmtId="164" fontId="10" fillId="0" borderId="2" xfId="0" applyNumberFormat="1" applyFont="1" applyFill="1" applyBorder="1"/>
    <xf numFmtId="164" fontId="10" fillId="0" borderId="9" xfId="0" applyNumberFormat="1" applyFont="1" applyFill="1" applyBorder="1"/>
    <xf numFmtId="0" fontId="1" fillId="0" borderId="0" xfId="0" applyNumberFormat="1" applyFont="1" applyFill="1" applyAlignment="1"/>
    <xf numFmtId="0" fontId="5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/>
    <xf numFmtId="2" fontId="7" fillId="0" borderId="0" xfId="0" applyNumberFormat="1" applyFont="1" applyFill="1" applyAlignment="1"/>
    <xf numFmtId="2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Alignment="1"/>
    <xf numFmtId="0" fontId="7" fillId="0" borderId="0" xfId="0" applyNumberFormat="1" applyFont="1" applyFill="1" applyAlignment="1"/>
    <xf numFmtId="41" fontId="7" fillId="0" borderId="0" xfId="0" applyNumberFormat="1" applyFont="1" applyFill="1" applyAlignment="1"/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 indent="1"/>
    </xf>
    <xf numFmtId="41" fontId="7" fillId="0" borderId="0" xfId="0" applyNumberFormat="1" applyFont="1" applyFill="1" applyBorder="1" applyAlignment="1">
      <alignment horizontal="left" indent="1"/>
    </xf>
    <xf numFmtId="0" fontId="1" fillId="0" borderId="0" xfId="0" applyNumberFormat="1" applyFont="1" applyFill="1" applyBorder="1" applyAlignment="1"/>
    <xf numFmtId="0" fontId="7" fillId="0" borderId="0" xfId="0" applyNumberFormat="1" applyFont="1" applyFill="1" applyAlignment="1"/>
    <xf numFmtId="41" fontId="7" fillId="0" borderId="0" xfId="0" applyNumberFormat="1" applyFont="1" applyFill="1" applyBorder="1" applyAlignment="1"/>
    <xf numFmtId="41" fontId="7" fillId="0" borderId="1" xfId="0" applyNumberFormat="1" applyFont="1" applyFill="1" applyBorder="1" applyAlignment="1"/>
    <xf numFmtId="41" fontId="1" fillId="0" borderId="0" xfId="0" applyNumberFormat="1" applyFont="1" applyFill="1" applyBorder="1" applyAlignment="1"/>
    <xf numFmtId="41" fontId="1" fillId="0" borderId="0" xfId="0" applyNumberFormat="1" applyFont="1" applyFill="1" applyAlignment="1"/>
    <xf numFmtId="1" fontId="7" fillId="0" borderId="0" xfId="0" quotePrefix="1" applyNumberFormat="1" applyFont="1" applyFill="1" applyAlignment="1">
      <alignment horizontal="left"/>
    </xf>
    <xf numFmtId="41" fontId="7" fillId="0" borderId="0" xfId="0" quotePrefix="1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9" fontId="7" fillId="0" borderId="0" xfId="0" applyNumberFormat="1" applyFont="1" applyFill="1" applyAlignment="1">
      <alignment horizontal="left" wrapText="1"/>
    </xf>
    <xf numFmtId="41" fontId="7" fillId="0" borderId="0" xfId="0" applyNumberFormat="1" applyFont="1" applyFill="1" applyAlignment="1">
      <alignment horizontal="left" wrapText="1"/>
    </xf>
    <xf numFmtId="43" fontId="1" fillId="0" borderId="0" xfId="0" applyNumberFormat="1" applyFont="1" applyFill="1" applyAlignment="1"/>
    <xf numFmtId="42" fontId="7" fillId="0" borderId="4" xfId="0" applyNumberFormat="1" applyFont="1" applyFill="1" applyBorder="1" applyAlignment="1"/>
    <xf numFmtId="42" fontId="7" fillId="0" borderId="0" xfId="0" applyNumberFormat="1" applyFont="1" applyFill="1" applyBorder="1" applyAlignment="1"/>
    <xf numFmtId="14" fontId="7" fillId="0" borderId="0" xfId="0" applyNumberFormat="1" applyFont="1" applyFill="1" applyAlignment="1"/>
    <xf numFmtId="0" fontId="7" fillId="0" borderId="0" xfId="0" applyNumberFormat="1" applyFont="1" applyFill="1" applyBorder="1" applyAlignment="1"/>
    <xf numFmtId="14" fontId="1" fillId="0" borderId="0" xfId="0" applyNumberFormat="1" applyFont="1" applyFill="1" applyAlignment="1"/>
    <xf numFmtId="42" fontId="1" fillId="0" borderId="0" xfId="0" applyNumberFormat="1" applyFont="1" applyFill="1" applyAlignment="1"/>
    <xf numFmtId="43" fontId="7" fillId="0" borderId="0" xfId="0" applyNumberFormat="1" applyFont="1" applyFill="1" applyBorder="1" applyAlignment="1"/>
    <xf numFmtId="164" fontId="7" fillId="0" borderId="1" xfId="0" applyNumberFormat="1" applyFont="1" applyFill="1" applyBorder="1" applyAlignment="1"/>
    <xf numFmtId="0" fontId="20" fillId="0" borderId="0" xfId="0" applyNumberFormat="1" applyFont="1" applyFill="1" applyAlignment="1"/>
    <xf numFmtId="164" fontId="2" fillId="0" borderId="14" xfId="0" applyNumberFormat="1" applyFont="1" applyFill="1" applyBorder="1"/>
    <xf numFmtId="164" fontId="2" fillId="0" borderId="16" xfId="0" applyNumberFormat="1" applyFont="1" applyFill="1" applyBorder="1"/>
    <xf numFmtId="164" fontId="2" fillId="0" borderId="1" xfId="0" applyNumberFormat="1" applyFont="1" applyFill="1" applyBorder="1"/>
    <xf numFmtId="164" fontId="2" fillId="0" borderId="10" xfId="0" applyNumberFormat="1" applyFont="1" applyFill="1" applyBorder="1"/>
    <xf numFmtId="164" fontId="10" fillId="0" borderId="11" xfId="0" applyNumberFormat="1" applyFont="1" applyFill="1" applyBorder="1" applyProtection="1">
      <protection locked="0"/>
    </xf>
    <xf numFmtId="0" fontId="10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 vertical="top"/>
    </xf>
    <xf numFmtId="0" fontId="18" fillId="3" borderId="0" xfId="0" applyNumberFormat="1" applyFont="1" applyFill="1" applyAlignment="1">
      <alignment horizontal="center"/>
    </xf>
    <xf numFmtId="0" fontId="21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108857</xdr:rowOff>
    </xdr:from>
    <xdr:to>
      <xdr:col>1</xdr:col>
      <xdr:colOff>3759402</xdr:colOff>
      <xdr:row>23</xdr:row>
      <xdr:rowOff>83091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45099"/>
          <a:ext cx="4580017" cy="2209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3</xdr:col>
      <xdr:colOff>480796</xdr:colOff>
      <xdr:row>22</xdr:row>
      <xdr:rowOff>144717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51538"/>
          <a:ext cx="4625741" cy="2179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5"/>
  <sheetViews>
    <sheetView tabSelected="1" workbookViewId="0">
      <selection activeCell="B6" sqref="B6"/>
    </sheetView>
  </sheetViews>
  <sheetFormatPr defaultColWidth="8.88671875" defaultRowHeight="15" x14ac:dyDescent="0.25"/>
  <cols>
    <col min="1" max="1" width="5.44140625" style="80" bestFit="1" customWidth="1"/>
    <col min="2" max="2" width="62.33203125" style="80" customWidth="1"/>
    <col min="3" max="3" width="14.33203125" style="80" bestFit="1" customWidth="1"/>
    <col min="4" max="4" width="13.6640625" style="80" bestFit="1" customWidth="1"/>
    <col min="5" max="5" width="16.77734375" style="80" customWidth="1"/>
    <col min="6" max="6" width="18.44140625" style="80" bestFit="1" customWidth="1"/>
    <col min="7" max="7" width="18.44140625" style="80" customWidth="1"/>
    <col min="8" max="8" width="8.44140625" style="80" customWidth="1"/>
    <col min="9" max="251" width="8.88671875" style="80"/>
    <col min="252" max="252" width="5.44140625" style="80" bestFit="1" customWidth="1"/>
    <col min="253" max="253" width="69.44140625" style="80" customWidth="1"/>
    <col min="254" max="254" width="12.88671875" style="80" bestFit="1" customWidth="1"/>
    <col min="255" max="255" width="13.109375" style="80" customWidth="1"/>
    <col min="256" max="256" width="12.6640625" style="80" customWidth="1"/>
    <col min="257" max="257" width="13.5546875" style="80" customWidth="1"/>
    <col min="258" max="507" width="8.88671875" style="80"/>
    <col min="508" max="508" width="5.44140625" style="80" bestFit="1" customWidth="1"/>
    <col min="509" max="509" width="69.44140625" style="80" customWidth="1"/>
    <col min="510" max="510" width="12.88671875" style="80" bestFit="1" customWidth="1"/>
    <col min="511" max="511" width="13.109375" style="80" customWidth="1"/>
    <col min="512" max="512" width="12.6640625" style="80" customWidth="1"/>
    <col min="513" max="513" width="13.5546875" style="80" customWidth="1"/>
    <col min="514" max="763" width="8.88671875" style="80"/>
    <col min="764" max="764" width="5.44140625" style="80" bestFit="1" customWidth="1"/>
    <col min="765" max="765" width="69.44140625" style="80" customWidth="1"/>
    <col min="766" max="766" width="12.88671875" style="80" bestFit="1" customWidth="1"/>
    <col min="767" max="767" width="13.109375" style="80" customWidth="1"/>
    <col min="768" max="768" width="12.6640625" style="80" customWidth="1"/>
    <col min="769" max="769" width="13.5546875" style="80" customWidth="1"/>
    <col min="770" max="1019" width="8.88671875" style="80"/>
    <col min="1020" max="1020" width="5.44140625" style="80" bestFit="1" customWidth="1"/>
    <col min="1021" max="1021" width="69.44140625" style="80" customWidth="1"/>
    <col min="1022" max="1022" width="12.88671875" style="80" bestFit="1" customWidth="1"/>
    <col min="1023" max="1023" width="13.109375" style="80" customWidth="1"/>
    <col min="1024" max="1024" width="12.6640625" style="80" customWidth="1"/>
    <col min="1025" max="1025" width="13.5546875" style="80" customWidth="1"/>
    <col min="1026" max="1275" width="8.88671875" style="80"/>
    <col min="1276" max="1276" width="5.44140625" style="80" bestFit="1" customWidth="1"/>
    <col min="1277" max="1277" width="69.44140625" style="80" customWidth="1"/>
    <col min="1278" max="1278" width="12.88671875" style="80" bestFit="1" customWidth="1"/>
    <col min="1279" max="1279" width="13.109375" style="80" customWidth="1"/>
    <col min="1280" max="1280" width="12.6640625" style="80" customWidth="1"/>
    <col min="1281" max="1281" width="13.5546875" style="80" customWidth="1"/>
    <col min="1282" max="1531" width="8.88671875" style="80"/>
    <col min="1532" max="1532" width="5.44140625" style="80" bestFit="1" customWidth="1"/>
    <col min="1533" max="1533" width="69.44140625" style="80" customWidth="1"/>
    <col min="1534" max="1534" width="12.88671875" style="80" bestFit="1" customWidth="1"/>
    <col min="1535" max="1535" width="13.109375" style="80" customWidth="1"/>
    <col min="1536" max="1536" width="12.6640625" style="80" customWidth="1"/>
    <col min="1537" max="1537" width="13.5546875" style="80" customWidth="1"/>
    <col min="1538" max="1787" width="8.88671875" style="80"/>
    <col min="1788" max="1788" width="5.44140625" style="80" bestFit="1" customWidth="1"/>
    <col min="1789" max="1789" width="69.44140625" style="80" customWidth="1"/>
    <col min="1790" max="1790" width="12.88671875" style="80" bestFit="1" customWidth="1"/>
    <col min="1791" max="1791" width="13.109375" style="80" customWidth="1"/>
    <col min="1792" max="1792" width="12.6640625" style="80" customWidth="1"/>
    <col min="1793" max="1793" width="13.5546875" style="80" customWidth="1"/>
    <col min="1794" max="2043" width="8.88671875" style="80"/>
    <col min="2044" max="2044" width="5.44140625" style="80" bestFit="1" customWidth="1"/>
    <col min="2045" max="2045" width="69.44140625" style="80" customWidth="1"/>
    <col min="2046" max="2046" width="12.88671875" style="80" bestFit="1" customWidth="1"/>
    <col min="2047" max="2047" width="13.109375" style="80" customWidth="1"/>
    <col min="2048" max="2048" width="12.6640625" style="80" customWidth="1"/>
    <col min="2049" max="2049" width="13.5546875" style="80" customWidth="1"/>
    <col min="2050" max="2299" width="8.88671875" style="80"/>
    <col min="2300" max="2300" width="5.44140625" style="80" bestFit="1" customWidth="1"/>
    <col min="2301" max="2301" width="69.44140625" style="80" customWidth="1"/>
    <col min="2302" max="2302" width="12.88671875" style="80" bestFit="1" customWidth="1"/>
    <col min="2303" max="2303" width="13.109375" style="80" customWidth="1"/>
    <col min="2304" max="2304" width="12.6640625" style="80" customWidth="1"/>
    <col min="2305" max="2305" width="13.5546875" style="80" customWidth="1"/>
    <col min="2306" max="2555" width="8.88671875" style="80"/>
    <col min="2556" max="2556" width="5.44140625" style="80" bestFit="1" customWidth="1"/>
    <col min="2557" max="2557" width="69.44140625" style="80" customWidth="1"/>
    <col min="2558" max="2558" width="12.88671875" style="80" bestFit="1" customWidth="1"/>
    <col min="2559" max="2559" width="13.109375" style="80" customWidth="1"/>
    <col min="2560" max="2560" width="12.6640625" style="80" customWidth="1"/>
    <col min="2561" max="2561" width="13.5546875" style="80" customWidth="1"/>
    <col min="2562" max="2811" width="8.88671875" style="80"/>
    <col min="2812" max="2812" width="5.44140625" style="80" bestFit="1" customWidth="1"/>
    <col min="2813" max="2813" width="69.44140625" style="80" customWidth="1"/>
    <col min="2814" max="2814" width="12.88671875" style="80" bestFit="1" customWidth="1"/>
    <col min="2815" max="2815" width="13.109375" style="80" customWidth="1"/>
    <col min="2816" max="2816" width="12.6640625" style="80" customWidth="1"/>
    <col min="2817" max="2817" width="13.5546875" style="80" customWidth="1"/>
    <col min="2818" max="3067" width="8.88671875" style="80"/>
    <col min="3068" max="3068" width="5.44140625" style="80" bestFit="1" customWidth="1"/>
    <col min="3069" max="3069" width="69.44140625" style="80" customWidth="1"/>
    <col min="3070" max="3070" width="12.88671875" style="80" bestFit="1" customWidth="1"/>
    <col min="3071" max="3071" width="13.109375" style="80" customWidth="1"/>
    <col min="3072" max="3072" width="12.6640625" style="80" customWidth="1"/>
    <col min="3073" max="3073" width="13.5546875" style="80" customWidth="1"/>
    <col min="3074" max="3323" width="8.88671875" style="80"/>
    <col min="3324" max="3324" width="5.44140625" style="80" bestFit="1" customWidth="1"/>
    <col min="3325" max="3325" width="69.44140625" style="80" customWidth="1"/>
    <col min="3326" max="3326" width="12.88671875" style="80" bestFit="1" customWidth="1"/>
    <col min="3327" max="3327" width="13.109375" style="80" customWidth="1"/>
    <col min="3328" max="3328" width="12.6640625" style="80" customWidth="1"/>
    <col min="3329" max="3329" width="13.5546875" style="80" customWidth="1"/>
    <col min="3330" max="3579" width="8.88671875" style="80"/>
    <col min="3580" max="3580" width="5.44140625" style="80" bestFit="1" customWidth="1"/>
    <col min="3581" max="3581" width="69.44140625" style="80" customWidth="1"/>
    <col min="3582" max="3582" width="12.88671875" style="80" bestFit="1" customWidth="1"/>
    <col min="3583" max="3583" width="13.109375" style="80" customWidth="1"/>
    <col min="3584" max="3584" width="12.6640625" style="80" customWidth="1"/>
    <col min="3585" max="3585" width="13.5546875" style="80" customWidth="1"/>
    <col min="3586" max="3835" width="8.88671875" style="80"/>
    <col min="3836" max="3836" width="5.44140625" style="80" bestFit="1" customWidth="1"/>
    <col min="3837" max="3837" width="69.44140625" style="80" customWidth="1"/>
    <col min="3838" max="3838" width="12.88671875" style="80" bestFit="1" customWidth="1"/>
    <col min="3839" max="3839" width="13.109375" style="80" customWidth="1"/>
    <col min="3840" max="3840" width="12.6640625" style="80" customWidth="1"/>
    <col min="3841" max="3841" width="13.5546875" style="80" customWidth="1"/>
    <col min="3842" max="4091" width="8.88671875" style="80"/>
    <col min="4092" max="4092" width="5.44140625" style="80" bestFit="1" customWidth="1"/>
    <col min="4093" max="4093" width="69.44140625" style="80" customWidth="1"/>
    <col min="4094" max="4094" width="12.88671875" style="80" bestFit="1" customWidth="1"/>
    <col min="4095" max="4095" width="13.109375" style="80" customWidth="1"/>
    <col min="4096" max="4096" width="12.6640625" style="80" customWidth="1"/>
    <col min="4097" max="4097" width="13.5546875" style="80" customWidth="1"/>
    <col min="4098" max="4347" width="8.88671875" style="80"/>
    <col min="4348" max="4348" width="5.44140625" style="80" bestFit="1" customWidth="1"/>
    <col min="4349" max="4349" width="69.44140625" style="80" customWidth="1"/>
    <col min="4350" max="4350" width="12.88671875" style="80" bestFit="1" customWidth="1"/>
    <col min="4351" max="4351" width="13.109375" style="80" customWidth="1"/>
    <col min="4352" max="4352" width="12.6640625" style="80" customWidth="1"/>
    <col min="4353" max="4353" width="13.5546875" style="80" customWidth="1"/>
    <col min="4354" max="4603" width="8.88671875" style="80"/>
    <col min="4604" max="4604" width="5.44140625" style="80" bestFit="1" customWidth="1"/>
    <col min="4605" max="4605" width="69.44140625" style="80" customWidth="1"/>
    <col min="4606" max="4606" width="12.88671875" style="80" bestFit="1" customWidth="1"/>
    <col min="4607" max="4607" width="13.109375" style="80" customWidth="1"/>
    <col min="4608" max="4608" width="12.6640625" style="80" customWidth="1"/>
    <col min="4609" max="4609" width="13.5546875" style="80" customWidth="1"/>
    <col min="4610" max="4859" width="8.88671875" style="80"/>
    <col min="4860" max="4860" width="5.44140625" style="80" bestFit="1" customWidth="1"/>
    <col min="4861" max="4861" width="69.44140625" style="80" customWidth="1"/>
    <col min="4862" max="4862" width="12.88671875" style="80" bestFit="1" customWidth="1"/>
    <col min="4863" max="4863" width="13.109375" style="80" customWidth="1"/>
    <col min="4864" max="4864" width="12.6640625" style="80" customWidth="1"/>
    <col min="4865" max="4865" width="13.5546875" style="80" customWidth="1"/>
    <col min="4866" max="5115" width="8.88671875" style="80"/>
    <col min="5116" max="5116" width="5.44140625" style="80" bestFit="1" customWidth="1"/>
    <col min="5117" max="5117" width="69.44140625" style="80" customWidth="1"/>
    <col min="5118" max="5118" width="12.88671875" style="80" bestFit="1" customWidth="1"/>
    <col min="5119" max="5119" width="13.109375" style="80" customWidth="1"/>
    <col min="5120" max="5120" width="12.6640625" style="80" customWidth="1"/>
    <col min="5121" max="5121" width="13.5546875" style="80" customWidth="1"/>
    <col min="5122" max="5371" width="8.88671875" style="80"/>
    <col min="5372" max="5372" width="5.44140625" style="80" bestFit="1" customWidth="1"/>
    <col min="5373" max="5373" width="69.44140625" style="80" customWidth="1"/>
    <col min="5374" max="5374" width="12.88671875" style="80" bestFit="1" customWidth="1"/>
    <col min="5375" max="5375" width="13.109375" style="80" customWidth="1"/>
    <col min="5376" max="5376" width="12.6640625" style="80" customWidth="1"/>
    <col min="5377" max="5377" width="13.5546875" style="80" customWidth="1"/>
    <col min="5378" max="5627" width="8.88671875" style="80"/>
    <col min="5628" max="5628" width="5.44140625" style="80" bestFit="1" customWidth="1"/>
    <col min="5629" max="5629" width="69.44140625" style="80" customWidth="1"/>
    <col min="5630" max="5630" width="12.88671875" style="80" bestFit="1" customWidth="1"/>
    <col min="5631" max="5631" width="13.109375" style="80" customWidth="1"/>
    <col min="5632" max="5632" width="12.6640625" style="80" customWidth="1"/>
    <col min="5633" max="5633" width="13.5546875" style="80" customWidth="1"/>
    <col min="5634" max="5883" width="8.88671875" style="80"/>
    <col min="5884" max="5884" width="5.44140625" style="80" bestFit="1" customWidth="1"/>
    <col min="5885" max="5885" width="69.44140625" style="80" customWidth="1"/>
    <col min="5886" max="5886" width="12.88671875" style="80" bestFit="1" customWidth="1"/>
    <col min="5887" max="5887" width="13.109375" style="80" customWidth="1"/>
    <col min="5888" max="5888" width="12.6640625" style="80" customWidth="1"/>
    <col min="5889" max="5889" width="13.5546875" style="80" customWidth="1"/>
    <col min="5890" max="6139" width="8.88671875" style="80"/>
    <col min="6140" max="6140" width="5.44140625" style="80" bestFit="1" customWidth="1"/>
    <col min="6141" max="6141" width="69.44140625" style="80" customWidth="1"/>
    <col min="6142" max="6142" width="12.88671875" style="80" bestFit="1" customWidth="1"/>
    <col min="6143" max="6143" width="13.109375" style="80" customWidth="1"/>
    <col min="6144" max="6144" width="12.6640625" style="80" customWidth="1"/>
    <col min="6145" max="6145" width="13.5546875" style="80" customWidth="1"/>
    <col min="6146" max="6395" width="8.88671875" style="80"/>
    <col min="6396" max="6396" width="5.44140625" style="80" bestFit="1" customWidth="1"/>
    <col min="6397" max="6397" width="69.44140625" style="80" customWidth="1"/>
    <col min="6398" max="6398" width="12.88671875" style="80" bestFit="1" customWidth="1"/>
    <col min="6399" max="6399" width="13.109375" style="80" customWidth="1"/>
    <col min="6400" max="6400" width="12.6640625" style="80" customWidth="1"/>
    <col min="6401" max="6401" width="13.5546875" style="80" customWidth="1"/>
    <col min="6402" max="6651" width="8.88671875" style="80"/>
    <col min="6652" max="6652" width="5.44140625" style="80" bestFit="1" customWidth="1"/>
    <col min="6653" max="6653" width="69.44140625" style="80" customWidth="1"/>
    <col min="6654" max="6654" width="12.88671875" style="80" bestFit="1" customWidth="1"/>
    <col min="6655" max="6655" width="13.109375" style="80" customWidth="1"/>
    <col min="6656" max="6656" width="12.6640625" style="80" customWidth="1"/>
    <col min="6657" max="6657" width="13.5546875" style="80" customWidth="1"/>
    <col min="6658" max="6907" width="8.88671875" style="80"/>
    <col min="6908" max="6908" width="5.44140625" style="80" bestFit="1" customWidth="1"/>
    <col min="6909" max="6909" width="69.44140625" style="80" customWidth="1"/>
    <col min="6910" max="6910" width="12.88671875" style="80" bestFit="1" customWidth="1"/>
    <col min="6911" max="6911" width="13.109375" style="80" customWidth="1"/>
    <col min="6912" max="6912" width="12.6640625" style="80" customWidth="1"/>
    <col min="6913" max="6913" width="13.5546875" style="80" customWidth="1"/>
    <col min="6914" max="7163" width="8.88671875" style="80"/>
    <col min="7164" max="7164" width="5.44140625" style="80" bestFit="1" customWidth="1"/>
    <col min="7165" max="7165" width="69.44140625" style="80" customWidth="1"/>
    <col min="7166" max="7166" width="12.88671875" style="80" bestFit="1" customWidth="1"/>
    <col min="7167" max="7167" width="13.109375" style="80" customWidth="1"/>
    <col min="7168" max="7168" width="12.6640625" style="80" customWidth="1"/>
    <col min="7169" max="7169" width="13.5546875" style="80" customWidth="1"/>
    <col min="7170" max="7419" width="8.88671875" style="80"/>
    <col min="7420" max="7420" width="5.44140625" style="80" bestFit="1" customWidth="1"/>
    <col min="7421" max="7421" width="69.44140625" style="80" customWidth="1"/>
    <col min="7422" max="7422" width="12.88671875" style="80" bestFit="1" customWidth="1"/>
    <col min="7423" max="7423" width="13.109375" style="80" customWidth="1"/>
    <col min="7424" max="7424" width="12.6640625" style="80" customWidth="1"/>
    <col min="7425" max="7425" width="13.5546875" style="80" customWidth="1"/>
    <col min="7426" max="7675" width="8.88671875" style="80"/>
    <col min="7676" max="7676" width="5.44140625" style="80" bestFit="1" customWidth="1"/>
    <col min="7677" max="7677" width="69.44140625" style="80" customWidth="1"/>
    <col min="7678" max="7678" width="12.88671875" style="80" bestFit="1" customWidth="1"/>
    <col min="7679" max="7679" width="13.109375" style="80" customWidth="1"/>
    <col min="7680" max="7680" width="12.6640625" style="80" customWidth="1"/>
    <col min="7681" max="7681" width="13.5546875" style="80" customWidth="1"/>
    <col min="7682" max="7931" width="8.88671875" style="80"/>
    <col min="7932" max="7932" width="5.44140625" style="80" bestFit="1" customWidth="1"/>
    <col min="7933" max="7933" width="69.44140625" style="80" customWidth="1"/>
    <col min="7934" max="7934" width="12.88671875" style="80" bestFit="1" customWidth="1"/>
    <col min="7935" max="7935" width="13.109375" style="80" customWidth="1"/>
    <col min="7936" max="7936" width="12.6640625" style="80" customWidth="1"/>
    <col min="7937" max="7937" width="13.5546875" style="80" customWidth="1"/>
    <col min="7938" max="8187" width="8.88671875" style="80"/>
    <col min="8188" max="8188" width="5.44140625" style="80" bestFit="1" customWidth="1"/>
    <col min="8189" max="8189" width="69.44140625" style="80" customWidth="1"/>
    <col min="8190" max="8190" width="12.88671875" style="80" bestFit="1" customWidth="1"/>
    <col min="8191" max="8191" width="13.109375" style="80" customWidth="1"/>
    <col min="8192" max="8192" width="12.6640625" style="80" customWidth="1"/>
    <col min="8193" max="8193" width="13.5546875" style="80" customWidth="1"/>
    <col min="8194" max="8443" width="8.88671875" style="80"/>
    <col min="8444" max="8444" width="5.44140625" style="80" bestFit="1" customWidth="1"/>
    <col min="8445" max="8445" width="69.44140625" style="80" customWidth="1"/>
    <col min="8446" max="8446" width="12.88671875" style="80" bestFit="1" customWidth="1"/>
    <col min="8447" max="8447" width="13.109375" style="80" customWidth="1"/>
    <col min="8448" max="8448" width="12.6640625" style="80" customWidth="1"/>
    <col min="8449" max="8449" width="13.5546875" style="80" customWidth="1"/>
    <col min="8450" max="8699" width="8.88671875" style="80"/>
    <col min="8700" max="8700" width="5.44140625" style="80" bestFit="1" customWidth="1"/>
    <col min="8701" max="8701" width="69.44140625" style="80" customWidth="1"/>
    <col min="8702" max="8702" width="12.88671875" style="80" bestFit="1" customWidth="1"/>
    <col min="8703" max="8703" width="13.109375" style="80" customWidth="1"/>
    <col min="8704" max="8704" width="12.6640625" style="80" customWidth="1"/>
    <col min="8705" max="8705" width="13.5546875" style="80" customWidth="1"/>
    <col min="8706" max="8955" width="8.88671875" style="80"/>
    <col min="8956" max="8956" width="5.44140625" style="80" bestFit="1" customWidth="1"/>
    <col min="8957" max="8957" width="69.44140625" style="80" customWidth="1"/>
    <col min="8958" max="8958" width="12.88671875" style="80" bestFit="1" customWidth="1"/>
    <col min="8959" max="8959" width="13.109375" style="80" customWidth="1"/>
    <col min="8960" max="8960" width="12.6640625" style="80" customWidth="1"/>
    <col min="8961" max="8961" width="13.5546875" style="80" customWidth="1"/>
    <col min="8962" max="9211" width="8.88671875" style="80"/>
    <col min="9212" max="9212" width="5.44140625" style="80" bestFit="1" customWidth="1"/>
    <col min="9213" max="9213" width="69.44140625" style="80" customWidth="1"/>
    <col min="9214" max="9214" width="12.88671875" style="80" bestFit="1" customWidth="1"/>
    <col min="9215" max="9215" width="13.109375" style="80" customWidth="1"/>
    <col min="9216" max="9216" width="12.6640625" style="80" customWidth="1"/>
    <col min="9217" max="9217" width="13.5546875" style="80" customWidth="1"/>
    <col min="9218" max="9467" width="8.88671875" style="80"/>
    <col min="9468" max="9468" width="5.44140625" style="80" bestFit="1" customWidth="1"/>
    <col min="9469" max="9469" width="69.44140625" style="80" customWidth="1"/>
    <col min="9470" max="9470" width="12.88671875" style="80" bestFit="1" customWidth="1"/>
    <col min="9471" max="9471" width="13.109375" style="80" customWidth="1"/>
    <col min="9472" max="9472" width="12.6640625" style="80" customWidth="1"/>
    <col min="9473" max="9473" width="13.5546875" style="80" customWidth="1"/>
    <col min="9474" max="9723" width="8.88671875" style="80"/>
    <col min="9724" max="9724" width="5.44140625" style="80" bestFit="1" customWidth="1"/>
    <col min="9725" max="9725" width="69.44140625" style="80" customWidth="1"/>
    <col min="9726" max="9726" width="12.88671875" style="80" bestFit="1" customWidth="1"/>
    <col min="9727" max="9727" width="13.109375" style="80" customWidth="1"/>
    <col min="9728" max="9728" width="12.6640625" style="80" customWidth="1"/>
    <col min="9729" max="9729" width="13.5546875" style="80" customWidth="1"/>
    <col min="9730" max="9979" width="8.88671875" style="80"/>
    <col min="9980" max="9980" width="5.44140625" style="80" bestFit="1" customWidth="1"/>
    <col min="9981" max="9981" width="69.44140625" style="80" customWidth="1"/>
    <col min="9982" max="9982" width="12.88671875" style="80" bestFit="1" customWidth="1"/>
    <col min="9983" max="9983" width="13.109375" style="80" customWidth="1"/>
    <col min="9984" max="9984" width="12.6640625" style="80" customWidth="1"/>
    <col min="9985" max="9985" width="13.5546875" style="80" customWidth="1"/>
    <col min="9986" max="10235" width="8.88671875" style="80"/>
    <col min="10236" max="10236" width="5.44140625" style="80" bestFit="1" customWidth="1"/>
    <col min="10237" max="10237" width="69.44140625" style="80" customWidth="1"/>
    <col min="10238" max="10238" width="12.88671875" style="80" bestFit="1" customWidth="1"/>
    <col min="10239" max="10239" width="13.109375" style="80" customWidth="1"/>
    <col min="10240" max="10240" width="12.6640625" style="80" customWidth="1"/>
    <col min="10241" max="10241" width="13.5546875" style="80" customWidth="1"/>
    <col min="10242" max="10491" width="8.88671875" style="80"/>
    <col min="10492" max="10492" width="5.44140625" style="80" bestFit="1" customWidth="1"/>
    <col min="10493" max="10493" width="69.44140625" style="80" customWidth="1"/>
    <col min="10494" max="10494" width="12.88671875" style="80" bestFit="1" customWidth="1"/>
    <col min="10495" max="10495" width="13.109375" style="80" customWidth="1"/>
    <col min="10496" max="10496" width="12.6640625" style="80" customWidth="1"/>
    <col min="10497" max="10497" width="13.5546875" style="80" customWidth="1"/>
    <col min="10498" max="10747" width="8.88671875" style="80"/>
    <col min="10748" max="10748" width="5.44140625" style="80" bestFit="1" customWidth="1"/>
    <col min="10749" max="10749" width="69.44140625" style="80" customWidth="1"/>
    <col min="10750" max="10750" width="12.88671875" style="80" bestFit="1" customWidth="1"/>
    <col min="10751" max="10751" width="13.109375" style="80" customWidth="1"/>
    <col min="10752" max="10752" width="12.6640625" style="80" customWidth="1"/>
    <col min="10753" max="10753" width="13.5546875" style="80" customWidth="1"/>
    <col min="10754" max="11003" width="8.88671875" style="80"/>
    <col min="11004" max="11004" width="5.44140625" style="80" bestFit="1" customWidth="1"/>
    <col min="11005" max="11005" width="69.44140625" style="80" customWidth="1"/>
    <col min="11006" max="11006" width="12.88671875" style="80" bestFit="1" customWidth="1"/>
    <col min="11007" max="11007" width="13.109375" style="80" customWidth="1"/>
    <col min="11008" max="11008" width="12.6640625" style="80" customWidth="1"/>
    <col min="11009" max="11009" width="13.5546875" style="80" customWidth="1"/>
    <col min="11010" max="11259" width="8.88671875" style="80"/>
    <col min="11260" max="11260" width="5.44140625" style="80" bestFit="1" customWidth="1"/>
    <col min="11261" max="11261" width="69.44140625" style="80" customWidth="1"/>
    <col min="11262" max="11262" width="12.88671875" style="80" bestFit="1" customWidth="1"/>
    <col min="11263" max="11263" width="13.109375" style="80" customWidth="1"/>
    <col min="11264" max="11264" width="12.6640625" style="80" customWidth="1"/>
    <col min="11265" max="11265" width="13.5546875" style="80" customWidth="1"/>
    <col min="11266" max="11515" width="8.88671875" style="80"/>
    <col min="11516" max="11516" width="5.44140625" style="80" bestFit="1" customWidth="1"/>
    <col min="11517" max="11517" width="69.44140625" style="80" customWidth="1"/>
    <col min="11518" max="11518" width="12.88671875" style="80" bestFit="1" customWidth="1"/>
    <col min="11519" max="11519" width="13.109375" style="80" customWidth="1"/>
    <col min="11520" max="11520" width="12.6640625" style="80" customWidth="1"/>
    <col min="11521" max="11521" width="13.5546875" style="80" customWidth="1"/>
    <col min="11522" max="11771" width="8.88671875" style="80"/>
    <col min="11772" max="11772" width="5.44140625" style="80" bestFit="1" customWidth="1"/>
    <col min="11773" max="11773" width="69.44140625" style="80" customWidth="1"/>
    <col min="11774" max="11774" width="12.88671875" style="80" bestFit="1" customWidth="1"/>
    <col min="11775" max="11775" width="13.109375" style="80" customWidth="1"/>
    <col min="11776" max="11776" width="12.6640625" style="80" customWidth="1"/>
    <col min="11777" max="11777" width="13.5546875" style="80" customWidth="1"/>
    <col min="11778" max="12027" width="8.88671875" style="80"/>
    <col min="12028" max="12028" width="5.44140625" style="80" bestFit="1" customWidth="1"/>
    <col min="12029" max="12029" width="69.44140625" style="80" customWidth="1"/>
    <col min="12030" max="12030" width="12.88671875" style="80" bestFit="1" customWidth="1"/>
    <col min="12031" max="12031" width="13.109375" style="80" customWidth="1"/>
    <col min="12032" max="12032" width="12.6640625" style="80" customWidth="1"/>
    <col min="12033" max="12033" width="13.5546875" style="80" customWidth="1"/>
    <col min="12034" max="12283" width="8.88671875" style="80"/>
    <col min="12284" max="12284" width="5.44140625" style="80" bestFit="1" customWidth="1"/>
    <col min="12285" max="12285" width="69.44140625" style="80" customWidth="1"/>
    <col min="12286" max="12286" width="12.88671875" style="80" bestFit="1" customWidth="1"/>
    <col min="12287" max="12287" width="13.109375" style="80" customWidth="1"/>
    <col min="12288" max="12288" width="12.6640625" style="80" customWidth="1"/>
    <col min="12289" max="12289" width="13.5546875" style="80" customWidth="1"/>
    <col min="12290" max="12539" width="8.88671875" style="80"/>
    <col min="12540" max="12540" width="5.44140625" style="80" bestFit="1" customWidth="1"/>
    <col min="12541" max="12541" width="69.44140625" style="80" customWidth="1"/>
    <col min="12542" max="12542" width="12.88671875" style="80" bestFit="1" customWidth="1"/>
    <col min="12543" max="12543" width="13.109375" style="80" customWidth="1"/>
    <col min="12544" max="12544" width="12.6640625" style="80" customWidth="1"/>
    <col min="12545" max="12545" width="13.5546875" style="80" customWidth="1"/>
    <col min="12546" max="12795" width="8.88671875" style="80"/>
    <col min="12796" max="12796" width="5.44140625" style="80" bestFit="1" customWidth="1"/>
    <col min="12797" max="12797" width="69.44140625" style="80" customWidth="1"/>
    <col min="12798" max="12798" width="12.88671875" style="80" bestFit="1" customWidth="1"/>
    <col min="12799" max="12799" width="13.109375" style="80" customWidth="1"/>
    <col min="12800" max="12800" width="12.6640625" style="80" customWidth="1"/>
    <col min="12801" max="12801" width="13.5546875" style="80" customWidth="1"/>
    <col min="12802" max="13051" width="8.88671875" style="80"/>
    <col min="13052" max="13052" width="5.44140625" style="80" bestFit="1" customWidth="1"/>
    <col min="13053" max="13053" width="69.44140625" style="80" customWidth="1"/>
    <col min="13054" max="13054" width="12.88671875" style="80" bestFit="1" customWidth="1"/>
    <col min="13055" max="13055" width="13.109375" style="80" customWidth="1"/>
    <col min="13056" max="13056" width="12.6640625" style="80" customWidth="1"/>
    <col min="13057" max="13057" width="13.5546875" style="80" customWidth="1"/>
    <col min="13058" max="13307" width="8.88671875" style="80"/>
    <col min="13308" max="13308" width="5.44140625" style="80" bestFit="1" customWidth="1"/>
    <col min="13309" max="13309" width="69.44140625" style="80" customWidth="1"/>
    <col min="13310" max="13310" width="12.88671875" style="80" bestFit="1" customWidth="1"/>
    <col min="13311" max="13311" width="13.109375" style="80" customWidth="1"/>
    <col min="13312" max="13312" width="12.6640625" style="80" customWidth="1"/>
    <col min="13313" max="13313" width="13.5546875" style="80" customWidth="1"/>
    <col min="13314" max="13563" width="8.88671875" style="80"/>
    <col min="13564" max="13564" width="5.44140625" style="80" bestFit="1" customWidth="1"/>
    <col min="13565" max="13565" width="69.44140625" style="80" customWidth="1"/>
    <col min="13566" max="13566" width="12.88671875" style="80" bestFit="1" customWidth="1"/>
    <col min="13567" max="13567" width="13.109375" style="80" customWidth="1"/>
    <col min="13568" max="13568" width="12.6640625" style="80" customWidth="1"/>
    <col min="13569" max="13569" width="13.5546875" style="80" customWidth="1"/>
    <col min="13570" max="13819" width="8.88671875" style="80"/>
    <col min="13820" max="13820" width="5.44140625" style="80" bestFit="1" customWidth="1"/>
    <col min="13821" max="13821" width="69.44140625" style="80" customWidth="1"/>
    <col min="13822" max="13822" width="12.88671875" style="80" bestFit="1" customWidth="1"/>
    <col min="13823" max="13823" width="13.109375" style="80" customWidth="1"/>
    <col min="13824" max="13824" width="12.6640625" style="80" customWidth="1"/>
    <col min="13825" max="13825" width="13.5546875" style="80" customWidth="1"/>
    <col min="13826" max="14075" width="8.88671875" style="80"/>
    <col min="14076" max="14076" width="5.44140625" style="80" bestFit="1" customWidth="1"/>
    <col min="14077" max="14077" width="69.44140625" style="80" customWidth="1"/>
    <col min="14078" max="14078" width="12.88671875" style="80" bestFit="1" customWidth="1"/>
    <col min="14079" max="14079" width="13.109375" style="80" customWidth="1"/>
    <col min="14080" max="14080" width="12.6640625" style="80" customWidth="1"/>
    <col min="14081" max="14081" width="13.5546875" style="80" customWidth="1"/>
    <col min="14082" max="14331" width="8.88671875" style="80"/>
    <col min="14332" max="14332" width="5.44140625" style="80" bestFit="1" customWidth="1"/>
    <col min="14333" max="14333" width="69.44140625" style="80" customWidth="1"/>
    <col min="14334" max="14334" width="12.88671875" style="80" bestFit="1" customWidth="1"/>
    <col min="14335" max="14335" width="13.109375" style="80" customWidth="1"/>
    <col min="14336" max="14336" width="12.6640625" style="80" customWidth="1"/>
    <col min="14337" max="14337" width="13.5546875" style="80" customWidth="1"/>
    <col min="14338" max="14587" width="8.88671875" style="80"/>
    <col min="14588" max="14588" width="5.44140625" style="80" bestFit="1" customWidth="1"/>
    <col min="14589" max="14589" width="69.44140625" style="80" customWidth="1"/>
    <col min="14590" max="14590" width="12.88671875" style="80" bestFit="1" customWidth="1"/>
    <col min="14591" max="14591" width="13.109375" style="80" customWidth="1"/>
    <col min="14592" max="14592" width="12.6640625" style="80" customWidth="1"/>
    <col min="14593" max="14593" width="13.5546875" style="80" customWidth="1"/>
    <col min="14594" max="14843" width="8.88671875" style="80"/>
    <col min="14844" max="14844" width="5.44140625" style="80" bestFit="1" customWidth="1"/>
    <col min="14845" max="14845" width="69.44140625" style="80" customWidth="1"/>
    <col min="14846" max="14846" width="12.88671875" style="80" bestFit="1" customWidth="1"/>
    <col min="14847" max="14847" width="13.109375" style="80" customWidth="1"/>
    <col min="14848" max="14848" width="12.6640625" style="80" customWidth="1"/>
    <col min="14849" max="14849" width="13.5546875" style="80" customWidth="1"/>
    <col min="14850" max="15099" width="8.88671875" style="80"/>
    <col min="15100" max="15100" width="5.44140625" style="80" bestFit="1" customWidth="1"/>
    <col min="15101" max="15101" width="69.44140625" style="80" customWidth="1"/>
    <col min="15102" max="15102" width="12.88671875" style="80" bestFit="1" customWidth="1"/>
    <col min="15103" max="15103" width="13.109375" style="80" customWidth="1"/>
    <col min="15104" max="15104" width="12.6640625" style="80" customWidth="1"/>
    <col min="15105" max="15105" width="13.5546875" style="80" customWidth="1"/>
    <col min="15106" max="15355" width="8.88671875" style="80"/>
    <col min="15356" max="15356" width="5.44140625" style="80" bestFit="1" customWidth="1"/>
    <col min="15357" max="15357" width="69.44140625" style="80" customWidth="1"/>
    <col min="15358" max="15358" width="12.88671875" style="80" bestFit="1" customWidth="1"/>
    <col min="15359" max="15359" width="13.109375" style="80" customWidth="1"/>
    <col min="15360" max="15360" width="12.6640625" style="80" customWidth="1"/>
    <col min="15361" max="15361" width="13.5546875" style="80" customWidth="1"/>
    <col min="15362" max="15611" width="8.88671875" style="80"/>
    <col min="15612" max="15612" width="5.44140625" style="80" bestFit="1" customWidth="1"/>
    <col min="15613" max="15613" width="69.44140625" style="80" customWidth="1"/>
    <col min="15614" max="15614" width="12.88671875" style="80" bestFit="1" customWidth="1"/>
    <col min="15615" max="15615" width="13.109375" style="80" customWidth="1"/>
    <col min="15616" max="15616" width="12.6640625" style="80" customWidth="1"/>
    <col min="15617" max="15617" width="13.5546875" style="80" customWidth="1"/>
    <col min="15618" max="15867" width="8.88671875" style="80"/>
    <col min="15868" max="15868" width="5.44140625" style="80" bestFit="1" customWidth="1"/>
    <col min="15869" max="15869" width="69.44140625" style="80" customWidth="1"/>
    <col min="15870" max="15870" width="12.88671875" style="80" bestFit="1" customWidth="1"/>
    <col min="15871" max="15871" width="13.109375" style="80" customWidth="1"/>
    <col min="15872" max="15872" width="12.6640625" style="80" customWidth="1"/>
    <col min="15873" max="15873" width="13.5546875" style="80" customWidth="1"/>
    <col min="15874" max="16123" width="8.88671875" style="80"/>
    <col min="16124" max="16124" width="5.44140625" style="80" bestFit="1" customWidth="1"/>
    <col min="16125" max="16125" width="69.44140625" style="80" customWidth="1"/>
    <col min="16126" max="16126" width="12.88671875" style="80" bestFit="1" customWidth="1"/>
    <col min="16127" max="16127" width="13.109375" style="80" customWidth="1"/>
    <col min="16128" max="16128" width="12.6640625" style="80" customWidth="1"/>
    <col min="16129" max="16129" width="13.5546875" style="80" customWidth="1"/>
    <col min="16130" max="16384" width="8.88671875" style="80"/>
  </cols>
  <sheetData>
    <row r="2" spans="1:8" x14ac:dyDescent="0.25">
      <c r="E2" s="81"/>
    </row>
    <row r="3" spans="1:8" x14ac:dyDescent="0.25">
      <c r="A3" s="82"/>
      <c r="B3" s="83"/>
      <c r="C3" s="83"/>
      <c r="D3" s="83"/>
      <c r="E3" s="81"/>
    </row>
    <row r="4" spans="1:8" x14ac:dyDescent="0.25">
      <c r="A4" s="84"/>
      <c r="B4" s="84"/>
      <c r="C4" s="84"/>
      <c r="D4" s="84"/>
      <c r="E4" s="85"/>
    </row>
    <row r="5" spans="1:8" x14ac:dyDescent="0.25">
      <c r="A5" s="86"/>
      <c r="B5" s="86"/>
      <c r="C5" s="86"/>
      <c r="D5" s="86"/>
      <c r="E5" s="86"/>
    </row>
    <row r="6" spans="1:8" x14ac:dyDescent="0.25">
      <c r="A6" s="11" t="s">
        <v>29</v>
      </c>
      <c r="B6" s="12"/>
      <c r="C6" s="12"/>
      <c r="D6" s="12"/>
      <c r="E6" s="12"/>
    </row>
    <row r="7" spans="1:8" x14ac:dyDescent="0.25">
      <c r="A7" s="12" t="s">
        <v>7</v>
      </c>
      <c r="B7" s="12"/>
      <c r="C7" s="12"/>
      <c r="D7" s="12"/>
      <c r="E7" s="12"/>
    </row>
    <row r="8" spans="1:8" x14ac:dyDescent="0.25">
      <c r="A8" s="12" t="s">
        <v>44</v>
      </c>
      <c r="B8" s="12"/>
      <c r="C8" s="12"/>
      <c r="D8" s="12"/>
      <c r="E8" s="12"/>
    </row>
    <row r="9" spans="1:8" x14ac:dyDescent="0.25">
      <c r="A9" s="11" t="s">
        <v>30</v>
      </c>
      <c r="B9" s="12"/>
      <c r="C9" s="12"/>
      <c r="D9" s="12"/>
      <c r="E9" s="12"/>
    </row>
    <row r="10" spans="1:8" x14ac:dyDescent="0.25">
      <c r="A10" s="11"/>
      <c r="B10" s="12"/>
      <c r="C10" s="12"/>
      <c r="D10" s="12"/>
      <c r="E10" s="12"/>
    </row>
    <row r="11" spans="1:8" ht="13.9" customHeight="1" x14ac:dyDescent="0.25">
      <c r="A11" s="86"/>
      <c r="B11" s="13"/>
      <c r="C11" s="13"/>
      <c r="D11" s="13"/>
      <c r="E11" s="13"/>
    </row>
    <row r="12" spans="1:8" x14ac:dyDescent="0.25">
      <c r="A12" s="14" t="s">
        <v>2</v>
      </c>
      <c r="B12" s="15"/>
      <c r="C12" s="15"/>
      <c r="D12" s="15"/>
      <c r="E12" s="3"/>
    </row>
    <row r="13" spans="1:8" x14ac:dyDescent="0.25">
      <c r="A13" s="16" t="s">
        <v>3</v>
      </c>
      <c r="B13" s="17" t="s">
        <v>4</v>
      </c>
      <c r="C13" s="17"/>
      <c r="D13" s="17" t="s">
        <v>5</v>
      </c>
      <c r="E13" s="17"/>
    </row>
    <row r="14" spans="1:8" ht="9.6" customHeight="1" x14ac:dyDescent="0.25">
      <c r="A14" s="94"/>
      <c r="B14" s="94"/>
      <c r="C14" s="94"/>
      <c r="D14" s="94"/>
      <c r="E14" s="94"/>
    </row>
    <row r="15" spans="1:8" x14ac:dyDescent="0.25">
      <c r="A15" s="18">
        <v>1</v>
      </c>
      <c r="B15" s="33" t="s">
        <v>37</v>
      </c>
      <c r="C15" s="2"/>
      <c r="D15" s="1"/>
      <c r="E15" s="1"/>
    </row>
    <row r="16" spans="1:8" x14ac:dyDescent="0.25">
      <c r="A16" s="18">
        <f>A15+1</f>
        <v>2</v>
      </c>
      <c r="B16" s="113" t="s">
        <v>34</v>
      </c>
      <c r="C16" s="88"/>
      <c r="D16" s="88"/>
      <c r="E16" s="88"/>
      <c r="F16" s="89"/>
      <c r="G16" s="89"/>
      <c r="H16" s="90"/>
    </row>
    <row r="17" spans="1:10" x14ac:dyDescent="0.25">
      <c r="A17" s="18">
        <f t="shared" ref="A17:A33" si="0">A16+1</f>
        <v>3</v>
      </c>
      <c r="B17" s="91" t="s">
        <v>35</v>
      </c>
      <c r="C17" s="92">
        <f>'Elec 2017 GRC Settl Tax Ref'!C19</f>
        <v>9689352.1799999997</v>
      </c>
      <c r="F17" s="93"/>
      <c r="G17" s="93"/>
    </row>
    <row r="18" spans="1:10" x14ac:dyDescent="0.25">
      <c r="A18" s="18">
        <f t="shared" si="0"/>
        <v>4</v>
      </c>
      <c r="B18" s="35" t="s">
        <v>10</v>
      </c>
      <c r="C18" s="88"/>
      <c r="D18" s="88">
        <f>'Elec 2017 GRC Settl Tax Ref'!D20</f>
        <v>1937870.436</v>
      </c>
      <c r="E18" s="95"/>
      <c r="F18" s="111"/>
      <c r="G18" s="95"/>
      <c r="H18" s="95"/>
    </row>
    <row r="19" spans="1:10" x14ac:dyDescent="0.25">
      <c r="A19" s="18">
        <f t="shared" si="0"/>
        <v>5</v>
      </c>
      <c r="B19" s="94"/>
      <c r="C19" s="88"/>
      <c r="D19" s="88"/>
      <c r="E19" s="95"/>
      <c r="F19" s="95"/>
      <c r="G19" s="95"/>
      <c r="H19" s="95"/>
    </row>
    <row r="20" spans="1:10" x14ac:dyDescent="0.25">
      <c r="A20" s="18">
        <f t="shared" si="0"/>
        <v>6</v>
      </c>
      <c r="B20" s="33" t="s">
        <v>19</v>
      </c>
      <c r="C20" s="92"/>
      <c r="D20" s="88"/>
      <c r="E20" s="95"/>
      <c r="F20" s="95"/>
      <c r="G20" s="95"/>
      <c r="H20" s="95"/>
    </row>
    <row r="21" spans="1:10" x14ac:dyDescent="0.25">
      <c r="A21" s="18">
        <f t="shared" si="0"/>
        <v>7</v>
      </c>
      <c r="B21" s="113" t="s">
        <v>34</v>
      </c>
      <c r="C21" s="92"/>
      <c r="D21" s="88"/>
      <c r="E21" s="95"/>
      <c r="F21" s="95"/>
      <c r="G21" s="95"/>
      <c r="H21" s="95"/>
    </row>
    <row r="22" spans="1:10" x14ac:dyDescent="0.25">
      <c r="A22" s="18">
        <f t="shared" si="0"/>
        <v>8</v>
      </c>
      <c r="B22" s="91" t="s">
        <v>32</v>
      </c>
      <c r="C22" s="92">
        <f>'Elec 2017 GRC Settl Tax Ref'!C24</f>
        <v>-2570427.2394430283</v>
      </c>
      <c r="D22" s="95"/>
      <c r="E22" s="95"/>
      <c r="F22" s="95"/>
      <c r="G22" s="95"/>
      <c r="H22" s="95"/>
    </row>
    <row r="23" spans="1:10" x14ac:dyDescent="0.25">
      <c r="A23" s="18">
        <f t="shared" si="0"/>
        <v>9</v>
      </c>
      <c r="B23" s="35" t="s">
        <v>15</v>
      </c>
      <c r="C23" s="95"/>
      <c r="D23" s="112">
        <f>C22/60*12</f>
        <v>-514085.4478886057</v>
      </c>
      <c r="E23" s="95"/>
      <c r="F23" s="111"/>
      <c r="G23" s="95"/>
      <c r="H23" s="95"/>
    </row>
    <row r="24" spans="1:10" x14ac:dyDescent="0.25">
      <c r="A24" s="18">
        <f t="shared" si="0"/>
        <v>10</v>
      </c>
      <c r="B24" s="91"/>
      <c r="C24" s="92"/>
      <c r="D24" s="88"/>
      <c r="E24" s="95"/>
      <c r="F24" s="95"/>
      <c r="G24" s="95"/>
      <c r="H24" s="95"/>
    </row>
    <row r="25" spans="1:10" x14ac:dyDescent="0.25">
      <c r="A25" s="18">
        <f t="shared" si="0"/>
        <v>11</v>
      </c>
      <c r="B25" s="94" t="s">
        <v>38</v>
      </c>
      <c r="C25" s="88"/>
      <c r="D25" s="95">
        <f>D18+D23</f>
        <v>1423784.9881113942</v>
      </c>
      <c r="E25" s="98"/>
      <c r="F25" s="95"/>
      <c r="G25" s="97"/>
      <c r="H25" s="98"/>
    </row>
    <row r="26" spans="1:10" x14ac:dyDescent="0.25">
      <c r="A26" s="18">
        <f t="shared" si="0"/>
        <v>12</v>
      </c>
      <c r="B26" s="94"/>
      <c r="C26" s="88"/>
      <c r="D26" s="95"/>
      <c r="E26" s="98"/>
      <c r="F26" s="95"/>
      <c r="G26" s="97"/>
      <c r="H26" s="98"/>
    </row>
    <row r="27" spans="1:10" x14ac:dyDescent="0.25">
      <c r="A27" s="18">
        <f t="shared" si="0"/>
        <v>13</v>
      </c>
      <c r="B27" s="94" t="s">
        <v>43</v>
      </c>
      <c r="C27" s="88"/>
      <c r="D27" s="96">
        <f>'ELEC TY Amort '!O9</f>
        <v>761648.42999999993</v>
      </c>
      <c r="F27" s="95"/>
      <c r="G27" s="97"/>
      <c r="H27" s="98"/>
    </row>
    <row r="28" spans="1:10" x14ac:dyDescent="0.25">
      <c r="A28" s="18">
        <f t="shared" si="0"/>
        <v>14</v>
      </c>
      <c r="B28" s="94"/>
      <c r="C28" s="88"/>
      <c r="D28" s="88"/>
      <c r="E28" s="95"/>
      <c r="F28" s="95"/>
      <c r="G28" s="95"/>
      <c r="H28" s="95"/>
    </row>
    <row r="29" spans="1:10" x14ac:dyDescent="0.25">
      <c r="A29" s="18">
        <f t="shared" si="0"/>
        <v>15</v>
      </c>
      <c r="B29" s="99" t="s">
        <v>31</v>
      </c>
      <c r="C29" s="100"/>
      <c r="D29" s="88"/>
      <c r="E29" s="96">
        <f>D25-D27</f>
        <v>662136.55811139429</v>
      </c>
      <c r="F29" s="95"/>
      <c r="G29" s="97"/>
      <c r="H29" s="98"/>
    </row>
    <row r="30" spans="1:10" x14ac:dyDescent="0.25">
      <c r="A30" s="18">
        <f t="shared" si="0"/>
        <v>16</v>
      </c>
      <c r="B30" s="94"/>
      <c r="C30" s="88"/>
      <c r="D30" s="88"/>
      <c r="E30" s="95"/>
      <c r="F30" s="95"/>
      <c r="G30" s="93"/>
    </row>
    <row r="31" spans="1:10" x14ac:dyDescent="0.25">
      <c r="A31" s="18">
        <f t="shared" si="0"/>
        <v>17</v>
      </c>
      <c r="B31" s="101" t="s">
        <v>39</v>
      </c>
      <c r="C31" s="102">
        <v>0.21</v>
      </c>
      <c r="D31" s="88"/>
      <c r="E31" s="96">
        <f>-E29*C31</f>
        <v>-139048.67720339278</v>
      </c>
      <c r="F31" s="95"/>
      <c r="G31" s="97"/>
      <c r="H31" s="98"/>
    </row>
    <row r="32" spans="1:10" x14ac:dyDescent="0.25">
      <c r="A32" s="18">
        <f t="shared" si="0"/>
        <v>18</v>
      </c>
      <c r="B32" s="101"/>
      <c r="C32" s="103"/>
      <c r="D32" s="88"/>
      <c r="E32" s="95"/>
      <c r="F32" s="95"/>
      <c r="G32" s="93"/>
      <c r="I32" s="104"/>
      <c r="J32" s="104"/>
    </row>
    <row r="33" spans="1:8" ht="15.75" thickBot="1" x14ac:dyDescent="0.3">
      <c r="A33" s="18">
        <f t="shared" si="0"/>
        <v>19</v>
      </c>
      <c r="B33" s="101" t="s">
        <v>6</v>
      </c>
      <c r="C33" s="103"/>
      <c r="D33" s="88"/>
      <c r="E33" s="105">
        <f>-E29-E31</f>
        <v>-523087.88090800151</v>
      </c>
      <c r="F33" s="106"/>
      <c r="G33" s="97"/>
      <c r="H33" s="98"/>
    </row>
    <row r="34" spans="1:8" ht="15.75" thickTop="1" x14ac:dyDescent="0.25">
      <c r="A34" s="18"/>
      <c r="B34" s="94"/>
      <c r="C34" s="107"/>
      <c r="D34" s="94"/>
      <c r="E34" s="108"/>
      <c r="F34" s="93"/>
      <c r="G34" s="93"/>
    </row>
    <row r="35" spans="1:8" x14ac:dyDescent="0.25">
      <c r="A35" s="87"/>
      <c r="B35" s="87"/>
      <c r="C35" s="107"/>
      <c r="D35" s="87"/>
      <c r="E35" s="87"/>
    </row>
    <row r="36" spans="1:8" x14ac:dyDescent="0.25">
      <c r="A36" s="87"/>
      <c r="C36" s="98"/>
    </row>
    <row r="37" spans="1:8" x14ac:dyDescent="0.25">
      <c r="A37" s="87"/>
      <c r="C37" s="98"/>
    </row>
    <row r="38" spans="1:8" x14ac:dyDescent="0.25">
      <c r="A38" s="87"/>
      <c r="C38" s="98"/>
    </row>
    <row r="39" spans="1:8" x14ac:dyDescent="0.25">
      <c r="C39" s="98"/>
    </row>
    <row r="40" spans="1:8" x14ac:dyDescent="0.25">
      <c r="C40" s="109"/>
    </row>
    <row r="41" spans="1:8" x14ac:dyDescent="0.25">
      <c r="C41" s="98"/>
    </row>
    <row r="42" spans="1:8" x14ac:dyDescent="0.25">
      <c r="C42" s="98"/>
    </row>
    <row r="43" spans="1:8" x14ac:dyDescent="0.25">
      <c r="C43" s="98"/>
    </row>
    <row r="44" spans="1:8" x14ac:dyDescent="0.25">
      <c r="C44" s="109"/>
    </row>
    <row r="45" spans="1:8" x14ac:dyDescent="0.25">
      <c r="C45" s="98"/>
    </row>
    <row r="46" spans="1:8" x14ac:dyDescent="0.25">
      <c r="C46" s="98"/>
    </row>
    <row r="47" spans="1:8" x14ac:dyDescent="0.25">
      <c r="C47" s="98"/>
    </row>
    <row r="48" spans="1:8" x14ac:dyDescent="0.25">
      <c r="C48" s="98"/>
    </row>
    <row r="49" spans="3:5" x14ac:dyDescent="0.25">
      <c r="C49" s="109"/>
      <c r="D49" s="98"/>
      <c r="E49" s="110"/>
    </row>
    <row r="50" spans="3:5" x14ac:dyDescent="0.25">
      <c r="C50" s="109"/>
      <c r="D50" s="98"/>
      <c r="E50" s="110"/>
    </row>
    <row r="51" spans="3:5" x14ac:dyDescent="0.25">
      <c r="C51" s="109"/>
      <c r="D51" s="98"/>
      <c r="E51" s="110"/>
    </row>
    <row r="52" spans="3:5" x14ac:dyDescent="0.25">
      <c r="C52" s="109"/>
    </row>
    <row r="53" spans="3:5" x14ac:dyDescent="0.25">
      <c r="C53" s="109"/>
    </row>
    <row r="54" spans="3:5" x14ac:dyDescent="0.25">
      <c r="C54" s="109"/>
    </row>
    <row r="55" spans="3:5" x14ac:dyDescent="0.25">
      <c r="C55" s="109"/>
    </row>
    <row r="56" spans="3:5" x14ac:dyDescent="0.25">
      <c r="C56" s="109"/>
    </row>
    <row r="57" spans="3:5" x14ac:dyDescent="0.25">
      <c r="C57" s="109"/>
    </row>
    <row r="58" spans="3:5" x14ac:dyDescent="0.25">
      <c r="C58" s="109"/>
    </row>
    <row r="59" spans="3:5" x14ac:dyDescent="0.25">
      <c r="C59" s="109"/>
    </row>
    <row r="60" spans="3:5" x14ac:dyDescent="0.25">
      <c r="C60" s="109"/>
    </row>
    <row r="61" spans="3:5" x14ac:dyDescent="0.25">
      <c r="C61" s="109"/>
    </row>
    <row r="62" spans="3:5" x14ac:dyDescent="0.25">
      <c r="C62" s="109"/>
    </row>
    <row r="63" spans="3:5" x14ac:dyDescent="0.25">
      <c r="C63" s="109"/>
    </row>
    <row r="64" spans="3:5" x14ac:dyDescent="0.25">
      <c r="C64" s="109"/>
    </row>
    <row r="65" spans="3:3" x14ac:dyDescent="0.25">
      <c r="C65" s="109"/>
    </row>
    <row r="66" spans="3:3" x14ac:dyDescent="0.25">
      <c r="C66" s="109"/>
    </row>
    <row r="67" spans="3:3" x14ac:dyDescent="0.25">
      <c r="C67" s="109"/>
    </row>
    <row r="68" spans="3:3" x14ac:dyDescent="0.25">
      <c r="C68" s="109"/>
    </row>
    <row r="69" spans="3:3" x14ac:dyDescent="0.25">
      <c r="C69" s="109"/>
    </row>
    <row r="70" spans="3:3" x14ac:dyDescent="0.25">
      <c r="C70" s="109"/>
    </row>
    <row r="71" spans="3:3" x14ac:dyDescent="0.25">
      <c r="C71" s="109"/>
    </row>
    <row r="72" spans="3:3" x14ac:dyDescent="0.25">
      <c r="C72" s="109"/>
    </row>
    <row r="73" spans="3:3" x14ac:dyDescent="0.25">
      <c r="C73" s="109"/>
    </row>
    <row r="74" spans="3:3" x14ac:dyDescent="0.25">
      <c r="C74" s="109"/>
    </row>
    <row r="75" spans="3:3" x14ac:dyDescent="0.25">
      <c r="C75" s="109"/>
    </row>
    <row r="76" spans="3:3" x14ac:dyDescent="0.25">
      <c r="C76" s="109"/>
    </row>
    <row r="77" spans="3:3" x14ac:dyDescent="0.25">
      <c r="C77" s="109"/>
    </row>
    <row r="78" spans="3:3" x14ac:dyDescent="0.25">
      <c r="C78" s="109"/>
    </row>
    <row r="79" spans="3:3" x14ac:dyDescent="0.25">
      <c r="C79" s="109"/>
    </row>
    <row r="80" spans="3:3" x14ac:dyDescent="0.25">
      <c r="C80" s="109"/>
    </row>
    <row r="81" spans="3:3" x14ac:dyDescent="0.25">
      <c r="C81" s="109"/>
    </row>
    <row r="82" spans="3:3" x14ac:dyDescent="0.25">
      <c r="C82" s="109"/>
    </row>
    <row r="83" spans="3:3" x14ac:dyDescent="0.25">
      <c r="C83" s="109"/>
    </row>
    <row r="84" spans="3:3" x14ac:dyDescent="0.25">
      <c r="C84" s="109"/>
    </row>
    <row r="85" spans="3:3" x14ac:dyDescent="0.25">
      <c r="C85" s="109"/>
    </row>
    <row r="86" spans="3:3" x14ac:dyDescent="0.25">
      <c r="C86" s="109"/>
    </row>
    <row r="87" spans="3:3" x14ac:dyDescent="0.25">
      <c r="C87" s="109"/>
    </row>
    <row r="88" spans="3:3" x14ac:dyDescent="0.25">
      <c r="C88" s="109"/>
    </row>
    <row r="89" spans="3:3" x14ac:dyDescent="0.25">
      <c r="C89" s="109"/>
    </row>
    <row r="90" spans="3:3" x14ac:dyDescent="0.25">
      <c r="C90" s="109"/>
    </row>
    <row r="91" spans="3:3" x14ac:dyDescent="0.25">
      <c r="C91" s="109"/>
    </row>
    <row r="92" spans="3:3" x14ac:dyDescent="0.25">
      <c r="C92" s="109"/>
    </row>
    <row r="93" spans="3:3" x14ac:dyDescent="0.25">
      <c r="C93" s="109"/>
    </row>
    <row r="94" spans="3:3" x14ac:dyDescent="0.25">
      <c r="C94" s="109"/>
    </row>
    <row r="95" spans="3:3" x14ac:dyDescent="0.25">
      <c r="C95" s="109"/>
    </row>
    <row r="96" spans="3:3" x14ac:dyDescent="0.25">
      <c r="C96" s="109"/>
    </row>
    <row r="97" spans="3:3" x14ac:dyDescent="0.25">
      <c r="C97" s="109"/>
    </row>
    <row r="98" spans="3:3" x14ac:dyDescent="0.25">
      <c r="C98" s="109"/>
    </row>
    <row r="99" spans="3:3" x14ac:dyDescent="0.25">
      <c r="C99" s="109"/>
    </row>
    <row r="100" spans="3:3" x14ac:dyDescent="0.25">
      <c r="C100" s="109"/>
    </row>
    <row r="101" spans="3:3" x14ac:dyDescent="0.25">
      <c r="C101" s="109"/>
    </row>
    <row r="102" spans="3:3" x14ac:dyDescent="0.25">
      <c r="C102" s="109"/>
    </row>
    <row r="103" spans="3:3" x14ac:dyDescent="0.25">
      <c r="C103" s="109"/>
    </row>
    <row r="104" spans="3:3" x14ac:dyDescent="0.25">
      <c r="C104" s="109"/>
    </row>
    <row r="105" spans="3:3" x14ac:dyDescent="0.25">
      <c r="C105" s="109"/>
    </row>
    <row r="106" spans="3:3" x14ac:dyDescent="0.25">
      <c r="C106" s="109"/>
    </row>
    <row r="107" spans="3:3" x14ac:dyDescent="0.25">
      <c r="C107" s="109"/>
    </row>
    <row r="108" spans="3:3" x14ac:dyDescent="0.25">
      <c r="C108" s="109"/>
    </row>
    <row r="109" spans="3:3" x14ac:dyDescent="0.25">
      <c r="C109" s="109"/>
    </row>
    <row r="110" spans="3:3" x14ac:dyDescent="0.25">
      <c r="C110" s="109"/>
    </row>
    <row r="111" spans="3:3" x14ac:dyDescent="0.25">
      <c r="C111" s="109"/>
    </row>
    <row r="112" spans="3:3" x14ac:dyDescent="0.25">
      <c r="C112" s="109"/>
    </row>
    <row r="113" spans="3:3" x14ac:dyDescent="0.25">
      <c r="C113" s="109"/>
    </row>
    <row r="114" spans="3:3" x14ac:dyDescent="0.25">
      <c r="C114" s="109"/>
    </row>
    <row r="115" spans="3:3" x14ac:dyDescent="0.25">
      <c r="C115" s="109"/>
    </row>
    <row r="116" spans="3:3" x14ac:dyDescent="0.25">
      <c r="C116" s="109"/>
    </row>
    <row r="117" spans="3:3" x14ac:dyDescent="0.25">
      <c r="C117" s="109"/>
    </row>
    <row r="118" spans="3:3" x14ac:dyDescent="0.25">
      <c r="C118" s="109"/>
    </row>
    <row r="119" spans="3:3" x14ac:dyDescent="0.25">
      <c r="C119" s="109"/>
    </row>
    <row r="120" spans="3:3" x14ac:dyDescent="0.25">
      <c r="C120" s="109"/>
    </row>
    <row r="121" spans="3:3" x14ac:dyDescent="0.25">
      <c r="C121" s="109"/>
    </row>
    <row r="122" spans="3:3" x14ac:dyDescent="0.25">
      <c r="C122" s="109"/>
    </row>
    <row r="123" spans="3:3" x14ac:dyDescent="0.25">
      <c r="C123" s="109"/>
    </row>
    <row r="124" spans="3:3" x14ac:dyDescent="0.25">
      <c r="C124" s="109"/>
    </row>
    <row r="125" spans="3:3" x14ac:dyDescent="0.25">
      <c r="C125" s="109"/>
    </row>
    <row r="126" spans="3:3" x14ac:dyDescent="0.25">
      <c r="C126" s="109"/>
    </row>
    <row r="127" spans="3:3" x14ac:dyDescent="0.25">
      <c r="C127" s="109"/>
    </row>
    <row r="128" spans="3:3" x14ac:dyDescent="0.25">
      <c r="C128" s="109"/>
    </row>
    <row r="129" spans="3:3" x14ac:dyDescent="0.25">
      <c r="C129" s="109"/>
    </row>
    <row r="130" spans="3:3" x14ac:dyDescent="0.25">
      <c r="C130" s="109"/>
    </row>
    <row r="131" spans="3:3" x14ac:dyDescent="0.25">
      <c r="C131" s="109"/>
    </row>
    <row r="132" spans="3:3" x14ac:dyDescent="0.25">
      <c r="C132" s="109"/>
    </row>
    <row r="133" spans="3:3" x14ac:dyDescent="0.25">
      <c r="C133" s="109"/>
    </row>
    <row r="134" spans="3:3" x14ac:dyDescent="0.25">
      <c r="C134" s="109"/>
    </row>
    <row r="135" spans="3:3" x14ac:dyDescent="0.25">
      <c r="C135" s="109"/>
    </row>
    <row r="136" spans="3:3" x14ac:dyDescent="0.25">
      <c r="C136" s="109"/>
    </row>
    <row r="137" spans="3:3" x14ac:dyDescent="0.25">
      <c r="C137" s="109"/>
    </row>
    <row r="138" spans="3:3" x14ac:dyDescent="0.25">
      <c r="C138" s="109"/>
    </row>
    <row r="139" spans="3:3" x14ac:dyDescent="0.25">
      <c r="C139" s="109"/>
    </row>
    <row r="140" spans="3:3" x14ac:dyDescent="0.25">
      <c r="C140" s="109"/>
    </row>
    <row r="141" spans="3:3" x14ac:dyDescent="0.25">
      <c r="C141" s="109"/>
    </row>
    <row r="142" spans="3:3" x14ac:dyDescent="0.25">
      <c r="C142" s="109"/>
    </row>
    <row r="143" spans="3:3" x14ac:dyDescent="0.25">
      <c r="C143" s="109"/>
    </row>
    <row r="144" spans="3:3" x14ac:dyDescent="0.25">
      <c r="C144" s="109"/>
    </row>
    <row r="145" spans="3:3" x14ac:dyDescent="0.25">
      <c r="C145" s="109"/>
    </row>
    <row r="146" spans="3:3" x14ac:dyDescent="0.25">
      <c r="C146" s="109"/>
    </row>
    <row r="147" spans="3:3" x14ac:dyDescent="0.25">
      <c r="C147" s="109"/>
    </row>
    <row r="148" spans="3:3" x14ac:dyDescent="0.25">
      <c r="C148" s="109"/>
    </row>
    <row r="149" spans="3:3" x14ac:dyDescent="0.25">
      <c r="C149" s="109"/>
    </row>
    <row r="150" spans="3:3" x14ac:dyDescent="0.25">
      <c r="C150" s="109"/>
    </row>
    <row r="151" spans="3:3" x14ac:dyDescent="0.25">
      <c r="C151" s="109"/>
    </row>
    <row r="152" spans="3:3" x14ac:dyDescent="0.25">
      <c r="C152" s="109"/>
    </row>
    <row r="153" spans="3:3" x14ac:dyDescent="0.25">
      <c r="C153" s="109"/>
    </row>
    <row r="154" spans="3:3" x14ac:dyDescent="0.25">
      <c r="C154" s="109"/>
    </row>
    <row r="155" spans="3:3" x14ac:dyDescent="0.25">
      <c r="C155" s="109"/>
    </row>
  </sheetData>
  <pageMargins left="0.2" right="0.2" top="0.25" bottom="0.2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5"/>
  <sheetViews>
    <sheetView workbookViewId="0">
      <selection activeCell="C17" sqref="C17"/>
    </sheetView>
  </sheetViews>
  <sheetFormatPr defaultColWidth="8.88671875" defaultRowHeight="15" x14ac:dyDescent="0.25"/>
  <cols>
    <col min="1" max="1" width="5.44140625" style="80" bestFit="1" customWidth="1"/>
    <col min="2" max="2" width="62.33203125" style="80" customWidth="1"/>
    <col min="3" max="3" width="15.33203125" style="80" bestFit="1" customWidth="1"/>
    <col min="4" max="4" width="13.5546875" style="80" customWidth="1"/>
    <col min="5" max="5" width="11.88671875" style="80" customWidth="1"/>
    <col min="6" max="6" width="18.44140625" style="80" bestFit="1" customWidth="1"/>
    <col min="7" max="7" width="18.44140625" style="80" customWidth="1"/>
    <col min="8" max="8" width="8.44140625" style="80" customWidth="1"/>
    <col min="9" max="251" width="8.88671875" style="80"/>
    <col min="252" max="252" width="5.44140625" style="80" bestFit="1" customWidth="1"/>
    <col min="253" max="253" width="69.44140625" style="80" customWidth="1"/>
    <col min="254" max="254" width="12.88671875" style="80" bestFit="1" customWidth="1"/>
    <col min="255" max="255" width="13.109375" style="80" customWidth="1"/>
    <col min="256" max="256" width="12.6640625" style="80" customWidth="1"/>
    <col min="257" max="257" width="13.5546875" style="80" customWidth="1"/>
    <col min="258" max="507" width="8.88671875" style="80"/>
    <col min="508" max="508" width="5.44140625" style="80" bestFit="1" customWidth="1"/>
    <col min="509" max="509" width="69.44140625" style="80" customWidth="1"/>
    <col min="510" max="510" width="12.88671875" style="80" bestFit="1" customWidth="1"/>
    <col min="511" max="511" width="13.109375" style="80" customWidth="1"/>
    <col min="512" max="512" width="12.6640625" style="80" customWidth="1"/>
    <col min="513" max="513" width="13.5546875" style="80" customWidth="1"/>
    <col min="514" max="763" width="8.88671875" style="80"/>
    <col min="764" max="764" width="5.44140625" style="80" bestFit="1" customWidth="1"/>
    <col min="765" max="765" width="69.44140625" style="80" customWidth="1"/>
    <col min="766" max="766" width="12.88671875" style="80" bestFit="1" customWidth="1"/>
    <col min="767" max="767" width="13.109375" style="80" customWidth="1"/>
    <col min="768" max="768" width="12.6640625" style="80" customWidth="1"/>
    <col min="769" max="769" width="13.5546875" style="80" customWidth="1"/>
    <col min="770" max="1019" width="8.88671875" style="80"/>
    <col min="1020" max="1020" width="5.44140625" style="80" bestFit="1" customWidth="1"/>
    <col min="1021" max="1021" width="69.44140625" style="80" customWidth="1"/>
    <col min="1022" max="1022" width="12.88671875" style="80" bestFit="1" customWidth="1"/>
    <col min="1023" max="1023" width="13.109375" style="80" customWidth="1"/>
    <col min="1024" max="1024" width="12.6640625" style="80" customWidth="1"/>
    <col min="1025" max="1025" width="13.5546875" style="80" customWidth="1"/>
    <col min="1026" max="1275" width="8.88671875" style="80"/>
    <col min="1276" max="1276" width="5.44140625" style="80" bestFit="1" customWidth="1"/>
    <col min="1277" max="1277" width="69.44140625" style="80" customWidth="1"/>
    <col min="1278" max="1278" width="12.88671875" style="80" bestFit="1" customWidth="1"/>
    <col min="1279" max="1279" width="13.109375" style="80" customWidth="1"/>
    <col min="1280" max="1280" width="12.6640625" style="80" customWidth="1"/>
    <col min="1281" max="1281" width="13.5546875" style="80" customWidth="1"/>
    <col min="1282" max="1531" width="8.88671875" style="80"/>
    <col min="1532" max="1532" width="5.44140625" style="80" bestFit="1" customWidth="1"/>
    <col min="1533" max="1533" width="69.44140625" style="80" customWidth="1"/>
    <col min="1534" max="1534" width="12.88671875" style="80" bestFit="1" customWidth="1"/>
    <col min="1535" max="1535" width="13.109375" style="80" customWidth="1"/>
    <col min="1536" max="1536" width="12.6640625" style="80" customWidth="1"/>
    <col min="1537" max="1537" width="13.5546875" style="80" customWidth="1"/>
    <col min="1538" max="1787" width="8.88671875" style="80"/>
    <col min="1788" max="1788" width="5.44140625" style="80" bestFit="1" customWidth="1"/>
    <col min="1789" max="1789" width="69.44140625" style="80" customWidth="1"/>
    <col min="1790" max="1790" width="12.88671875" style="80" bestFit="1" customWidth="1"/>
    <col min="1791" max="1791" width="13.109375" style="80" customWidth="1"/>
    <col min="1792" max="1792" width="12.6640625" style="80" customWidth="1"/>
    <col min="1793" max="1793" width="13.5546875" style="80" customWidth="1"/>
    <col min="1794" max="2043" width="8.88671875" style="80"/>
    <col min="2044" max="2044" width="5.44140625" style="80" bestFit="1" customWidth="1"/>
    <col min="2045" max="2045" width="69.44140625" style="80" customWidth="1"/>
    <col min="2046" max="2046" width="12.88671875" style="80" bestFit="1" customWidth="1"/>
    <col min="2047" max="2047" width="13.109375" style="80" customWidth="1"/>
    <col min="2048" max="2048" width="12.6640625" style="80" customWidth="1"/>
    <col min="2049" max="2049" width="13.5546875" style="80" customWidth="1"/>
    <col min="2050" max="2299" width="8.88671875" style="80"/>
    <col min="2300" max="2300" width="5.44140625" style="80" bestFit="1" customWidth="1"/>
    <col min="2301" max="2301" width="69.44140625" style="80" customWidth="1"/>
    <col min="2302" max="2302" width="12.88671875" style="80" bestFit="1" customWidth="1"/>
    <col min="2303" max="2303" width="13.109375" style="80" customWidth="1"/>
    <col min="2304" max="2304" width="12.6640625" style="80" customWidth="1"/>
    <col min="2305" max="2305" width="13.5546875" style="80" customWidth="1"/>
    <col min="2306" max="2555" width="8.88671875" style="80"/>
    <col min="2556" max="2556" width="5.44140625" style="80" bestFit="1" customWidth="1"/>
    <col min="2557" max="2557" width="69.44140625" style="80" customWidth="1"/>
    <col min="2558" max="2558" width="12.88671875" style="80" bestFit="1" customWidth="1"/>
    <col min="2559" max="2559" width="13.109375" style="80" customWidth="1"/>
    <col min="2560" max="2560" width="12.6640625" style="80" customWidth="1"/>
    <col min="2561" max="2561" width="13.5546875" style="80" customWidth="1"/>
    <col min="2562" max="2811" width="8.88671875" style="80"/>
    <col min="2812" max="2812" width="5.44140625" style="80" bestFit="1" customWidth="1"/>
    <col min="2813" max="2813" width="69.44140625" style="80" customWidth="1"/>
    <col min="2814" max="2814" width="12.88671875" style="80" bestFit="1" customWidth="1"/>
    <col min="2815" max="2815" width="13.109375" style="80" customWidth="1"/>
    <col min="2816" max="2816" width="12.6640625" style="80" customWidth="1"/>
    <col min="2817" max="2817" width="13.5546875" style="80" customWidth="1"/>
    <col min="2818" max="3067" width="8.88671875" style="80"/>
    <col min="3068" max="3068" width="5.44140625" style="80" bestFit="1" customWidth="1"/>
    <col min="3069" max="3069" width="69.44140625" style="80" customWidth="1"/>
    <col min="3070" max="3070" width="12.88671875" style="80" bestFit="1" customWidth="1"/>
    <col min="3071" max="3071" width="13.109375" style="80" customWidth="1"/>
    <col min="3072" max="3072" width="12.6640625" style="80" customWidth="1"/>
    <col min="3073" max="3073" width="13.5546875" style="80" customWidth="1"/>
    <col min="3074" max="3323" width="8.88671875" style="80"/>
    <col min="3324" max="3324" width="5.44140625" style="80" bestFit="1" customWidth="1"/>
    <col min="3325" max="3325" width="69.44140625" style="80" customWidth="1"/>
    <col min="3326" max="3326" width="12.88671875" style="80" bestFit="1" customWidth="1"/>
    <col min="3327" max="3327" width="13.109375" style="80" customWidth="1"/>
    <col min="3328" max="3328" width="12.6640625" style="80" customWidth="1"/>
    <col min="3329" max="3329" width="13.5546875" style="80" customWidth="1"/>
    <col min="3330" max="3579" width="8.88671875" style="80"/>
    <col min="3580" max="3580" width="5.44140625" style="80" bestFit="1" customWidth="1"/>
    <col min="3581" max="3581" width="69.44140625" style="80" customWidth="1"/>
    <col min="3582" max="3582" width="12.88671875" style="80" bestFit="1" customWidth="1"/>
    <col min="3583" max="3583" width="13.109375" style="80" customWidth="1"/>
    <col min="3584" max="3584" width="12.6640625" style="80" customWidth="1"/>
    <col min="3585" max="3585" width="13.5546875" style="80" customWidth="1"/>
    <col min="3586" max="3835" width="8.88671875" style="80"/>
    <col min="3836" max="3836" width="5.44140625" style="80" bestFit="1" customWidth="1"/>
    <col min="3837" max="3837" width="69.44140625" style="80" customWidth="1"/>
    <col min="3838" max="3838" width="12.88671875" style="80" bestFit="1" customWidth="1"/>
    <col min="3839" max="3839" width="13.109375" style="80" customWidth="1"/>
    <col min="3840" max="3840" width="12.6640625" style="80" customWidth="1"/>
    <col min="3841" max="3841" width="13.5546875" style="80" customWidth="1"/>
    <col min="3842" max="4091" width="8.88671875" style="80"/>
    <col min="4092" max="4092" width="5.44140625" style="80" bestFit="1" customWidth="1"/>
    <col min="4093" max="4093" width="69.44140625" style="80" customWidth="1"/>
    <col min="4094" max="4094" width="12.88671875" style="80" bestFit="1" customWidth="1"/>
    <col min="4095" max="4095" width="13.109375" style="80" customWidth="1"/>
    <col min="4096" max="4096" width="12.6640625" style="80" customWidth="1"/>
    <col min="4097" max="4097" width="13.5546875" style="80" customWidth="1"/>
    <col min="4098" max="4347" width="8.88671875" style="80"/>
    <col min="4348" max="4348" width="5.44140625" style="80" bestFit="1" customWidth="1"/>
    <col min="4349" max="4349" width="69.44140625" style="80" customWidth="1"/>
    <col min="4350" max="4350" width="12.88671875" style="80" bestFit="1" customWidth="1"/>
    <col min="4351" max="4351" width="13.109375" style="80" customWidth="1"/>
    <col min="4352" max="4352" width="12.6640625" style="80" customWidth="1"/>
    <col min="4353" max="4353" width="13.5546875" style="80" customWidth="1"/>
    <col min="4354" max="4603" width="8.88671875" style="80"/>
    <col min="4604" max="4604" width="5.44140625" style="80" bestFit="1" customWidth="1"/>
    <col min="4605" max="4605" width="69.44140625" style="80" customWidth="1"/>
    <col min="4606" max="4606" width="12.88671875" style="80" bestFit="1" customWidth="1"/>
    <col min="4607" max="4607" width="13.109375" style="80" customWidth="1"/>
    <col min="4608" max="4608" width="12.6640625" style="80" customWidth="1"/>
    <col min="4609" max="4609" width="13.5546875" style="80" customWidth="1"/>
    <col min="4610" max="4859" width="8.88671875" style="80"/>
    <col min="4860" max="4860" width="5.44140625" style="80" bestFit="1" customWidth="1"/>
    <col min="4861" max="4861" width="69.44140625" style="80" customWidth="1"/>
    <col min="4862" max="4862" width="12.88671875" style="80" bestFit="1" customWidth="1"/>
    <col min="4863" max="4863" width="13.109375" style="80" customWidth="1"/>
    <col min="4864" max="4864" width="12.6640625" style="80" customWidth="1"/>
    <col min="4865" max="4865" width="13.5546875" style="80" customWidth="1"/>
    <col min="4866" max="5115" width="8.88671875" style="80"/>
    <col min="5116" max="5116" width="5.44140625" style="80" bestFit="1" customWidth="1"/>
    <col min="5117" max="5117" width="69.44140625" style="80" customWidth="1"/>
    <col min="5118" max="5118" width="12.88671875" style="80" bestFit="1" customWidth="1"/>
    <col min="5119" max="5119" width="13.109375" style="80" customWidth="1"/>
    <col min="5120" max="5120" width="12.6640625" style="80" customWidth="1"/>
    <col min="5121" max="5121" width="13.5546875" style="80" customWidth="1"/>
    <col min="5122" max="5371" width="8.88671875" style="80"/>
    <col min="5372" max="5372" width="5.44140625" style="80" bestFit="1" customWidth="1"/>
    <col min="5373" max="5373" width="69.44140625" style="80" customWidth="1"/>
    <col min="5374" max="5374" width="12.88671875" style="80" bestFit="1" customWidth="1"/>
    <col min="5375" max="5375" width="13.109375" style="80" customWidth="1"/>
    <col min="5376" max="5376" width="12.6640625" style="80" customWidth="1"/>
    <col min="5377" max="5377" width="13.5546875" style="80" customWidth="1"/>
    <col min="5378" max="5627" width="8.88671875" style="80"/>
    <col min="5628" max="5628" width="5.44140625" style="80" bestFit="1" customWidth="1"/>
    <col min="5629" max="5629" width="69.44140625" style="80" customWidth="1"/>
    <col min="5630" max="5630" width="12.88671875" style="80" bestFit="1" customWidth="1"/>
    <col min="5631" max="5631" width="13.109375" style="80" customWidth="1"/>
    <col min="5632" max="5632" width="12.6640625" style="80" customWidth="1"/>
    <col min="5633" max="5633" width="13.5546875" style="80" customWidth="1"/>
    <col min="5634" max="5883" width="8.88671875" style="80"/>
    <col min="5884" max="5884" width="5.44140625" style="80" bestFit="1" customWidth="1"/>
    <col min="5885" max="5885" width="69.44140625" style="80" customWidth="1"/>
    <col min="5886" max="5886" width="12.88671875" style="80" bestFit="1" customWidth="1"/>
    <col min="5887" max="5887" width="13.109375" style="80" customWidth="1"/>
    <col min="5888" max="5888" width="12.6640625" style="80" customWidth="1"/>
    <col min="5889" max="5889" width="13.5546875" style="80" customWidth="1"/>
    <col min="5890" max="6139" width="8.88671875" style="80"/>
    <col min="6140" max="6140" width="5.44140625" style="80" bestFit="1" customWidth="1"/>
    <col min="6141" max="6141" width="69.44140625" style="80" customWidth="1"/>
    <col min="6142" max="6142" width="12.88671875" style="80" bestFit="1" customWidth="1"/>
    <col min="6143" max="6143" width="13.109375" style="80" customWidth="1"/>
    <col min="6144" max="6144" width="12.6640625" style="80" customWidth="1"/>
    <col min="6145" max="6145" width="13.5546875" style="80" customWidth="1"/>
    <col min="6146" max="6395" width="8.88671875" style="80"/>
    <col min="6396" max="6396" width="5.44140625" style="80" bestFit="1" customWidth="1"/>
    <col min="6397" max="6397" width="69.44140625" style="80" customWidth="1"/>
    <col min="6398" max="6398" width="12.88671875" style="80" bestFit="1" customWidth="1"/>
    <col min="6399" max="6399" width="13.109375" style="80" customWidth="1"/>
    <col min="6400" max="6400" width="12.6640625" style="80" customWidth="1"/>
    <col min="6401" max="6401" width="13.5546875" style="80" customWidth="1"/>
    <col min="6402" max="6651" width="8.88671875" style="80"/>
    <col min="6652" max="6652" width="5.44140625" style="80" bestFit="1" customWidth="1"/>
    <col min="6653" max="6653" width="69.44140625" style="80" customWidth="1"/>
    <col min="6654" max="6654" width="12.88671875" style="80" bestFit="1" customWidth="1"/>
    <col min="6655" max="6655" width="13.109375" style="80" customWidth="1"/>
    <col min="6656" max="6656" width="12.6640625" style="80" customWidth="1"/>
    <col min="6657" max="6657" width="13.5546875" style="80" customWidth="1"/>
    <col min="6658" max="6907" width="8.88671875" style="80"/>
    <col min="6908" max="6908" width="5.44140625" style="80" bestFit="1" customWidth="1"/>
    <col min="6909" max="6909" width="69.44140625" style="80" customWidth="1"/>
    <col min="6910" max="6910" width="12.88671875" style="80" bestFit="1" customWidth="1"/>
    <col min="6911" max="6911" width="13.109375" style="80" customWidth="1"/>
    <col min="6912" max="6912" width="12.6640625" style="80" customWidth="1"/>
    <col min="6913" max="6913" width="13.5546875" style="80" customWidth="1"/>
    <col min="6914" max="7163" width="8.88671875" style="80"/>
    <col min="7164" max="7164" width="5.44140625" style="80" bestFit="1" customWidth="1"/>
    <col min="7165" max="7165" width="69.44140625" style="80" customWidth="1"/>
    <col min="7166" max="7166" width="12.88671875" style="80" bestFit="1" customWidth="1"/>
    <col min="7167" max="7167" width="13.109375" style="80" customWidth="1"/>
    <col min="7168" max="7168" width="12.6640625" style="80" customWidth="1"/>
    <col min="7169" max="7169" width="13.5546875" style="80" customWidth="1"/>
    <col min="7170" max="7419" width="8.88671875" style="80"/>
    <col min="7420" max="7420" width="5.44140625" style="80" bestFit="1" customWidth="1"/>
    <col min="7421" max="7421" width="69.44140625" style="80" customWidth="1"/>
    <col min="7422" max="7422" width="12.88671875" style="80" bestFit="1" customWidth="1"/>
    <col min="7423" max="7423" width="13.109375" style="80" customWidth="1"/>
    <col min="7424" max="7424" width="12.6640625" style="80" customWidth="1"/>
    <col min="7425" max="7425" width="13.5546875" style="80" customWidth="1"/>
    <col min="7426" max="7675" width="8.88671875" style="80"/>
    <col min="7676" max="7676" width="5.44140625" style="80" bestFit="1" customWidth="1"/>
    <col min="7677" max="7677" width="69.44140625" style="80" customWidth="1"/>
    <col min="7678" max="7678" width="12.88671875" style="80" bestFit="1" customWidth="1"/>
    <col min="7679" max="7679" width="13.109375" style="80" customWidth="1"/>
    <col min="7680" max="7680" width="12.6640625" style="80" customWidth="1"/>
    <col min="7681" max="7681" width="13.5546875" style="80" customWidth="1"/>
    <col min="7682" max="7931" width="8.88671875" style="80"/>
    <col min="7932" max="7932" width="5.44140625" style="80" bestFit="1" customWidth="1"/>
    <col min="7933" max="7933" width="69.44140625" style="80" customWidth="1"/>
    <col min="7934" max="7934" width="12.88671875" style="80" bestFit="1" customWidth="1"/>
    <col min="7935" max="7935" width="13.109375" style="80" customWidth="1"/>
    <col min="7936" max="7936" width="12.6640625" style="80" customWidth="1"/>
    <col min="7937" max="7937" width="13.5546875" style="80" customWidth="1"/>
    <col min="7938" max="8187" width="8.88671875" style="80"/>
    <col min="8188" max="8188" width="5.44140625" style="80" bestFit="1" customWidth="1"/>
    <col min="8189" max="8189" width="69.44140625" style="80" customWidth="1"/>
    <col min="8190" max="8190" width="12.88671875" style="80" bestFit="1" customWidth="1"/>
    <col min="8191" max="8191" width="13.109375" style="80" customWidth="1"/>
    <col min="8192" max="8192" width="12.6640625" style="80" customWidth="1"/>
    <col min="8193" max="8193" width="13.5546875" style="80" customWidth="1"/>
    <col min="8194" max="8443" width="8.88671875" style="80"/>
    <col min="8444" max="8444" width="5.44140625" style="80" bestFit="1" customWidth="1"/>
    <col min="8445" max="8445" width="69.44140625" style="80" customWidth="1"/>
    <col min="8446" max="8446" width="12.88671875" style="80" bestFit="1" customWidth="1"/>
    <col min="8447" max="8447" width="13.109375" style="80" customWidth="1"/>
    <col min="8448" max="8448" width="12.6640625" style="80" customWidth="1"/>
    <col min="8449" max="8449" width="13.5546875" style="80" customWidth="1"/>
    <col min="8450" max="8699" width="8.88671875" style="80"/>
    <col min="8700" max="8700" width="5.44140625" style="80" bestFit="1" customWidth="1"/>
    <col min="8701" max="8701" width="69.44140625" style="80" customWidth="1"/>
    <col min="8702" max="8702" width="12.88671875" style="80" bestFit="1" customWidth="1"/>
    <col min="8703" max="8703" width="13.109375" style="80" customWidth="1"/>
    <col min="8704" max="8704" width="12.6640625" style="80" customWidth="1"/>
    <col min="8705" max="8705" width="13.5546875" style="80" customWidth="1"/>
    <col min="8706" max="8955" width="8.88671875" style="80"/>
    <col min="8956" max="8956" width="5.44140625" style="80" bestFit="1" customWidth="1"/>
    <col min="8957" max="8957" width="69.44140625" style="80" customWidth="1"/>
    <col min="8958" max="8958" width="12.88671875" style="80" bestFit="1" customWidth="1"/>
    <col min="8959" max="8959" width="13.109375" style="80" customWidth="1"/>
    <col min="8960" max="8960" width="12.6640625" style="80" customWidth="1"/>
    <col min="8961" max="8961" width="13.5546875" style="80" customWidth="1"/>
    <col min="8962" max="9211" width="8.88671875" style="80"/>
    <col min="9212" max="9212" width="5.44140625" style="80" bestFit="1" customWidth="1"/>
    <col min="9213" max="9213" width="69.44140625" style="80" customWidth="1"/>
    <col min="9214" max="9214" width="12.88671875" style="80" bestFit="1" customWidth="1"/>
    <col min="9215" max="9215" width="13.109375" style="80" customWidth="1"/>
    <col min="9216" max="9216" width="12.6640625" style="80" customWidth="1"/>
    <col min="9217" max="9217" width="13.5546875" style="80" customWidth="1"/>
    <col min="9218" max="9467" width="8.88671875" style="80"/>
    <col min="9468" max="9468" width="5.44140625" style="80" bestFit="1" customWidth="1"/>
    <col min="9469" max="9469" width="69.44140625" style="80" customWidth="1"/>
    <col min="9470" max="9470" width="12.88671875" style="80" bestFit="1" customWidth="1"/>
    <col min="9471" max="9471" width="13.109375" style="80" customWidth="1"/>
    <col min="9472" max="9472" width="12.6640625" style="80" customWidth="1"/>
    <col min="9473" max="9473" width="13.5546875" style="80" customWidth="1"/>
    <col min="9474" max="9723" width="8.88671875" style="80"/>
    <col min="9724" max="9724" width="5.44140625" style="80" bestFit="1" customWidth="1"/>
    <col min="9725" max="9725" width="69.44140625" style="80" customWidth="1"/>
    <col min="9726" max="9726" width="12.88671875" style="80" bestFit="1" customWidth="1"/>
    <col min="9727" max="9727" width="13.109375" style="80" customWidth="1"/>
    <col min="9728" max="9728" width="12.6640625" style="80" customWidth="1"/>
    <col min="9729" max="9729" width="13.5546875" style="80" customWidth="1"/>
    <col min="9730" max="9979" width="8.88671875" style="80"/>
    <col min="9980" max="9980" width="5.44140625" style="80" bestFit="1" customWidth="1"/>
    <col min="9981" max="9981" width="69.44140625" style="80" customWidth="1"/>
    <col min="9982" max="9982" width="12.88671875" style="80" bestFit="1" customWidth="1"/>
    <col min="9983" max="9983" width="13.109375" style="80" customWidth="1"/>
    <col min="9984" max="9984" width="12.6640625" style="80" customWidth="1"/>
    <col min="9985" max="9985" width="13.5546875" style="80" customWidth="1"/>
    <col min="9986" max="10235" width="8.88671875" style="80"/>
    <col min="10236" max="10236" width="5.44140625" style="80" bestFit="1" customWidth="1"/>
    <col min="10237" max="10237" width="69.44140625" style="80" customWidth="1"/>
    <col min="10238" max="10238" width="12.88671875" style="80" bestFit="1" customWidth="1"/>
    <col min="10239" max="10239" width="13.109375" style="80" customWidth="1"/>
    <col min="10240" max="10240" width="12.6640625" style="80" customWidth="1"/>
    <col min="10241" max="10241" width="13.5546875" style="80" customWidth="1"/>
    <col min="10242" max="10491" width="8.88671875" style="80"/>
    <col min="10492" max="10492" width="5.44140625" style="80" bestFit="1" customWidth="1"/>
    <col min="10493" max="10493" width="69.44140625" style="80" customWidth="1"/>
    <col min="10494" max="10494" width="12.88671875" style="80" bestFit="1" customWidth="1"/>
    <col min="10495" max="10495" width="13.109375" style="80" customWidth="1"/>
    <col min="10496" max="10496" width="12.6640625" style="80" customWidth="1"/>
    <col min="10497" max="10497" width="13.5546875" style="80" customWidth="1"/>
    <col min="10498" max="10747" width="8.88671875" style="80"/>
    <col min="10748" max="10748" width="5.44140625" style="80" bestFit="1" customWidth="1"/>
    <col min="10749" max="10749" width="69.44140625" style="80" customWidth="1"/>
    <col min="10750" max="10750" width="12.88671875" style="80" bestFit="1" customWidth="1"/>
    <col min="10751" max="10751" width="13.109375" style="80" customWidth="1"/>
    <col min="10752" max="10752" width="12.6640625" style="80" customWidth="1"/>
    <col min="10753" max="10753" width="13.5546875" style="80" customWidth="1"/>
    <col min="10754" max="11003" width="8.88671875" style="80"/>
    <col min="11004" max="11004" width="5.44140625" style="80" bestFit="1" customWidth="1"/>
    <col min="11005" max="11005" width="69.44140625" style="80" customWidth="1"/>
    <col min="11006" max="11006" width="12.88671875" style="80" bestFit="1" customWidth="1"/>
    <col min="11007" max="11007" width="13.109375" style="80" customWidth="1"/>
    <col min="11008" max="11008" width="12.6640625" style="80" customWidth="1"/>
    <col min="11009" max="11009" width="13.5546875" style="80" customWidth="1"/>
    <col min="11010" max="11259" width="8.88671875" style="80"/>
    <col min="11260" max="11260" width="5.44140625" style="80" bestFit="1" customWidth="1"/>
    <col min="11261" max="11261" width="69.44140625" style="80" customWidth="1"/>
    <col min="11262" max="11262" width="12.88671875" style="80" bestFit="1" customWidth="1"/>
    <col min="11263" max="11263" width="13.109375" style="80" customWidth="1"/>
    <col min="11264" max="11264" width="12.6640625" style="80" customWidth="1"/>
    <col min="11265" max="11265" width="13.5546875" style="80" customWidth="1"/>
    <col min="11266" max="11515" width="8.88671875" style="80"/>
    <col min="11516" max="11516" width="5.44140625" style="80" bestFit="1" customWidth="1"/>
    <col min="11517" max="11517" width="69.44140625" style="80" customWidth="1"/>
    <col min="11518" max="11518" width="12.88671875" style="80" bestFit="1" customWidth="1"/>
    <col min="11519" max="11519" width="13.109375" style="80" customWidth="1"/>
    <col min="11520" max="11520" width="12.6640625" style="80" customWidth="1"/>
    <col min="11521" max="11521" width="13.5546875" style="80" customWidth="1"/>
    <col min="11522" max="11771" width="8.88671875" style="80"/>
    <col min="11772" max="11772" width="5.44140625" style="80" bestFit="1" customWidth="1"/>
    <col min="11773" max="11773" width="69.44140625" style="80" customWidth="1"/>
    <col min="11774" max="11774" width="12.88671875" style="80" bestFit="1" customWidth="1"/>
    <col min="11775" max="11775" width="13.109375" style="80" customWidth="1"/>
    <col min="11776" max="11776" width="12.6640625" style="80" customWidth="1"/>
    <col min="11777" max="11777" width="13.5546875" style="80" customWidth="1"/>
    <col min="11778" max="12027" width="8.88671875" style="80"/>
    <col min="12028" max="12028" width="5.44140625" style="80" bestFit="1" customWidth="1"/>
    <col min="12029" max="12029" width="69.44140625" style="80" customWidth="1"/>
    <col min="12030" max="12030" width="12.88671875" style="80" bestFit="1" customWidth="1"/>
    <col min="12031" max="12031" width="13.109375" style="80" customWidth="1"/>
    <col min="12032" max="12032" width="12.6640625" style="80" customWidth="1"/>
    <col min="12033" max="12033" width="13.5546875" style="80" customWidth="1"/>
    <col min="12034" max="12283" width="8.88671875" style="80"/>
    <col min="12284" max="12284" width="5.44140625" style="80" bestFit="1" customWidth="1"/>
    <col min="12285" max="12285" width="69.44140625" style="80" customWidth="1"/>
    <col min="12286" max="12286" width="12.88671875" style="80" bestFit="1" customWidth="1"/>
    <col min="12287" max="12287" width="13.109375" style="80" customWidth="1"/>
    <col min="12288" max="12288" width="12.6640625" style="80" customWidth="1"/>
    <col min="12289" max="12289" width="13.5546875" style="80" customWidth="1"/>
    <col min="12290" max="12539" width="8.88671875" style="80"/>
    <col min="12540" max="12540" width="5.44140625" style="80" bestFit="1" customWidth="1"/>
    <col min="12541" max="12541" width="69.44140625" style="80" customWidth="1"/>
    <col min="12542" max="12542" width="12.88671875" style="80" bestFit="1" customWidth="1"/>
    <col min="12543" max="12543" width="13.109375" style="80" customWidth="1"/>
    <col min="12544" max="12544" width="12.6640625" style="80" customWidth="1"/>
    <col min="12545" max="12545" width="13.5546875" style="80" customWidth="1"/>
    <col min="12546" max="12795" width="8.88671875" style="80"/>
    <col min="12796" max="12796" width="5.44140625" style="80" bestFit="1" customWidth="1"/>
    <col min="12797" max="12797" width="69.44140625" style="80" customWidth="1"/>
    <col min="12798" max="12798" width="12.88671875" style="80" bestFit="1" customWidth="1"/>
    <col min="12799" max="12799" width="13.109375" style="80" customWidth="1"/>
    <col min="12800" max="12800" width="12.6640625" style="80" customWidth="1"/>
    <col min="12801" max="12801" width="13.5546875" style="80" customWidth="1"/>
    <col min="12802" max="13051" width="8.88671875" style="80"/>
    <col min="13052" max="13052" width="5.44140625" style="80" bestFit="1" customWidth="1"/>
    <col min="13053" max="13053" width="69.44140625" style="80" customWidth="1"/>
    <col min="13054" max="13054" width="12.88671875" style="80" bestFit="1" customWidth="1"/>
    <col min="13055" max="13055" width="13.109375" style="80" customWidth="1"/>
    <col min="13056" max="13056" width="12.6640625" style="80" customWidth="1"/>
    <col min="13057" max="13057" width="13.5546875" style="80" customWidth="1"/>
    <col min="13058" max="13307" width="8.88671875" style="80"/>
    <col min="13308" max="13308" width="5.44140625" style="80" bestFit="1" customWidth="1"/>
    <col min="13309" max="13309" width="69.44140625" style="80" customWidth="1"/>
    <col min="13310" max="13310" width="12.88671875" style="80" bestFit="1" customWidth="1"/>
    <col min="13311" max="13311" width="13.109375" style="80" customWidth="1"/>
    <col min="13312" max="13312" width="12.6640625" style="80" customWidth="1"/>
    <col min="13313" max="13313" width="13.5546875" style="80" customWidth="1"/>
    <col min="13314" max="13563" width="8.88671875" style="80"/>
    <col min="13564" max="13564" width="5.44140625" style="80" bestFit="1" customWidth="1"/>
    <col min="13565" max="13565" width="69.44140625" style="80" customWidth="1"/>
    <col min="13566" max="13566" width="12.88671875" style="80" bestFit="1" customWidth="1"/>
    <col min="13567" max="13567" width="13.109375" style="80" customWidth="1"/>
    <col min="13568" max="13568" width="12.6640625" style="80" customWidth="1"/>
    <col min="13569" max="13569" width="13.5546875" style="80" customWidth="1"/>
    <col min="13570" max="13819" width="8.88671875" style="80"/>
    <col min="13820" max="13820" width="5.44140625" style="80" bestFit="1" customWidth="1"/>
    <col min="13821" max="13821" width="69.44140625" style="80" customWidth="1"/>
    <col min="13822" max="13822" width="12.88671875" style="80" bestFit="1" customWidth="1"/>
    <col min="13823" max="13823" width="13.109375" style="80" customWidth="1"/>
    <col min="13824" max="13824" width="12.6640625" style="80" customWidth="1"/>
    <col min="13825" max="13825" width="13.5546875" style="80" customWidth="1"/>
    <col min="13826" max="14075" width="8.88671875" style="80"/>
    <col min="14076" max="14076" width="5.44140625" style="80" bestFit="1" customWidth="1"/>
    <col min="14077" max="14077" width="69.44140625" style="80" customWidth="1"/>
    <col min="14078" max="14078" width="12.88671875" style="80" bestFit="1" customWidth="1"/>
    <col min="14079" max="14079" width="13.109375" style="80" customWidth="1"/>
    <col min="14080" max="14080" width="12.6640625" style="80" customWidth="1"/>
    <col min="14081" max="14081" width="13.5546875" style="80" customWidth="1"/>
    <col min="14082" max="14331" width="8.88671875" style="80"/>
    <col min="14332" max="14332" width="5.44140625" style="80" bestFit="1" customWidth="1"/>
    <col min="14333" max="14333" width="69.44140625" style="80" customWidth="1"/>
    <col min="14334" max="14334" width="12.88671875" style="80" bestFit="1" customWidth="1"/>
    <col min="14335" max="14335" width="13.109375" style="80" customWidth="1"/>
    <col min="14336" max="14336" width="12.6640625" style="80" customWidth="1"/>
    <col min="14337" max="14337" width="13.5546875" style="80" customWidth="1"/>
    <col min="14338" max="14587" width="8.88671875" style="80"/>
    <col min="14588" max="14588" width="5.44140625" style="80" bestFit="1" customWidth="1"/>
    <col min="14589" max="14589" width="69.44140625" style="80" customWidth="1"/>
    <col min="14590" max="14590" width="12.88671875" style="80" bestFit="1" customWidth="1"/>
    <col min="14591" max="14591" width="13.109375" style="80" customWidth="1"/>
    <col min="14592" max="14592" width="12.6640625" style="80" customWidth="1"/>
    <col min="14593" max="14593" width="13.5546875" style="80" customWidth="1"/>
    <col min="14594" max="14843" width="8.88671875" style="80"/>
    <col min="14844" max="14844" width="5.44140625" style="80" bestFit="1" customWidth="1"/>
    <col min="14845" max="14845" width="69.44140625" style="80" customWidth="1"/>
    <col min="14846" max="14846" width="12.88671875" style="80" bestFit="1" customWidth="1"/>
    <col min="14847" max="14847" width="13.109375" style="80" customWidth="1"/>
    <col min="14848" max="14848" width="12.6640625" style="80" customWidth="1"/>
    <col min="14849" max="14849" width="13.5546875" style="80" customWidth="1"/>
    <col min="14850" max="15099" width="8.88671875" style="80"/>
    <col min="15100" max="15100" width="5.44140625" style="80" bestFit="1" customWidth="1"/>
    <col min="15101" max="15101" width="69.44140625" style="80" customWidth="1"/>
    <col min="15102" max="15102" width="12.88671875" style="80" bestFit="1" customWidth="1"/>
    <col min="15103" max="15103" width="13.109375" style="80" customWidth="1"/>
    <col min="15104" max="15104" width="12.6640625" style="80" customWidth="1"/>
    <col min="15105" max="15105" width="13.5546875" style="80" customWidth="1"/>
    <col min="15106" max="15355" width="8.88671875" style="80"/>
    <col min="15356" max="15356" width="5.44140625" style="80" bestFit="1" customWidth="1"/>
    <col min="15357" max="15357" width="69.44140625" style="80" customWidth="1"/>
    <col min="15358" max="15358" width="12.88671875" style="80" bestFit="1" customWidth="1"/>
    <col min="15359" max="15359" width="13.109375" style="80" customWidth="1"/>
    <col min="15360" max="15360" width="12.6640625" style="80" customWidth="1"/>
    <col min="15361" max="15361" width="13.5546875" style="80" customWidth="1"/>
    <col min="15362" max="15611" width="8.88671875" style="80"/>
    <col min="15612" max="15612" width="5.44140625" style="80" bestFit="1" customWidth="1"/>
    <col min="15613" max="15613" width="69.44140625" style="80" customWidth="1"/>
    <col min="15614" max="15614" width="12.88671875" style="80" bestFit="1" customWidth="1"/>
    <col min="15615" max="15615" width="13.109375" style="80" customWidth="1"/>
    <col min="15616" max="15616" width="12.6640625" style="80" customWidth="1"/>
    <col min="15617" max="15617" width="13.5546875" style="80" customWidth="1"/>
    <col min="15618" max="15867" width="8.88671875" style="80"/>
    <col min="15868" max="15868" width="5.44140625" style="80" bestFit="1" customWidth="1"/>
    <col min="15869" max="15869" width="69.44140625" style="80" customWidth="1"/>
    <col min="15870" max="15870" width="12.88671875" style="80" bestFit="1" customWidth="1"/>
    <col min="15871" max="15871" width="13.109375" style="80" customWidth="1"/>
    <col min="15872" max="15872" width="12.6640625" style="80" customWidth="1"/>
    <col min="15873" max="15873" width="13.5546875" style="80" customWidth="1"/>
    <col min="15874" max="16123" width="8.88671875" style="80"/>
    <col min="16124" max="16124" width="5.44140625" style="80" bestFit="1" customWidth="1"/>
    <col min="16125" max="16125" width="69.44140625" style="80" customWidth="1"/>
    <col min="16126" max="16126" width="12.88671875" style="80" bestFit="1" customWidth="1"/>
    <col min="16127" max="16127" width="13.109375" style="80" customWidth="1"/>
    <col min="16128" max="16128" width="12.6640625" style="80" customWidth="1"/>
    <col min="16129" max="16129" width="13.5546875" style="80" customWidth="1"/>
    <col min="16130" max="16384" width="8.88671875" style="80"/>
  </cols>
  <sheetData>
    <row r="2" spans="1:8" x14ac:dyDescent="0.25">
      <c r="E2" s="81"/>
    </row>
    <row r="3" spans="1:8" x14ac:dyDescent="0.25">
      <c r="A3" s="82"/>
      <c r="B3" s="83"/>
      <c r="C3" s="83"/>
      <c r="D3" s="83"/>
      <c r="E3" s="81"/>
    </row>
    <row r="4" spans="1:8" x14ac:dyDescent="0.25">
      <c r="A4" s="84"/>
      <c r="B4" s="84"/>
      <c r="C4" s="84"/>
      <c r="D4" s="84"/>
      <c r="E4" s="85"/>
    </row>
    <row r="5" spans="1:8" x14ac:dyDescent="0.25">
      <c r="A5" s="86"/>
      <c r="B5" s="86"/>
      <c r="C5" s="86"/>
      <c r="D5" s="86"/>
      <c r="E5" s="86"/>
    </row>
    <row r="6" spans="1:8" x14ac:dyDescent="0.25">
      <c r="A6" s="11" t="s">
        <v>9</v>
      </c>
      <c r="B6" s="12"/>
      <c r="C6" s="12"/>
      <c r="D6" s="12"/>
      <c r="E6" s="12"/>
    </row>
    <row r="7" spans="1:8" x14ac:dyDescent="0.25">
      <c r="A7" s="12" t="s">
        <v>7</v>
      </c>
      <c r="B7" s="12"/>
      <c r="C7" s="12"/>
      <c r="D7" s="12"/>
      <c r="E7" s="12"/>
    </row>
    <row r="8" spans="1:8" x14ac:dyDescent="0.25">
      <c r="A8" s="12" t="s">
        <v>44</v>
      </c>
      <c r="B8" s="12"/>
      <c r="C8" s="12"/>
      <c r="D8" s="12"/>
      <c r="E8" s="12"/>
    </row>
    <row r="9" spans="1:8" x14ac:dyDescent="0.25">
      <c r="A9" s="11" t="s">
        <v>30</v>
      </c>
      <c r="B9" s="12"/>
      <c r="C9" s="12"/>
      <c r="D9" s="12"/>
      <c r="E9" s="12"/>
    </row>
    <row r="10" spans="1:8" x14ac:dyDescent="0.25">
      <c r="A10" s="11"/>
      <c r="B10" s="12"/>
      <c r="C10" s="12"/>
      <c r="D10" s="12"/>
      <c r="E10" s="12"/>
    </row>
    <row r="11" spans="1:8" ht="13.9" customHeight="1" x14ac:dyDescent="0.25">
      <c r="A11" s="86"/>
      <c r="B11" s="13"/>
      <c r="C11" s="13"/>
      <c r="D11" s="13"/>
      <c r="E11" s="13"/>
    </row>
    <row r="12" spans="1:8" x14ac:dyDescent="0.25">
      <c r="A12" s="14" t="s">
        <v>2</v>
      </c>
      <c r="B12" s="15"/>
      <c r="C12" s="15"/>
      <c r="D12" s="15"/>
      <c r="E12" s="3"/>
    </row>
    <row r="13" spans="1:8" x14ac:dyDescent="0.25">
      <c r="A13" s="16" t="s">
        <v>3</v>
      </c>
      <c r="B13" s="17" t="s">
        <v>4</v>
      </c>
      <c r="C13" s="17"/>
      <c r="D13" s="17" t="s">
        <v>5</v>
      </c>
      <c r="E13" s="17"/>
    </row>
    <row r="14" spans="1:8" ht="9.6" customHeight="1" x14ac:dyDescent="0.25">
      <c r="A14" s="94"/>
      <c r="B14" s="94"/>
      <c r="C14" s="94"/>
      <c r="D14" s="94"/>
      <c r="E14" s="94"/>
    </row>
    <row r="15" spans="1:8" x14ac:dyDescent="0.25">
      <c r="A15" s="18">
        <v>1</v>
      </c>
      <c r="B15" s="33" t="s">
        <v>41</v>
      </c>
      <c r="C15" s="2"/>
      <c r="D15" s="1"/>
      <c r="E15" s="1"/>
    </row>
    <row r="16" spans="1:8" x14ac:dyDescent="0.25">
      <c r="A16" s="18">
        <f>A15+1</f>
        <v>2</v>
      </c>
      <c r="B16" s="113" t="s">
        <v>36</v>
      </c>
      <c r="C16" s="88"/>
      <c r="D16" s="88"/>
      <c r="E16" s="88"/>
      <c r="F16" s="89"/>
      <c r="G16" s="89"/>
      <c r="H16" s="90"/>
    </row>
    <row r="17" spans="1:10" x14ac:dyDescent="0.25">
      <c r="A17" s="18">
        <f t="shared" ref="A17:A33" si="0">A16+1</f>
        <v>3</v>
      </c>
      <c r="B17" s="91" t="s">
        <v>40</v>
      </c>
      <c r="C17" s="92">
        <f>'Gas 2017 GRC Settl Tax Ref'!C19</f>
        <v>72192483.439999983</v>
      </c>
      <c r="F17" s="93"/>
      <c r="G17" s="93"/>
    </row>
    <row r="18" spans="1:10" x14ac:dyDescent="0.25">
      <c r="A18" s="18">
        <f t="shared" si="0"/>
        <v>4</v>
      </c>
      <c r="B18" s="35" t="s">
        <v>10</v>
      </c>
      <c r="C18" s="88"/>
      <c r="D18" s="88">
        <f>'Gas 2017 GRC Settl Tax Ref'!D20</f>
        <v>14438496.687999997</v>
      </c>
      <c r="E18" s="95"/>
      <c r="F18" s="95"/>
      <c r="G18" s="95"/>
      <c r="H18" s="95"/>
    </row>
    <row r="19" spans="1:10" x14ac:dyDescent="0.25">
      <c r="A19" s="18">
        <f t="shared" si="0"/>
        <v>5</v>
      </c>
      <c r="B19" s="94"/>
      <c r="C19" s="88"/>
      <c r="D19" s="88"/>
      <c r="E19" s="95"/>
      <c r="F19" s="95"/>
      <c r="G19" s="95"/>
      <c r="H19" s="95"/>
    </row>
    <row r="20" spans="1:10" x14ac:dyDescent="0.25">
      <c r="A20" s="18">
        <f t="shared" si="0"/>
        <v>6</v>
      </c>
      <c r="B20" s="33" t="s">
        <v>19</v>
      </c>
      <c r="C20" s="92"/>
      <c r="D20" s="88"/>
      <c r="E20" s="95"/>
      <c r="F20" s="95"/>
      <c r="G20" s="95"/>
      <c r="H20" s="95"/>
    </row>
    <row r="21" spans="1:10" x14ac:dyDescent="0.25">
      <c r="A21" s="18">
        <f t="shared" si="0"/>
        <v>7</v>
      </c>
      <c r="B21" s="113" t="s">
        <v>36</v>
      </c>
      <c r="C21" s="92"/>
      <c r="D21" s="88"/>
      <c r="E21" s="95"/>
      <c r="F21" s="95"/>
      <c r="G21" s="95"/>
      <c r="H21" s="95"/>
    </row>
    <row r="22" spans="1:10" x14ac:dyDescent="0.25">
      <c r="A22" s="18">
        <f t="shared" si="0"/>
        <v>8</v>
      </c>
      <c r="B22" s="91" t="s">
        <v>32</v>
      </c>
      <c r="C22" s="92">
        <f>'Gas 2017 GRC Settl Tax Ref'!C24</f>
        <v>-29176115.831175227</v>
      </c>
      <c r="D22" s="95"/>
      <c r="E22" s="95"/>
      <c r="F22" s="95"/>
      <c r="G22" s="95"/>
      <c r="H22" s="95"/>
    </row>
    <row r="23" spans="1:10" x14ac:dyDescent="0.25">
      <c r="A23" s="18">
        <f t="shared" si="0"/>
        <v>9</v>
      </c>
      <c r="B23" s="35" t="s">
        <v>15</v>
      </c>
      <c r="C23" s="95"/>
      <c r="D23" s="112">
        <f>'Gas 2017 GRC Settl Tax Ref'!D25</f>
        <v>-5835223.1662350455</v>
      </c>
      <c r="E23" s="95"/>
      <c r="F23" s="95"/>
      <c r="G23" s="95"/>
      <c r="H23" s="95"/>
    </row>
    <row r="24" spans="1:10" x14ac:dyDescent="0.25">
      <c r="A24" s="18">
        <f t="shared" si="0"/>
        <v>10</v>
      </c>
      <c r="B24" s="91"/>
      <c r="C24" s="92"/>
      <c r="D24" s="88"/>
      <c r="E24" s="95"/>
      <c r="F24" s="95"/>
      <c r="G24" s="95"/>
      <c r="H24" s="95"/>
    </row>
    <row r="25" spans="1:10" x14ac:dyDescent="0.25">
      <c r="A25" s="18">
        <f t="shared" si="0"/>
        <v>11</v>
      </c>
      <c r="B25" s="94" t="s">
        <v>38</v>
      </c>
      <c r="C25" s="88"/>
      <c r="D25" s="95">
        <f>D18+D23</f>
        <v>8603273.5217649527</v>
      </c>
      <c r="E25" s="98"/>
      <c r="F25" s="95"/>
      <c r="G25" s="97"/>
      <c r="H25" s="98"/>
    </row>
    <row r="26" spans="1:10" x14ac:dyDescent="0.25">
      <c r="A26" s="18">
        <f t="shared" si="0"/>
        <v>12</v>
      </c>
      <c r="B26" s="94"/>
      <c r="C26" s="88"/>
      <c r="D26" s="95"/>
      <c r="E26" s="98"/>
      <c r="F26" s="95"/>
      <c r="G26" s="97"/>
      <c r="H26" s="98"/>
    </row>
    <row r="27" spans="1:10" x14ac:dyDescent="0.25">
      <c r="A27" s="18">
        <f t="shared" si="0"/>
        <v>13</v>
      </c>
      <c r="B27" s="94" t="s">
        <v>43</v>
      </c>
      <c r="C27" s="88"/>
      <c r="D27" s="96">
        <f>'GAS TY Amort'!O9</f>
        <v>4602288.79</v>
      </c>
      <c r="F27" s="95"/>
      <c r="G27" s="97"/>
      <c r="H27" s="98"/>
    </row>
    <row r="28" spans="1:10" x14ac:dyDescent="0.25">
      <c r="A28" s="18">
        <f t="shared" si="0"/>
        <v>14</v>
      </c>
      <c r="B28" s="94"/>
      <c r="C28" s="88"/>
      <c r="D28" s="88"/>
      <c r="E28" s="95"/>
      <c r="F28" s="95"/>
      <c r="G28" s="95"/>
      <c r="H28" s="95"/>
    </row>
    <row r="29" spans="1:10" x14ac:dyDescent="0.25">
      <c r="A29" s="18">
        <f t="shared" si="0"/>
        <v>15</v>
      </c>
      <c r="B29" s="99" t="s">
        <v>31</v>
      </c>
      <c r="C29" s="100"/>
      <c r="D29" s="88"/>
      <c r="E29" s="96">
        <f>D25-D27</f>
        <v>4000984.7317649527</v>
      </c>
      <c r="F29" s="95"/>
      <c r="G29" s="97"/>
      <c r="H29" s="98"/>
    </row>
    <row r="30" spans="1:10" x14ac:dyDescent="0.25">
      <c r="A30" s="18">
        <f t="shared" si="0"/>
        <v>16</v>
      </c>
      <c r="B30" s="94"/>
      <c r="C30" s="88"/>
      <c r="D30" s="88"/>
      <c r="E30" s="95"/>
      <c r="F30" s="95"/>
      <c r="G30" s="93"/>
    </row>
    <row r="31" spans="1:10" x14ac:dyDescent="0.25">
      <c r="A31" s="18">
        <f t="shared" si="0"/>
        <v>17</v>
      </c>
      <c r="B31" s="101" t="s">
        <v>39</v>
      </c>
      <c r="C31" s="102">
        <v>0.21</v>
      </c>
      <c r="D31" s="88"/>
      <c r="E31" s="96">
        <f>-E29*C31</f>
        <v>-840206.79367063998</v>
      </c>
      <c r="F31" s="95"/>
      <c r="G31" s="97"/>
      <c r="H31" s="98"/>
    </row>
    <row r="32" spans="1:10" x14ac:dyDescent="0.25">
      <c r="A32" s="18">
        <f t="shared" si="0"/>
        <v>18</v>
      </c>
      <c r="B32" s="101"/>
      <c r="C32" s="103"/>
      <c r="D32" s="88"/>
      <c r="E32" s="95"/>
      <c r="F32" s="95"/>
      <c r="G32" s="93"/>
      <c r="I32" s="104"/>
      <c r="J32" s="104"/>
    </row>
    <row r="33" spans="1:8" ht="15.75" thickBot="1" x14ac:dyDescent="0.3">
      <c r="A33" s="18">
        <f t="shared" si="0"/>
        <v>19</v>
      </c>
      <c r="B33" s="101" t="s">
        <v>6</v>
      </c>
      <c r="C33" s="103"/>
      <c r="D33" s="88"/>
      <c r="E33" s="105">
        <f>-E29-E31</f>
        <v>-3160777.9380943128</v>
      </c>
      <c r="F33" s="106"/>
      <c r="G33" s="97"/>
      <c r="H33" s="98"/>
    </row>
    <row r="34" spans="1:8" ht="15.75" thickTop="1" x14ac:dyDescent="0.25">
      <c r="A34" s="18"/>
      <c r="B34" s="94"/>
      <c r="C34" s="107"/>
      <c r="D34" s="94"/>
      <c r="E34" s="108"/>
      <c r="F34" s="93"/>
      <c r="G34" s="93"/>
    </row>
    <row r="35" spans="1:8" x14ac:dyDescent="0.25">
      <c r="A35" s="94"/>
      <c r="B35" s="94"/>
      <c r="C35" s="107"/>
      <c r="D35" s="94"/>
      <c r="E35" s="94"/>
    </row>
    <row r="36" spans="1:8" x14ac:dyDescent="0.25">
      <c r="A36" s="94"/>
      <c r="C36" s="98"/>
    </row>
    <row r="37" spans="1:8" x14ac:dyDescent="0.25">
      <c r="A37" s="94"/>
      <c r="C37" s="98"/>
    </row>
    <row r="38" spans="1:8" x14ac:dyDescent="0.25">
      <c r="A38" s="94"/>
      <c r="C38" s="98"/>
    </row>
    <row r="39" spans="1:8" x14ac:dyDescent="0.25">
      <c r="C39" s="98"/>
    </row>
    <row r="40" spans="1:8" x14ac:dyDescent="0.25">
      <c r="C40" s="109"/>
    </row>
    <row r="41" spans="1:8" x14ac:dyDescent="0.25">
      <c r="C41" s="98"/>
    </row>
    <row r="42" spans="1:8" x14ac:dyDescent="0.25">
      <c r="C42" s="98"/>
    </row>
    <row r="43" spans="1:8" x14ac:dyDescent="0.25">
      <c r="C43" s="98"/>
    </row>
    <row r="44" spans="1:8" x14ac:dyDescent="0.25">
      <c r="C44" s="109"/>
    </row>
    <row r="45" spans="1:8" x14ac:dyDescent="0.25">
      <c r="C45" s="98"/>
    </row>
    <row r="46" spans="1:8" x14ac:dyDescent="0.25">
      <c r="C46" s="98"/>
    </row>
    <row r="47" spans="1:8" x14ac:dyDescent="0.25">
      <c r="C47" s="98"/>
    </row>
    <row r="48" spans="1:8" x14ac:dyDescent="0.25">
      <c r="C48" s="98"/>
    </row>
    <row r="49" spans="3:5" x14ac:dyDescent="0.25">
      <c r="C49" s="109"/>
      <c r="D49" s="98"/>
      <c r="E49" s="110"/>
    </row>
    <row r="50" spans="3:5" x14ac:dyDescent="0.25">
      <c r="C50" s="109"/>
      <c r="D50" s="98"/>
      <c r="E50" s="110"/>
    </row>
    <row r="51" spans="3:5" x14ac:dyDescent="0.25">
      <c r="C51" s="109"/>
      <c r="D51" s="98"/>
      <c r="E51" s="110"/>
    </row>
    <row r="52" spans="3:5" x14ac:dyDescent="0.25">
      <c r="C52" s="109"/>
    </row>
    <row r="53" spans="3:5" x14ac:dyDescent="0.25">
      <c r="C53" s="109"/>
    </row>
    <row r="54" spans="3:5" x14ac:dyDescent="0.25">
      <c r="C54" s="109"/>
    </row>
    <row r="55" spans="3:5" x14ac:dyDescent="0.25">
      <c r="C55" s="109"/>
    </row>
    <row r="56" spans="3:5" x14ac:dyDescent="0.25">
      <c r="C56" s="109"/>
    </row>
    <row r="57" spans="3:5" x14ac:dyDescent="0.25">
      <c r="C57" s="109"/>
    </row>
    <row r="58" spans="3:5" x14ac:dyDescent="0.25">
      <c r="C58" s="109"/>
    </row>
    <row r="59" spans="3:5" x14ac:dyDescent="0.25">
      <c r="C59" s="109"/>
    </row>
    <row r="60" spans="3:5" x14ac:dyDescent="0.25">
      <c r="C60" s="109"/>
    </row>
    <row r="61" spans="3:5" x14ac:dyDescent="0.25">
      <c r="C61" s="109"/>
    </row>
    <row r="62" spans="3:5" x14ac:dyDescent="0.25">
      <c r="C62" s="109"/>
    </row>
    <row r="63" spans="3:5" x14ac:dyDescent="0.25">
      <c r="C63" s="109"/>
    </row>
    <row r="64" spans="3:5" x14ac:dyDescent="0.25">
      <c r="C64" s="109"/>
    </row>
    <row r="65" spans="3:3" x14ac:dyDescent="0.25">
      <c r="C65" s="109"/>
    </row>
    <row r="66" spans="3:3" x14ac:dyDescent="0.25">
      <c r="C66" s="109"/>
    </row>
    <row r="67" spans="3:3" x14ac:dyDescent="0.25">
      <c r="C67" s="109"/>
    </row>
    <row r="68" spans="3:3" x14ac:dyDescent="0.25">
      <c r="C68" s="109"/>
    </row>
    <row r="69" spans="3:3" x14ac:dyDescent="0.25">
      <c r="C69" s="109"/>
    </row>
    <row r="70" spans="3:3" x14ac:dyDescent="0.25">
      <c r="C70" s="109"/>
    </row>
    <row r="71" spans="3:3" x14ac:dyDescent="0.25">
      <c r="C71" s="109"/>
    </row>
    <row r="72" spans="3:3" x14ac:dyDescent="0.25">
      <c r="C72" s="109"/>
    </row>
    <row r="73" spans="3:3" x14ac:dyDescent="0.25">
      <c r="C73" s="109"/>
    </row>
    <row r="74" spans="3:3" x14ac:dyDescent="0.25">
      <c r="C74" s="109"/>
    </row>
    <row r="75" spans="3:3" x14ac:dyDescent="0.25">
      <c r="C75" s="109"/>
    </row>
    <row r="76" spans="3:3" x14ac:dyDescent="0.25">
      <c r="C76" s="109"/>
    </row>
    <row r="77" spans="3:3" x14ac:dyDescent="0.25">
      <c r="C77" s="109"/>
    </row>
    <row r="78" spans="3:3" x14ac:dyDescent="0.25">
      <c r="C78" s="109"/>
    </row>
    <row r="79" spans="3:3" x14ac:dyDescent="0.25">
      <c r="C79" s="109"/>
    </row>
    <row r="80" spans="3:3" x14ac:dyDescent="0.25">
      <c r="C80" s="109"/>
    </row>
    <row r="81" spans="3:3" x14ac:dyDescent="0.25">
      <c r="C81" s="109"/>
    </row>
    <row r="82" spans="3:3" x14ac:dyDescent="0.25">
      <c r="C82" s="109"/>
    </row>
    <row r="83" spans="3:3" x14ac:dyDescent="0.25">
      <c r="C83" s="109"/>
    </row>
    <row r="84" spans="3:3" x14ac:dyDescent="0.25">
      <c r="C84" s="109"/>
    </row>
    <row r="85" spans="3:3" x14ac:dyDescent="0.25">
      <c r="C85" s="109"/>
    </row>
    <row r="86" spans="3:3" x14ac:dyDescent="0.25">
      <c r="C86" s="109"/>
    </row>
    <row r="87" spans="3:3" x14ac:dyDescent="0.25">
      <c r="C87" s="109"/>
    </row>
    <row r="88" spans="3:3" x14ac:dyDescent="0.25">
      <c r="C88" s="109"/>
    </row>
    <row r="89" spans="3:3" x14ac:dyDescent="0.25">
      <c r="C89" s="109"/>
    </row>
    <row r="90" spans="3:3" x14ac:dyDescent="0.25">
      <c r="C90" s="109"/>
    </row>
    <row r="91" spans="3:3" x14ac:dyDescent="0.25">
      <c r="C91" s="109"/>
    </row>
    <row r="92" spans="3:3" x14ac:dyDescent="0.25">
      <c r="C92" s="109"/>
    </row>
    <row r="93" spans="3:3" x14ac:dyDescent="0.25">
      <c r="C93" s="109"/>
    </row>
    <row r="94" spans="3:3" x14ac:dyDescent="0.25">
      <c r="C94" s="109"/>
    </row>
    <row r="95" spans="3:3" x14ac:dyDescent="0.25">
      <c r="C95" s="109"/>
    </row>
    <row r="96" spans="3:3" x14ac:dyDescent="0.25">
      <c r="C96" s="109"/>
    </row>
    <row r="97" spans="3:3" x14ac:dyDescent="0.25">
      <c r="C97" s="109"/>
    </row>
    <row r="98" spans="3:3" x14ac:dyDescent="0.25">
      <c r="C98" s="109"/>
    </row>
    <row r="99" spans="3:3" x14ac:dyDescent="0.25">
      <c r="C99" s="109"/>
    </row>
    <row r="100" spans="3:3" x14ac:dyDescent="0.25">
      <c r="C100" s="109"/>
    </row>
    <row r="101" spans="3:3" x14ac:dyDescent="0.25">
      <c r="C101" s="109"/>
    </row>
    <row r="102" spans="3:3" x14ac:dyDescent="0.25">
      <c r="C102" s="109"/>
    </row>
    <row r="103" spans="3:3" x14ac:dyDescent="0.25">
      <c r="C103" s="109"/>
    </row>
    <row r="104" spans="3:3" x14ac:dyDescent="0.25">
      <c r="C104" s="109"/>
    </row>
    <row r="105" spans="3:3" x14ac:dyDescent="0.25">
      <c r="C105" s="109"/>
    </row>
    <row r="106" spans="3:3" x14ac:dyDescent="0.25">
      <c r="C106" s="109"/>
    </row>
    <row r="107" spans="3:3" x14ac:dyDescent="0.25">
      <c r="C107" s="109"/>
    </row>
    <row r="108" spans="3:3" x14ac:dyDescent="0.25">
      <c r="C108" s="109"/>
    </row>
    <row r="109" spans="3:3" x14ac:dyDescent="0.25">
      <c r="C109" s="109"/>
    </row>
    <row r="110" spans="3:3" x14ac:dyDescent="0.25">
      <c r="C110" s="109"/>
    </row>
    <row r="111" spans="3:3" x14ac:dyDescent="0.25">
      <c r="C111" s="109"/>
    </row>
    <row r="112" spans="3:3" x14ac:dyDescent="0.25">
      <c r="C112" s="109"/>
    </row>
    <row r="113" spans="3:3" x14ac:dyDescent="0.25">
      <c r="C113" s="109"/>
    </row>
    <row r="114" spans="3:3" x14ac:dyDescent="0.25">
      <c r="C114" s="109"/>
    </row>
    <row r="115" spans="3:3" x14ac:dyDescent="0.25">
      <c r="C115" s="109"/>
    </row>
    <row r="116" spans="3:3" x14ac:dyDescent="0.25">
      <c r="C116" s="109"/>
    </row>
    <row r="117" spans="3:3" x14ac:dyDescent="0.25">
      <c r="C117" s="109"/>
    </row>
    <row r="118" spans="3:3" x14ac:dyDescent="0.25">
      <c r="C118" s="109"/>
    </row>
    <row r="119" spans="3:3" x14ac:dyDescent="0.25">
      <c r="C119" s="109"/>
    </row>
    <row r="120" spans="3:3" x14ac:dyDescent="0.25">
      <c r="C120" s="109"/>
    </row>
    <row r="121" spans="3:3" x14ac:dyDescent="0.25">
      <c r="C121" s="109"/>
    </row>
    <row r="122" spans="3:3" x14ac:dyDescent="0.25">
      <c r="C122" s="109"/>
    </row>
    <row r="123" spans="3:3" x14ac:dyDescent="0.25">
      <c r="C123" s="109"/>
    </row>
    <row r="124" spans="3:3" x14ac:dyDescent="0.25">
      <c r="C124" s="109"/>
    </row>
    <row r="125" spans="3:3" x14ac:dyDescent="0.25">
      <c r="C125" s="109"/>
    </row>
    <row r="126" spans="3:3" x14ac:dyDescent="0.25">
      <c r="C126" s="109"/>
    </row>
    <row r="127" spans="3:3" x14ac:dyDescent="0.25">
      <c r="C127" s="109"/>
    </row>
    <row r="128" spans="3:3" x14ac:dyDescent="0.25">
      <c r="C128" s="109"/>
    </row>
    <row r="129" spans="3:3" x14ac:dyDescent="0.25">
      <c r="C129" s="109"/>
    </row>
    <row r="130" spans="3:3" x14ac:dyDescent="0.25">
      <c r="C130" s="109"/>
    </row>
    <row r="131" spans="3:3" x14ac:dyDescent="0.25">
      <c r="C131" s="109"/>
    </row>
    <row r="132" spans="3:3" x14ac:dyDescent="0.25">
      <c r="C132" s="109"/>
    </row>
    <row r="133" spans="3:3" x14ac:dyDescent="0.25">
      <c r="C133" s="109"/>
    </row>
    <row r="134" spans="3:3" x14ac:dyDescent="0.25">
      <c r="C134" s="109"/>
    </row>
    <row r="135" spans="3:3" x14ac:dyDescent="0.25">
      <c r="C135" s="109"/>
    </row>
    <row r="136" spans="3:3" x14ac:dyDescent="0.25">
      <c r="C136" s="109"/>
    </row>
    <row r="137" spans="3:3" x14ac:dyDescent="0.25">
      <c r="C137" s="109"/>
    </row>
    <row r="138" spans="3:3" x14ac:dyDescent="0.25">
      <c r="C138" s="109"/>
    </row>
    <row r="139" spans="3:3" x14ac:dyDescent="0.25">
      <c r="C139" s="109"/>
    </row>
    <row r="140" spans="3:3" x14ac:dyDescent="0.25">
      <c r="C140" s="109"/>
    </row>
    <row r="141" spans="3:3" x14ac:dyDescent="0.25">
      <c r="C141" s="109"/>
    </row>
    <row r="142" spans="3:3" x14ac:dyDescent="0.25">
      <c r="C142" s="109"/>
    </row>
    <row r="143" spans="3:3" x14ac:dyDescent="0.25">
      <c r="C143" s="109"/>
    </row>
    <row r="144" spans="3:3" x14ac:dyDescent="0.25">
      <c r="C144" s="109"/>
    </row>
    <row r="145" spans="3:3" x14ac:dyDescent="0.25">
      <c r="C145" s="109"/>
    </row>
    <row r="146" spans="3:3" x14ac:dyDescent="0.25">
      <c r="C146" s="109"/>
    </row>
    <row r="147" spans="3:3" x14ac:dyDescent="0.25">
      <c r="C147" s="109"/>
    </row>
    <row r="148" spans="3:3" x14ac:dyDescent="0.25">
      <c r="C148" s="109"/>
    </row>
    <row r="149" spans="3:3" x14ac:dyDescent="0.25">
      <c r="C149" s="109"/>
    </row>
    <row r="150" spans="3:3" x14ac:dyDescent="0.25">
      <c r="C150" s="109"/>
    </row>
    <row r="151" spans="3:3" x14ac:dyDescent="0.25">
      <c r="C151" s="109"/>
    </row>
    <row r="152" spans="3:3" x14ac:dyDescent="0.25">
      <c r="C152" s="109"/>
    </row>
    <row r="153" spans="3:3" x14ac:dyDescent="0.25">
      <c r="C153" s="109"/>
    </row>
    <row r="154" spans="3:3" x14ac:dyDescent="0.25">
      <c r="C154" s="109"/>
    </row>
    <row r="155" spans="3:3" x14ac:dyDescent="0.25">
      <c r="C155" s="109"/>
    </row>
  </sheetData>
  <pageMargins left="0.2" right="0.2" top="0.25" bottom="0.2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zoomScale="91" zoomScaleNormal="91" workbookViewId="0">
      <pane xSplit="2" ySplit="5" topLeftCell="C6" activePane="bottomRight" state="frozen"/>
      <selection activeCell="F34" sqref="F34"/>
      <selection pane="topRight" activeCell="F34" sqref="F34"/>
      <selection pane="bottomLeft" activeCell="F34" sqref="F34"/>
      <selection pane="bottomRight" activeCell="F16" sqref="F16"/>
    </sheetView>
  </sheetViews>
  <sheetFormatPr defaultRowHeight="15" x14ac:dyDescent="0.25"/>
  <cols>
    <col min="1" max="1" width="12" style="48" bestFit="1" customWidth="1"/>
    <col min="2" max="2" width="58.5546875" style="48" customWidth="1"/>
    <col min="3" max="3" width="7" style="48" bestFit="1" customWidth="1"/>
    <col min="4" max="4" width="7.6640625" style="48" bestFit="1" customWidth="1"/>
    <col min="5" max="5" width="6.77734375" style="48" bestFit="1" customWidth="1"/>
    <col min="6" max="6" width="7" style="48" bestFit="1" customWidth="1"/>
    <col min="7" max="7" width="7.21875" style="48" bestFit="1" customWidth="1"/>
    <col min="8" max="8" width="8.88671875" style="48" bestFit="1" customWidth="1"/>
    <col min="9" max="10" width="9.44140625" style="48" bestFit="1" customWidth="1"/>
    <col min="11" max="14" width="9.44140625" style="53" bestFit="1" customWidth="1"/>
    <col min="15" max="15" width="11" style="53" bestFit="1" customWidth="1"/>
    <col min="16" max="17" width="11.5546875" style="53" bestFit="1" customWidth="1"/>
    <col min="18" max="19" width="11.5546875" style="48" bestFit="1" customWidth="1"/>
    <col min="20" max="20" width="10" style="48" bestFit="1" customWidth="1"/>
    <col min="21" max="22" width="9.44140625" style="48" bestFit="1" customWidth="1"/>
    <col min="23" max="23" width="12.88671875" style="48" customWidth="1"/>
    <col min="24" max="24" width="19.33203125" style="48" customWidth="1"/>
    <col min="25" max="16384" width="8.88671875" style="48"/>
  </cols>
  <sheetData>
    <row r="1" spans="1:28" x14ac:dyDescent="0.25">
      <c r="A1" s="119" t="s">
        <v>22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49"/>
      <c r="Q1" s="49"/>
      <c r="R1" s="49"/>
      <c r="S1" s="49"/>
      <c r="T1" s="49"/>
      <c r="U1" s="49"/>
      <c r="V1" s="49"/>
      <c r="W1" s="49"/>
      <c r="X1" s="50"/>
      <c r="Y1" s="50"/>
      <c r="Z1" s="50"/>
      <c r="AA1" s="50"/>
      <c r="AB1" s="50"/>
    </row>
    <row r="2" spans="1:28" x14ac:dyDescent="0.25">
      <c r="A2" s="120" t="s">
        <v>27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49"/>
      <c r="Q2" s="49"/>
      <c r="R2" s="49"/>
      <c r="S2" s="49"/>
      <c r="T2" s="49"/>
      <c r="U2" s="49"/>
      <c r="V2" s="49"/>
      <c r="W2" s="49"/>
      <c r="X2" s="50"/>
      <c r="Y2" s="50"/>
      <c r="Z2" s="50"/>
      <c r="AA2" s="50"/>
      <c r="AB2" s="50"/>
    </row>
    <row r="3" spans="1:28" ht="21" x14ac:dyDescent="0.35">
      <c r="A3" s="121" t="s">
        <v>45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51"/>
      <c r="Q3" s="51"/>
      <c r="R3" s="51"/>
      <c r="S3" s="51"/>
      <c r="T3" s="51"/>
      <c r="U3" s="51"/>
      <c r="V3" s="51"/>
      <c r="W3" s="51"/>
      <c r="X3" s="52"/>
      <c r="Y3" s="52"/>
      <c r="Z3" s="52"/>
      <c r="AA3" s="52"/>
      <c r="AB3" s="52"/>
    </row>
    <row r="4" spans="1:28" ht="7.15" customHeight="1" thickBot="1" x14ac:dyDescent="0.3"/>
    <row r="5" spans="1:28" s="58" customFormat="1" ht="37.9" customHeight="1" thickBot="1" x14ac:dyDescent="0.3">
      <c r="A5" s="54" t="s">
        <v>0</v>
      </c>
      <c r="B5" s="55" t="s">
        <v>1</v>
      </c>
      <c r="C5" s="56">
        <v>42917</v>
      </c>
      <c r="D5" s="56">
        <v>42948</v>
      </c>
      <c r="E5" s="56">
        <v>42979</v>
      </c>
      <c r="F5" s="56">
        <v>43009</v>
      </c>
      <c r="G5" s="56">
        <v>43040</v>
      </c>
      <c r="H5" s="56">
        <v>43070</v>
      </c>
      <c r="I5" s="56">
        <v>43101</v>
      </c>
      <c r="J5" s="56">
        <v>43132</v>
      </c>
      <c r="K5" s="56">
        <v>43160</v>
      </c>
      <c r="L5" s="56">
        <v>43191</v>
      </c>
      <c r="M5" s="56">
        <v>43221</v>
      </c>
      <c r="N5" s="56">
        <v>43252</v>
      </c>
      <c r="O5" s="57" t="s">
        <v>33</v>
      </c>
      <c r="P5"/>
      <c r="Q5"/>
      <c r="R5"/>
    </row>
    <row r="6" spans="1:28" ht="15.75" x14ac:dyDescent="0.25">
      <c r="A6" s="65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0"/>
      <c r="P6"/>
      <c r="Q6"/>
      <c r="R6"/>
    </row>
    <row r="7" spans="1:28" ht="15.75" x14ac:dyDescent="0.25">
      <c r="A7" s="66">
        <v>40730022</v>
      </c>
      <c r="B7" s="67" t="s">
        <v>23</v>
      </c>
      <c r="C7" s="64">
        <v>0</v>
      </c>
      <c r="D7" s="64">
        <v>0</v>
      </c>
      <c r="E7" s="64">
        <v>0</v>
      </c>
      <c r="F7" s="64">
        <v>0</v>
      </c>
      <c r="G7" s="64">
        <v>0</v>
      </c>
      <c r="H7" s="114">
        <v>67721.279999999999</v>
      </c>
      <c r="I7" s="114">
        <v>161489.20000000001</v>
      </c>
      <c r="J7" s="114">
        <v>161489.20000000001</v>
      </c>
      <c r="K7" s="114">
        <v>161489.20000000001</v>
      </c>
      <c r="L7" s="114">
        <v>161489.20000000001</v>
      </c>
      <c r="M7" s="114">
        <v>161489.20000000001</v>
      </c>
      <c r="N7" s="114">
        <v>161489.20000000001</v>
      </c>
      <c r="O7" s="115">
        <f>SUM(C7:N7)</f>
        <v>1036656.48</v>
      </c>
      <c r="P7" s="38"/>
      <c r="Q7" s="38"/>
      <c r="R7"/>
    </row>
    <row r="8" spans="1:28" ht="15.75" x14ac:dyDescent="0.25">
      <c r="A8" s="66">
        <v>40730023</v>
      </c>
      <c r="B8" s="67" t="s">
        <v>24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116">
        <v>-17965.349999999999</v>
      </c>
      <c r="I8" s="116">
        <v>-42840.45</v>
      </c>
      <c r="J8" s="116">
        <v>-42840.45</v>
      </c>
      <c r="K8" s="116">
        <v>-42840.45</v>
      </c>
      <c r="L8" s="116">
        <v>-42840.45</v>
      </c>
      <c r="M8" s="116">
        <v>-42840.45</v>
      </c>
      <c r="N8" s="116">
        <v>-42840.45</v>
      </c>
      <c r="O8" s="117">
        <f>SUM(C8:N8)</f>
        <v>-275008.05000000005</v>
      </c>
      <c r="P8" s="38"/>
      <c r="Q8" s="38"/>
      <c r="R8"/>
    </row>
    <row r="9" spans="1:28" ht="16.5" thickBot="1" x14ac:dyDescent="0.3">
      <c r="A9" s="70"/>
      <c r="B9" s="62"/>
      <c r="C9" s="76">
        <f>SUM(C7:C8)</f>
        <v>0</v>
      </c>
      <c r="D9" s="76">
        <f t="shared" ref="D9:J9" si="0">SUM(D7:D8)</f>
        <v>0</v>
      </c>
      <c r="E9" s="76">
        <f t="shared" si="0"/>
        <v>0</v>
      </c>
      <c r="F9" s="76">
        <f t="shared" si="0"/>
        <v>0</v>
      </c>
      <c r="G9" s="76">
        <f t="shared" si="0"/>
        <v>0</v>
      </c>
      <c r="H9" s="76">
        <f t="shared" si="0"/>
        <v>49755.93</v>
      </c>
      <c r="I9" s="76">
        <f t="shared" si="0"/>
        <v>118648.75000000001</v>
      </c>
      <c r="J9" s="76">
        <f t="shared" si="0"/>
        <v>118648.75000000001</v>
      </c>
      <c r="K9" s="76">
        <f>SUM(K7:K8)</f>
        <v>118648.75000000001</v>
      </c>
      <c r="L9" s="76">
        <f>SUM(L7:L8)</f>
        <v>118648.75000000001</v>
      </c>
      <c r="M9" s="76">
        <f>SUM(M7:M8)</f>
        <v>118648.75000000001</v>
      </c>
      <c r="N9" s="76">
        <f>SUM(N7:N8)</f>
        <v>118648.75000000001</v>
      </c>
      <c r="O9" s="118">
        <f>SUM(O7:O8)</f>
        <v>761648.42999999993</v>
      </c>
      <c r="P9" s="38"/>
      <c r="Q9" s="38"/>
      <c r="R9"/>
    </row>
    <row r="10" spans="1:28" s="53" customFormat="1" ht="17.25" thickTop="1" thickBot="1" x14ac:dyDescent="0.3">
      <c r="A10" s="71"/>
      <c r="B10" s="72"/>
      <c r="C10" s="72"/>
      <c r="D10" s="72"/>
      <c r="E10" s="72"/>
      <c r="F10" s="72"/>
      <c r="G10" s="72"/>
      <c r="H10" s="72"/>
      <c r="I10" s="72"/>
      <c r="J10" s="72"/>
      <c r="K10" s="73"/>
      <c r="L10" s="73"/>
      <c r="M10" s="73"/>
      <c r="N10" s="73"/>
      <c r="O10" s="74"/>
      <c r="P10" s="38"/>
      <c r="Q10" s="38"/>
      <c r="R10"/>
      <c r="S10" s="48"/>
      <c r="T10" s="48"/>
      <c r="U10" s="48"/>
      <c r="V10" s="48"/>
      <c r="W10" s="61"/>
      <c r="X10" s="48"/>
    </row>
    <row r="11" spans="1:28" x14ac:dyDescent="0.25">
      <c r="A11" s="62"/>
      <c r="B11" s="59"/>
      <c r="C11" s="62"/>
      <c r="D11" s="62"/>
      <c r="E11" s="62"/>
      <c r="F11" s="62"/>
      <c r="G11" s="62"/>
      <c r="H11" s="62"/>
      <c r="I11" s="62"/>
      <c r="J11" s="62"/>
      <c r="W11" s="61"/>
    </row>
    <row r="12" spans="1:28" s="53" customFormat="1" ht="16.899999999999999" customHeight="1" x14ac:dyDescent="0.25">
      <c r="W12" s="75"/>
    </row>
  </sheetData>
  <mergeCells count="3">
    <mergeCell ref="A1:O1"/>
    <mergeCell ref="A2:O2"/>
    <mergeCell ref="A3:O3"/>
  </mergeCells>
  <printOptions horizontalCentered="1"/>
  <pageMargins left="0.2" right="0.2" top="0.75" bottom="0.75" header="0.3" footer="0.3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16"/>
  <sheetViews>
    <sheetView zoomScaleNormal="100" workbookViewId="0">
      <selection activeCell="C19" sqref="C19"/>
    </sheetView>
  </sheetViews>
  <sheetFormatPr defaultRowHeight="12.75" x14ac:dyDescent="0.2"/>
  <cols>
    <col min="1" max="1" width="5.44140625" style="4" bestFit="1" customWidth="1"/>
    <col min="2" max="2" width="75.44140625" style="4" customWidth="1"/>
    <col min="3" max="3" width="15.33203125" style="4" bestFit="1" customWidth="1"/>
    <col min="4" max="4" width="14" style="4" customWidth="1"/>
    <col min="5" max="5" width="8.44140625" style="4" customWidth="1"/>
    <col min="6" max="6" width="5.44140625" style="4" customWidth="1"/>
    <col min="7" max="7" width="14.33203125" style="4" bestFit="1" customWidth="1"/>
    <col min="8" max="9" width="10.21875" style="4" bestFit="1" customWidth="1"/>
    <col min="10" max="256" width="8.88671875" style="4"/>
    <col min="257" max="257" width="5.44140625" style="4" bestFit="1" customWidth="1"/>
    <col min="258" max="258" width="69.44140625" style="4" customWidth="1"/>
    <col min="259" max="259" width="12.88671875" style="4" bestFit="1" customWidth="1"/>
    <col min="260" max="260" width="13.109375" style="4" customWidth="1"/>
    <col min="261" max="261" width="12.6640625" style="4" customWidth="1"/>
    <col min="262" max="262" width="13.44140625" style="4" customWidth="1"/>
    <col min="263" max="512" width="8.88671875" style="4"/>
    <col min="513" max="513" width="5.44140625" style="4" bestFit="1" customWidth="1"/>
    <col min="514" max="514" width="69.44140625" style="4" customWidth="1"/>
    <col min="515" max="515" width="12.88671875" style="4" bestFit="1" customWidth="1"/>
    <col min="516" max="516" width="13.109375" style="4" customWidth="1"/>
    <col min="517" max="517" width="12.6640625" style="4" customWidth="1"/>
    <col min="518" max="518" width="13.44140625" style="4" customWidth="1"/>
    <col min="519" max="768" width="8.88671875" style="4"/>
    <col min="769" max="769" width="5.44140625" style="4" bestFit="1" customWidth="1"/>
    <col min="770" max="770" width="69.44140625" style="4" customWidth="1"/>
    <col min="771" max="771" width="12.88671875" style="4" bestFit="1" customWidth="1"/>
    <col min="772" max="772" width="13.109375" style="4" customWidth="1"/>
    <col min="773" max="773" width="12.6640625" style="4" customWidth="1"/>
    <col min="774" max="774" width="13.44140625" style="4" customWidth="1"/>
    <col min="775" max="1024" width="8.88671875" style="4"/>
    <col min="1025" max="1025" width="5.44140625" style="4" bestFit="1" customWidth="1"/>
    <col min="1026" max="1026" width="69.44140625" style="4" customWidth="1"/>
    <col min="1027" max="1027" width="12.88671875" style="4" bestFit="1" customWidth="1"/>
    <col min="1028" max="1028" width="13.109375" style="4" customWidth="1"/>
    <col min="1029" max="1029" width="12.6640625" style="4" customWidth="1"/>
    <col min="1030" max="1030" width="13.44140625" style="4" customWidth="1"/>
    <col min="1031" max="1280" width="8.88671875" style="4"/>
    <col min="1281" max="1281" width="5.44140625" style="4" bestFit="1" customWidth="1"/>
    <col min="1282" max="1282" width="69.44140625" style="4" customWidth="1"/>
    <col min="1283" max="1283" width="12.88671875" style="4" bestFit="1" customWidth="1"/>
    <col min="1284" max="1284" width="13.109375" style="4" customWidth="1"/>
    <col min="1285" max="1285" width="12.6640625" style="4" customWidth="1"/>
    <col min="1286" max="1286" width="13.44140625" style="4" customWidth="1"/>
    <col min="1287" max="1536" width="8.88671875" style="4"/>
    <col min="1537" max="1537" width="5.44140625" style="4" bestFit="1" customWidth="1"/>
    <col min="1538" max="1538" width="69.44140625" style="4" customWidth="1"/>
    <col min="1539" max="1539" width="12.88671875" style="4" bestFit="1" customWidth="1"/>
    <col min="1540" max="1540" width="13.109375" style="4" customWidth="1"/>
    <col min="1541" max="1541" width="12.6640625" style="4" customWidth="1"/>
    <col min="1542" max="1542" width="13.44140625" style="4" customWidth="1"/>
    <col min="1543" max="1792" width="8.88671875" style="4"/>
    <col min="1793" max="1793" width="5.44140625" style="4" bestFit="1" customWidth="1"/>
    <col min="1794" max="1794" width="69.44140625" style="4" customWidth="1"/>
    <col min="1795" max="1795" width="12.88671875" style="4" bestFit="1" customWidth="1"/>
    <col min="1796" max="1796" width="13.109375" style="4" customWidth="1"/>
    <col min="1797" max="1797" width="12.6640625" style="4" customWidth="1"/>
    <col min="1798" max="1798" width="13.44140625" style="4" customWidth="1"/>
    <col min="1799" max="2048" width="8.88671875" style="4"/>
    <col min="2049" max="2049" width="5.44140625" style="4" bestFit="1" customWidth="1"/>
    <col min="2050" max="2050" width="69.44140625" style="4" customWidth="1"/>
    <col min="2051" max="2051" width="12.88671875" style="4" bestFit="1" customWidth="1"/>
    <col min="2052" max="2052" width="13.109375" style="4" customWidth="1"/>
    <col min="2053" max="2053" width="12.6640625" style="4" customWidth="1"/>
    <col min="2054" max="2054" width="13.44140625" style="4" customWidth="1"/>
    <col min="2055" max="2304" width="8.88671875" style="4"/>
    <col min="2305" max="2305" width="5.44140625" style="4" bestFit="1" customWidth="1"/>
    <col min="2306" max="2306" width="69.44140625" style="4" customWidth="1"/>
    <col min="2307" max="2307" width="12.88671875" style="4" bestFit="1" customWidth="1"/>
    <col min="2308" max="2308" width="13.109375" style="4" customWidth="1"/>
    <col min="2309" max="2309" width="12.6640625" style="4" customWidth="1"/>
    <col min="2310" max="2310" width="13.44140625" style="4" customWidth="1"/>
    <col min="2311" max="2560" width="8.88671875" style="4"/>
    <col min="2561" max="2561" width="5.44140625" style="4" bestFit="1" customWidth="1"/>
    <col min="2562" max="2562" width="69.44140625" style="4" customWidth="1"/>
    <col min="2563" max="2563" width="12.88671875" style="4" bestFit="1" customWidth="1"/>
    <col min="2564" max="2564" width="13.109375" style="4" customWidth="1"/>
    <col min="2565" max="2565" width="12.6640625" style="4" customWidth="1"/>
    <col min="2566" max="2566" width="13.44140625" style="4" customWidth="1"/>
    <col min="2567" max="2816" width="8.88671875" style="4"/>
    <col min="2817" max="2817" width="5.44140625" style="4" bestFit="1" customWidth="1"/>
    <col min="2818" max="2818" width="69.44140625" style="4" customWidth="1"/>
    <col min="2819" max="2819" width="12.88671875" style="4" bestFit="1" customWidth="1"/>
    <col min="2820" max="2820" width="13.109375" style="4" customWidth="1"/>
    <col min="2821" max="2821" width="12.6640625" style="4" customWidth="1"/>
    <col min="2822" max="2822" width="13.44140625" style="4" customWidth="1"/>
    <col min="2823" max="3072" width="8.88671875" style="4"/>
    <col min="3073" max="3073" width="5.44140625" style="4" bestFit="1" customWidth="1"/>
    <col min="3074" max="3074" width="69.44140625" style="4" customWidth="1"/>
    <col min="3075" max="3075" width="12.88671875" style="4" bestFit="1" customWidth="1"/>
    <col min="3076" max="3076" width="13.109375" style="4" customWidth="1"/>
    <col min="3077" max="3077" width="12.6640625" style="4" customWidth="1"/>
    <col min="3078" max="3078" width="13.44140625" style="4" customWidth="1"/>
    <col min="3079" max="3328" width="8.88671875" style="4"/>
    <col min="3329" max="3329" width="5.44140625" style="4" bestFit="1" customWidth="1"/>
    <col min="3330" max="3330" width="69.44140625" style="4" customWidth="1"/>
    <col min="3331" max="3331" width="12.88671875" style="4" bestFit="1" customWidth="1"/>
    <col min="3332" max="3332" width="13.109375" style="4" customWidth="1"/>
    <col min="3333" max="3333" width="12.6640625" style="4" customWidth="1"/>
    <col min="3334" max="3334" width="13.44140625" style="4" customWidth="1"/>
    <col min="3335" max="3584" width="8.88671875" style="4"/>
    <col min="3585" max="3585" width="5.44140625" style="4" bestFit="1" customWidth="1"/>
    <col min="3586" max="3586" width="69.44140625" style="4" customWidth="1"/>
    <col min="3587" max="3587" width="12.88671875" style="4" bestFit="1" customWidth="1"/>
    <col min="3588" max="3588" width="13.109375" style="4" customWidth="1"/>
    <col min="3589" max="3589" width="12.6640625" style="4" customWidth="1"/>
    <col min="3590" max="3590" width="13.44140625" style="4" customWidth="1"/>
    <col min="3591" max="3840" width="8.88671875" style="4"/>
    <col min="3841" max="3841" width="5.44140625" style="4" bestFit="1" customWidth="1"/>
    <col min="3842" max="3842" width="69.44140625" style="4" customWidth="1"/>
    <col min="3843" max="3843" width="12.88671875" style="4" bestFit="1" customWidth="1"/>
    <col min="3844" max="3844" width="13.109375" style="4" customWidth="1"/>
    <col min="3845" max="3845" width="12.6640625" style="4" customWidth="1"/>
    <col min="3846" max="3846" width="13.44140625" style="4" customWidth="1"/>
    <col min="3847" max="4096" width="8.88671875" style="4"/>
    <col min="4097" max="4097" width="5.44140625" style="4" bestFit="1" customWidth="1"/>
    <col min="4098" max="4098" width="69.44140625" style="4" customWidth="1"/>
    <col min="4099" max="4099" width="12.88671875" style="4" bestFit="1" customWidth="1"/>
    <col min="4100" max="4100" width="13.109375" style="4" customWidth="1"/>
    <col min="4101" max="4101" width="12.6640625" style="4" customWidth="1"/>
    <col min="4102" max="4102" width="13.44140625" style="4" customWidth="1"/>
    <col min="4103" max="4352" width="8.88671875" style="4"/>
    <col min="4353" max="4353" width="5.44140625" style="4" bestFit="1" customWidth="1"/>
    <col min="4354" max="4354" width="69.44140625" style="4" customWidth="1"/>
    <col min="4355" max="4355" width="12.88671875" style="4" bestFit="1" customWidth="1"/>
    <col min="4356" max="4356" width="13.109375" style="4" customWidth="1"/>
    <col min="4357" max="4357" width="12.6640625" style="4" customWidth="1"/>
    <col min="4358" max="4358" width="13.44140625" style="4" customWidth="1"/>
    <col min="4359" max="4608" width="8.88671875" style="4"/>
    <col min="4609" max="4609" width="5.44140625" style="4" bestFit="1" customWidth="1"/>
    <col min="4610" max="4610" width="69.44140625" style="4" customWidth="1"/>
    <col min="4611" max="4611" width="12.88671875" style="4" bestFit="1" customWidth="1"/>
    <col min="4612" max="4612" width="13.109375" style="4" customWidth="1"/>
    <col min="4613" max="4613" width="12.6640625" style="4" customWidth="1"/>
    <col min="4614" max="4614" width="13.44140625" style="4" customWidth="1"/>
    <col min="4615" max="4864" width="8.88671875" style="4"/>
    <col min="4865" max="4865" width="5.44140625" style="4" bestFit="1" customWidth="1"/>
    <col min="4866" max="4866" width="69.44140625" style="4" customWidth="1"/>
    <col min="4867" max="4867" width="12.88671875" style="4" bestFit="1" customWidth="1"/>
    <col min="4868" max="4868" width="13.109375" style="4" customWidth="1"/>
    <col min="4869" max="4869" width="12.6640625" style="4" customWidth="1"/>
    <col min="4870" max="4870" width="13.44140625" style="4" customWidth="1"/>
    <col min="4871" max="5120" width="8.88671875" style="4"/>
    <col min="5121" max="5121" width="5.44140625" style="4" bestFit="1" customWidth="1"/>
    <col min="5122" max="5122" width="69.44140625" style="4" customWidth="1"/>
    <col min="5123" max="5123" width="12.88671875" style="4" bestFit="1" customWidth="1"/>
    <col min="5124" max="5124" width="13.109375" style="4" customWidth="1"/>
    <col min="5125" max="5125" width="12.6640625" style="4" customWidth="1"/>
    <col min="5126" max="5126" width="13.44140625" style="4" customWidth="1"/>
    <col min="5127" max="5376" width="8.88671875" style="4"/>
    <col min="5377" max="5377" width="5.44140625" style="4" bestFit="1" customWidth="1"/>
    <col min="5378" max="5378" width="69.44140625" style="4" customWidth="1"/>
    <col min="5379" max="5379" width="12.88671875" style="4" bestFit="1" customWidth="1"/>
    <col min="5380" max="5380" width="13.109375" style="4" customWidth="1"/>
    <col min="5381" max="5381" width="12.6640625" style="4" customWidth="1"/>
    <col min="5382" max="5382" width="13.44140625" style="4" customWidth="1"/>
    <col min="5383" max="5632" width="8.88671875" style="4"/>
    <col min="5633" max="5633" width="5.44140625" style="4" bestFit="1" customWidth="1"/>
    <col min="5634" max="5634" width="69.44140625" style="4" customWidth="1"/>
    <col min="5635" max="5635" width="12.88671875" style="4" bestFit="1" customWidth="1"/>
    <col min="5636" max="5636" width="13.109375" style="4" customWidth="1"/>
    <col min="5637" max="5637" width="12.6640625" style="4" customWidth="1"/>
    <col min="5638" max="5638" width="13.44140625" style="4" customWidth="1"/>
    <col min="5639" max="5888" width="8.88671875" style="4"/>
    <col min="5889" max="5889" width="5.44140625" style="4" bestFit="1" customWidth="1"/>
    <col min="5890" max="5890" width="69.44140625" style="4" customWidth="1"/>
    <col min="5891" max="5891" width="12.88671875" style="4" bestFit="1" customWidth="1"/>
    <col min="5892" max="5892" width="13.109375" style="4" customWidth="1"/>
    <col min="5893" max="5893" width="12.6640625" style="4" customWidth="1"/>
    <col min="5894" max="5894" width="13.44140625" style="4" customWidth="1"/>
    <col min="5895" max="6144" width="8.88671875" style="4"/>
    <col min="6145" max="6145" width="5.44140625" style="4" bestFit="1" customWidth="1"/>
    <col min="6146" max="6146" width="69.44140625" style="4" customWidth="1"/>
    <col min="6147" max="6147" width="12.88671875" style="4" bestFit="1" customWidth="1"/>
    <col min="6148" max="6148" width="13.109375" style="4" customWidth="1"/>
    <col min="6149" max="6149" width="12.6640625" style="4" customWidth="1"/>
    <col min="6150" max="6150" width="13.44140625" style="4" customWidth="1"/>
    <col min="6151" max="6400" width="8.88671875" style="4"/>
    <col min="6401" max="6401" width="5.44140625" style="4" bestFit="1" customWidth="1"/>
    <col min="6402" max="6402" width="69.44140625" style="4" customWidth="1"/>
    <col min="6403" max="6403" width="12.88671875" style="4" bestFit="1" customWidth="1"/>
    <col min="6404" max="6404" width="13.109375" style="4" customWidth="1"/>
    <col min="6405" max="6405" width="12.6640625" style="4" customWidth="1"/>
    <col min="6406" max="6406" width="13.44140625" style="4" customWidth="1"/>
    <col min="6407" max="6656" width="8.88671875" style="4"/>
    <col min="6657" max="6657" width="5.44140625" style="4" bestFit="1" customWidth="1"/>
    <col min="6658" max="6658" width="69.44140625" style="4" customWidth="1"/>
    <col min="6659" max="6659" width="12.88671875" style="4" bestFit="1" customWidth="1"/>
    <col min="6660" max="6660" width="13.109375" style="4" customWidth="1"/>
    <col min="6661" max="6661" width="12.6640625" style="4" customWidth="1"/>
    <col min="6662" max="6662" width="13.44140625" style="4" customWidth="1"/>
    <col min="6663" max="6912" width="8.88671875" style="4"/>
    <col min="6913" max="6913" width="5.44140625" style="4" bestFit="1" customWidth="1"/>
    <col min="6914" max="6914" width="69.44140625" style="4" customWidth="1"/>
    <col min="6915" max="6915" width="12.88671875" style="4" bestFit="1" customWidth="1"/>
    <col min="6916" max="6916" width="13.109375" style="4" customWidth="1"/>
    <col min="6917" max="6917" width="12.6640625" style="4" customWidth="1"/>
    <col min="6918" max="6918" width="13.44140625" style="4" customWidth="1"/>
    <col min="6919" max="7168" width="8.88671875" style="4"/>
    <col min="7169" max="7169" width="5.44140625" style="4" bestFit="1" customWidth="1"/>
    <col min="7170" max="7170" width="69.44140625" style="4" customWidth="1"/>
    <col min="7171" max="7171" width="12.88671875" style="4" bestFit="1" customWidth="1"/>
    <col min="7172" max="7172" width="13.109375" style="4" customWidth="1"/>
    <col min="7173" max="7173" width="12.6640625" style="4" customWidth="1"/>
    <col min="7174" max="7174" width="13.44140625" style="4" customWidth="1"/>
    <col min="7175" max="7424" width="8.88671875" style="4"/>
    <col min="7425" max="7425" width="5.44140625" style="4" bestFit="1" customWidth="1"/>
    <col min="7426" max="7426" width="69.44140625" style="4" customWidth="1"/>
    <col min="7427" max="7427" width="12.88671875" style="4" bestFit="1" customWidth="1"/>
    <col min="7428" max="7428" width="13.109375" style="4" customWidth="1"/>
    <col min="7429" max="7429" width="12.6640625" style="4" customWidth="1"/>
    <col min="7430" max="7430" width="13.44140625" style="4" customWidth="1"/>
    <col min="7431" max="7680" width="8.88671875" style="4"/>
    <col min="7681" max="7681" width="5.44140625" style="4" bestFit="1" customWidth="1"/>
    <col min="7682" max="7682" width="69.44140625" style="4" customWidth="1"/>
    <col min="7683" max="7683" width="12.88671875" style="4" bestFit="1" customWidth="1"/>
    <col min="7684" max="7684" width="13.109375" style="4" customWidth="1"/>
    <col min="7685" max="7685" width="12.6640625" style="4" customWidth="1"/>
    <col min="7686" max="7686" width="13.44140625" style="4" customWidth="1"/>
    <col min="7687" max="7936" width="8.88671875" style="4"/>
    <col min="7937" max="7937" width="5.44140625" style="4" bestFit="1" customWidth="1"/>
    <col min="7938" max="7938" width="69.44140625" style="4" customWidth="1"/>
    <col min="7939" max="7939" width="12.88671875" style="4" bestFit="1" customWidth="1"/>
    <col min="7940" max="7940" width="13.109375" style="4" customWidth="1"/>
    <col min="7941" max="7941" width="12.6640625" style="4" customWidth="1"/>
    <col min="7942" max="7942" width="13.44140625" style="4" customWidth="1"/>
    <col min="7943" max="8192" width="8.88671875" style="4"/>
    <col min="8193" max="8193" width="5.44140625" style="4" bestFit="1" customWidth="1"/>
    <col min="8194" max="8194" width="69.44140625" style="4" customWidth="1"/>
    <col min="8195" max="8195" width="12.88671875" style="4" bestFit="1" customWidth="1"/>
    <col min="8196" max="8196" width="13.109375" style="4" customWidth="1"/>
    <col min="8197" max="8197" width="12.6640625" style="4" customWidth="1"/>
    <col min="8198" max="8198" width="13.44140625" style="4" customWidth="1"/>
    <col min="8199" max="8448" width="8.88671875" style="4"/>
    <col min="8449" max="8449" width="5.44140625" style="4" bestFit="1" customWidth="1"/>
    <col min="8450" max="8450" width="69.44140625" style="4" customWidth="1"/>
    <col min="8451" max="8451" width="12.88671875" style="4" bestFit="1" customWidth="1"/>
    <col min="8452" max="8452" width="13.109375" style="4" customWidth="1"/>
    <col min="8453" max="8453" width="12.6640625" style="4" customWidth="1"/>
    <col min="8454" max="8454" width="13.44140625" style="4" customWidth="1"/>
    <col min="8455" max="8704" width="8.88671875" style="4"/>
    <col min="8705" max="8705" width="5.44140625" style="4" bestFit="1" customWidth="1"/>
    <col min="8706" max="8706" width="69.44140625" style="4" customWidth="1"/>
    <col min="8707" max="8707" width="12.88671875" style="4" bestFit="1" customWidth="1"/>
    <col min="8708" max="8708" width="13.109375" style="4" customWidth="1"/>
    <col min="8709" max="8709" width="12.6640625" style="4" customWidth="1"/>
    <col min="8710" max="8710" width="13.44140625" style="4" customWidth="1"/>
    <col min="8711" max="8960" width="8.88671875" style="4"/>
    <col min="8961" max="8961" width="5.44140625" style="4" bestFit="1" customWidth="1"/>
    <col min="8962" max="8962" width="69.44140625" style="4" customWidth="1"/>
    <col min="8963" max="8963" width="12.88671875" style="4" bestFit="1" customWidth="1"/>
    <col min="8964" max="8964" width="13.109375" style="4" customWidth="1"/>
    <col min="8965" max="8965" width="12.6640625" style="4" customWidth="1"/>
    <col min="8966" max="8966" width="13.44140625" style="4" customWidth="1"/>
    <col min="8967" max="9216" width="8.88671875" style="4"/>
    <col min="9217" max="9217" width="5.44140625" style="4" bestFit="1" customWidth="1"/>
    <col min="9218" max="9218" width="69.44140625" style="4" customWidth="1"/>
    <col min="9219" max="9219" width="12.88671875" style="4" bestFit="1" customWidth="1"/>
    <col min="9220" max="9220" width="13.109375" style="4" customWidth="1"/>
    <col min="9221" max="9221" width="12.6640625" style="4" customWidth="1"/>
    <col min="9222" max="9222" width="13.44140625" style="4" customWidth="1"/>
    <col min="9223" max="9472" width="8.88671875" style="4"/>
    <col min="9473" max="9473" width="5.44140625" style="4" bestFit="1" customWidth="1"/>
    <col min="9474" max="9474" width="69.44140625" style="4" customWidth="1"/>
    <col min="9475" max="9475" width="12.88671875" style="4" bestFit="1" customWidth="1"/>
    <col min="9476" max="9476" width="13.109375" style="4" customWidth="1"/>
    <col min="9477" max="9477" width="12.6640625" style="4" customWidth="1"/>
    <col min="9478" max="9478" width="13.44140625" style="4" customWidth="1"/>
    <col min="9479" max="9728" width="8.88671875" style="4"/>
    <col min="9729" max="9729" width="5.44140625" style="4" bestFit="1" customWidth="1"/>
    <col min="9730" max="9730" width="69.44140625" style="4" customWidth="1"/>
    <col min="9731" max="9731" width="12.88671875" style="4" bestFit="1" customWidth="1"/>
    <col min="9732" max="9732" width="13.109375" style="4" customWidth="1"/>
    <col min="9733" max="9733" width="12.6640625" style="4" customWidth="1"/>
    <col min="9734" max="9734" width="13.44140625" style="4" customWidth="1"/>
    <col min="9735" max="9984" width="8.88671875" style="4"/>
    <col min="9985" max="9985" width="5.44140625" style="4" bestFit="1" customWidth="1"/>
    <col min="9986" max="9986" width="69.44140625" style="4" customWidth="1"/>
    <col min="9987" max="9987" width="12.88671875" style="4" bestFit="1" customWidth="1"/>
    <col min="9988" max="9988" width="13.109375" style="4" customWidth="1"/>
    <col min="9989" max="9989" width="12.6640625" style="4" customWidth="1"/>
    <col min="9990" max="9990" width="13.44140625" style="4" customWidth="1"/>
    <col min="9991" max="10240" width="8.88671875" style="4"/>
    <col min="10241" max="10241" width="5.44140625" style="4" bestFit="1" customWidth="1"/>
    <col min="10242" max="10242" width="69.44140625" style="4" customWidth="1"/>
    <col min="10243" max="10243" width="12.88671875" style="4" bestFit="1" customWidth="1"/>
    <col min="10244" max="10244" width="13.109375" style="4" customWidth="1"/>
    <col min="10245" max="10245" width="12.6640625" style="4" customWidth="1"/>
    <col min="10246" max="10246" width="13.44140625" style="4" customWidth="1"/>
    <col min="10247" max="10496" width="8.88671875" style="4"/>
    <col min="10497" max="10497" width="5.44140625" style="4" bestFit="1" customWidth="1"/>
    <col min="10498" max="10498" width="69.44140625" style="4" customWidth="1"/>
    <col min="10499" max="10499" width="12.88671875" style="4" bestFit="1" customWidth="1"/>
    <col min="10500" max="10500" width="13.109375" style="4" customWidth="1"/>
    <col min="10501" max="10501" width="12.6640625" style="4" customWidth="1"/>
    <col min="10502" max="10502" width="13.44140625" style="4" customWidth="1"/>
    <col min="10503" max="10752" width="8.88671875" style="4"/>
    <col min="10753" max="10753" width="5.44140625" style="4" bestFit="1" customWidth="1"/>
    <col min="10754" max="10754" width="69.44140625" style="4" customWidth="1"/>
    <col min="10755" max="10755" width="12.88671875" style="4" bestFit="1" customWidth="1"/>
    <col min="10756" max="10756" width="13.109375" style="4" customWidth="1"/>
    <col min="10757" max="10757" width="12.6640625" style="4" customWidth="1"/>
    <col min="10758" max="10758" width="13.44140625" style="4" customWidth="1"/>
    <col min="10759" max="11008" width="8.88671875" style="4"/>
    <col min="11009" max="11009" width="5.44140625" style="4" bestFit="1" customWidth="1"/>
    <col min="11010" max="11010" width="69.44140625" style="4" customWidth="1"/>
    <col min="11011" max="11011" width="12.88671875" style="4" bestFit="1" customWidth="1"/>
    <col min="11012" max="11012" width="13.109375" style="4" customWidth="1"/>
    <col min="11013" max="11013" width="12.6640625" style="4" customWidth="1"/>
    <col min="11014" max="11014" width="13.44140625" style="4" customWidth="1"/>
    <col min="11015" max="11264" width="8.88671875" style="4"/>
    <col min="11265" max="11265" width="5.44140625" style="4" bestFit="1" customWidth="1"/>
    <col min="11266" max="11266" width="69.44140625" style="4" customWidth="1"/>
    <col min="11267" max="11267" width="12.88671875" style="4" bestFit="1" customWidth="1"/>
    <col min="11268" max="11268" width="13.109375" style="4" customWidth="1"/>
    <col min="11269" max="11269" width="12.6640625" style="4" customWidth="1"/>
    <col min="11270" max="11270" width="13.44140625" style="4" customWidth="1"/>
    <col min="11271" max="11520" width="8.88671875" style="4"/>
    <col min="11521" max="11521" width="5.44140625" style="4" bestFit="1" customWidth="1"/>
    <col min="11522" max="11522" width="69.44140625" style="4" customWidth="1"/>
    <col min="11523" max="11523" width="12.88671875" style="4" bestFit="1" customWidth="1"/>
    <col min="11524" max="11524" width="13.109375" style="4" customWidth="1"/>
    <col min="11525" max="11525" width="12.6640625" style="4" customWidth="1"/>
    <col min="11526" max="11526" width="13.44140625" style="4" customWidth="1"/>
    <col min="11527" max="11776" width="8.88671875" style="4"/>
    <col min="11777" max="11777" width="5.44140625" style="4" bestFit="1" customWidth="1"/>
    <col min="11778" max="11778" width="69.44140625" style="4" customWidth="1"/>
    <col min="11779" max="11779" width="12.88671875" style="4" bestFit="1" customWidth="1"/>
    <col min="11780" max="11780" width="13.109375" style="4" customWidth="1"/>
    <col min="11781" max="11781" width="12.6640625" style="4" customWidth="1"/>
    <col min="11782" max="11782" width="13.44140625" style="4" customWidth="1"/>
    <col min="11783" max="12032" width="8.88671875" style="4"/>
    <col min="12033" max="12033" width="5.44140625" style="4" bestFit="1" customWidth="1"/>
    <col min="12034" max="12034" width="69.44140625" style="4" customWidth="1"/>
    <col min="12035" max="12035" width="12.88671875" style="4" bestFit="1" customWidth="1"/>
    <col min="12036" max="12036" width="13.109375" style="4" customWidth="1"/>
    <col min="12037" max="12037" width="12.6640625" style="4" customWidth="1"/>
    <col min="12038" max="12038" width="13.44140625" style="4" customWidth="1"/>
    <col min="12039" max="12288" width="8.88671875" style="4"/>
    <col min="12289" max="12289" width="5.44140625" style="4" bestFit="1" customWidth="1"/>
    <col min="12290" max="12290" width="69.44140625" style="4" customWidth="1"/>
    <col min="12291" max="12291" width="12.88671875" style="4" bestFit="1" customWidth="1"/>
    <col min="12292" max="12292" width="13.109375" style="4" customWidth="1"/>
    <col min="12293" max="12293" width="12.6640625" style="4" customWidth="1"/>
    <col min="12294" max="12294" width="13.44140625" style="4" customWidth="1"/>
    <col min="12295" max="12544" width="8.88671875" style="4"/>
    <col min="12545" max="12545" width="5.44140625" style="4" bestFit="1" customWidth="1"/>
    <col min="12546" max="12546" width="69.44140625" style="4" customWidth="1"/>
    <col min="12547" max="12547" width="12.88671875" style="4" bestFit="1" customWidth="1"/>
    <col min="12548" max="12548" width="13.109375" style="4" customWidth="1"/>
    <col min="12549" max="12549" width="12.6640625" style="4" customWidth="1"/>
    <col min="12550" max="12550" width="13.44140625" style="4" customWidth="1"/>
    <col min="12551" max="12800" width="8.88671875" style="4"/>
    <col min="12801" max="12801" width="5.44140625" style="4" bestFit="1" customWidth="1"/>
    <col min="12802" max="12802" width="69.44140625" style="4" customWidth="1"/>
    <col min="12803" max="12803" width="12.88671875" style="4" bestFit="1" customWidth="1"/>
    <col min="12804" max="12804" width="13.109375" style="4" customWidth="1"/>
    <col min="12805" max="12805" width="12.6640625" style="4" customWidth="1"/>
    <col min="12806" max="12806" width="13.44140625" style="4" customWidth="1"/>
    <col min="12807" max="13056" width="8.88671875" style="4"/>
    <col min="13057" max="13057" width="5.44140625" style="4" bestFit="1" customWidth="1"/>
    <col min="13058" max="13058" width="69.44140625" style="4" customWidth="1"/>
    <col min="13059" max="13059" width="12.88671875" style="4" bestFit="1" customWidth="1"/>
    <col min="13060" max="13060" width="13.109375" style="4" customWidth="1"/>
    <col min="13061" max="13061" width="12.6640625" style="4" customWidth="1"/>
    <col min="13062" max="13062" width="13.44140625" style="4" customWidth="1"/>
    <col min="13063" max="13312" width="8.88671875" style="4"/>
    <col min="13313" max="13313" width="5.44140625" style="4" bestFit="1" customWidth="1"/>
    <col min="13314" max="13314" width="69.44140625" style="4" customWidth="1"/>
    <col min="13315" max="13315" width="12.88671875" style="4" bestFit="1" customWidth="1"/>
    <col min="13316" max="13316" width="13.109375" style="4" customWidth="1"/>
    <col min="13317" max="13317" width="12.6640625" style="4" customWidth="1"/>
    <col min="13318" max="13318" width="13.44140625" style="4" customWidth="1"/>
    <col min="13319" max="13568" width="8.88671875" style="4"/>
    <col min="13569" max="13569" width="5.44140625" style="4" bestFit="1" customWidth="1"/>
    <col min="13570" max="13570" width="69.44140625" style="4" customWidth="1"/>
    <col min="13571" max="13571" width="12.88671875" style="4" bestFit="1" customWidth="1"/>
    <col min="13572" max="13572" width="13.109375" style="4" customWidth="1"/>
    <col min="13573" max="13573" width="12.6640625" style="4" customWidth="1"/>
    <col min="13574" max="13574" width="13.44140625" style="4" customWidth="1"/>
    <col min="13575" max="13824" width="8.88671875" style="4"/>
    <col min="13825" max="13825" width="5.44140625" style="4" bestFit="1" customWidth="1"/>
    <col min="13826" max="13826" width="69.44140625" style="4" customWidth="1"/>
    <col min="13827" max="13827" width="12.88671875" style="4" bestFit="1" customWidth="1"/>
    <col min="13828" max="13828" width="13.109375" style="4" customWidth="1"/>
    <col min="13829" max="13829" width="12.6640625" style="4" customWidth="1"/>
    <col min="13830" max="13830" width="13.44140625" style="4" customWidth="1"/>
    <col min="13831" max="14080" width="8.88671875" style="4"/>
    <col min="14081" max="14081" width="5.44140625" style="4" bestFit="1" customWidth="1"/>
    <col min="14082" max="14082" width="69.44140625" style="4" customWidth="1"/>
    <col min="14083" max="14083" width="12.88671875" style="4" bestFit="1" customWidth="1"/>
    <col min="14084" max="14084" width="13.109375" style="4" customWidth="1"/>
    <col min="14085" max="14085" width="12.6640625" style="4" customWidth="1"/>
    <col min="14086" max="14086" width="13.44140625" style="4" customWidth="1"/>
    <col min="14087" max="14336" width="8.88671875" style="4"/>
    <col min="14337" max="14337" width="5.44140625" style="4" bestFit="1" customWidth="1"/>
    <col min="14338" max="14338" width="69.44140625" style="4" customWidth="1"/>
    <col min="14339" max="14339" width="12.88671875" style="4" bestFit="1" customWidth="1"/>
    <col min="14340" max="14340" width="13.109375" style="4" customWidth="1"/>
    <col min="14341" max="14341" width="12.6640625" style="4" customWidth="1"/>
    <col min="14342" max="14342" width="13.44140625" style="4" customWidth="1"/>
    <col min="14343" max="14592" width="8.88671875" style="4"/>
    <col min="14593" max="14593" width="5.44140625" style="4" bestFit="1" customWidth="1"/>
    <col min="14594" max="14594" width="69.44140625" style="4" customWidth="1"/>
    <col min="14595" max="14595" width="12.88671875" style="4" bestFit="1" customWidth="1"/>
    <col min="14596" max="14596" width="13.109375" style="4" customWidth="1"/>
    <col min="14597" max="14597" width="12.6640625" style="4" customWidth="1"/>
    <col min="14598" max="14598" width="13.44140625" style="4" customWidth="1"/>
    <col min="14599" max="14848" width="8.88671875" style="4"/>
    <col min="14849" max="14849" width="5.44140625" style="4" bestFit="1" customWidth="1"/>
    <col min="14850" max="14850" width="69.44140625" style="4" customWidth="1"/>
    <col min="14851" max="14851" width="12.88671875" style="4" bestFit="1" customWidth="1"/>
    <col min="14852" max="14852" width="13.109375" style="4" customWidth="1"/>
    <col min="14853" max="14853" width="12.6640625" style="4" customWidth="1"/>
    <col min="14854" max="14854" width="13.44140625" style="4" customWidth="1"/>
    <col min="14855" max="15104" width="8.88671875" style="4"/>
    <col min="15105" max="15105" width="5.44140625" style="4" bestFit="1" customWidth="1"/>
    <col min="15106" max="15106" width="69.44140625" style="4" customWidth="1"/>
    <col min="15107" max="15107" width="12.88671875" style="4" bestFit="1" customWidth="1"/>
    <col min="15108" max="15108" width="13.109375" style="4" customWidth="1"/>
    <col min="15109" max="15109" width="12.6640625" style="4" customWidth="1"/>
    <col min="15110" max="15110" width="13.44140625" style="4" customWidth="1"/>
    <col min="15111" max="15360" width="8.88671875" style="4"/>
    <col min="15361" max="15361" width="5.44140625" style="4" bestFit="1" customWidth="1"/>
    <col min="15362" max="15362" width="69.44140625" style="4" customWidth="1"/>
    <col min="15363" max="15363" width="12.88671875" style="4" bestFit="1" customWidth="1"/>
    <col min="15364" max="15364" width="13.109375" style="4" customWidth="1"/>
    <col min="15365" max="15365" width="12.6640625" style="4" customWidth="1"/>
    <col min="15366" max="15366" width="13.44140625" style="4" customWidth="1"/>
    <col min="15367" max="15616" width="8.88671875" style="4"/>
    <col min="15617" max="15617" width="5.44140625" style="4" bestFit="1" customWidth="1"/>
    <col min="15618" max="15618" width="69.44140625" style="4" customWidth="1"/>
    <col min="15619" max="15619" width="12.88671875" style="4" bestFit="1" customWidth="1"/>
    <col min="15620" max="15620" width="13.109375" style="4" customWidth="1"/>
    <col min="15621" max="15621" width="12.6640625" style="4" customWidth="1"/>
    <col min="15622" max="15622" width="13.44140625" style="4" customWidth="1"/>
    <col min="15623" max="15872" width="8.88671875" style="4"/>
    <col min="15873" max="15873" width="5.44140625" style="4" bestFit="1" customWidth="1"/>
    <col min="15874" max="15874" width="69.44140625" style="4" customWidth="1"/>
    <col min="15875" max="15875" width="12.88671875" style="4" bestFit="1" customWidth="1"/>
    <col min="15876" max="15876" width="13.109375" style="4" customWidth="1"/>
    <col min="15877" max="15877" width="12.6640625" style="4" customWidth="1"/>
    <col min="15878" max="15878" width="13.44140625" style="4" customWidth="1"/>
    <col min="15879" max="16128" width="8.88671875" style="4"/>
    <col min="16129" max="16129" width="5.44140625" style="4" bestFit="1" customWidth="1"/>
    <col min="16130" max="16130" width="69.44140625" style="4" customWidth="1"/>
    <col min="16131" max="16131" width="12.88671875" style="4" bestFit="1" customWidth="1"/>
    <col min="16132" max="16132" width="13.109375" style="4" customWidth="1"/>
    <col min="16133" max="16133" width="12.6640625" style="4" customWidth="1"/>
    <col min="16134" max="16134" width="13.44140625" style="4" customWidth="1"/>
    <col min="16135" max="16384" width="8.88671875" style="4"/>
  </cols>
  <sheetData>
    <row r="2" spans="1:9" x14ac:dyDescent="0.2">
      <c r="D2" s="5"/>
    </row>
    <row r="3" spans="1:9" x14ac:dyDescent="0.2">
      <c r="A3" s="6"/>
      <c r="B3" s="7"/>
      <c r="C3" s="7"/>
      <c r="D3" s="5"/>
      <c r="E3" s="8"/>
    </row>
    <row r="4" spans="1:9" x14ac:dyDescent="0.2">
      <c r="A4" s="9"/>
      <c r="B4" s="9"/>
      <c r="C4" s="9"/>
      <c r="D4" s="45"/>
      <c r="E4" s="9"/>
    </row>
    <row r="5" spans="1:9" ht="15" x14ac:dyDescent="0.2">
      <c r="A5"/>
      <c r="B5"/>
      <c r="C5"/>
      <c r="D5"/>
      <c r="E5" s="9"/>
    </row>
    <row r="6" spans="1:9" ht="18.75" x14ac:dyDescent="0.3">
      <c r="A6" s="38"/>
      <c r="B6" s="122" t="s">
        <v>46</v>
      </c>
      <c r="C6" s="122"/>
      <c r="D6" s="122"/>
      <c r="E6" s="122"/>
    </row>
    <row r="7" spans="1:9" x14ac:dyDescent="0.2">
      <c r="B7" s="10"/>
      <c r="C7" s="10"/>
      <c r="D7" s="10"/>
      <c r="E7" s="10"/>
      <c r="F7" s="10"/>
    </row>
    <row r="8" spans="1:9" x14ac:dyDescent="0.2">
      <c r="A8" s="11" t="s">
        <v>13</v>
      </c>
      <c r="B8" s="12"/>
      <c r="C8" s="12"/>
      <c r="D8" s="12"/>
      <c r="E8" s="12"/>
      <c r="F8" s="12"/>
    </row>
    <row r="9" spans="1:9" x14ac:dyDescent="0.2">
      <c r="A9" s="12" t="s">
        <v>7</v>
      </c>
      <c r="B9" s="12"/>
      <c r="C9" s="12"/>
      <c r="D9" s="12"/>
      <c r="E9" s="12"/>
      <c r="F9" s="12"/>
    </row>
    <row r="10" spans="1:9" x14ac:dyDescent="0.2">
      <c r="A10" s="12" t="s">
        <v>18</v>
      </c>
      <c r="B10" s="12"/>
      <c r="C10" s="12"/>
      <c r="D10" s="12"/>
      <c r="E10" s="12"/>
      <c r="F10" s="12"/>
    </row>
    <row r="11" spans="1:9" x14ac:dyDescent="0.2">
      <c r="A11" s="11" t="s">
        <v>17</v>
      </c>
      <c r="B11" s="12"/>
      <c r="C11" s="12"/>
      <c r="D11" s="12"/>
      <c r="E11" s="12"/>
      <c r="F11" s="12"/>
    </row>
    <row r="12" spans="1:9" ht="15" x14ac:dyDescent="0.2">
      <c r="A12" s="11"/>
      <c r="B12" s="12"/>
      <c r="C12" s="44"/>
      <c r="D12" s="43"/>
      <c r="E12" s="12"/>
      <c r="F12"/>
      <c r="G12"/>
      <c r="H12"/>
      <c r="I12"/>
    </row>
    <row r="13" spans="1:9" ht="15" x14ac:dyDescent="0.2">
      <c r="A13" s="10"/>
      <c r="B13" s="13"/>
      <c r="C13" s="13"/>
      <c r="D13" s="47"/>
      <c r="E13"/>
      <c r="F13"/>
      <c r="G13"/>
      <c r="H13"/>
      <c r="I13"/>
    </row>
    <row r="14" spans="1:9" ht="15" x14ac:dyDescent="0.2">
      <c r="A14" s="14" t="s">
        <v>2</v>
      </c>
      <c r="B14" s="15"/>
      <c r="C14" s="15"/>
      <c r="D14" s="15"/>
      <c r="E14"/>
      <c r="F14"/>
      <c r="G14"/>
      <c r="H14"/>
      <c r="I14"/>
    </row>
    <row r="15" spans="1:9" ht="15" x14ac:dyDescent="0.2">
      <c r="A15" s="16" t="s">
        <v>3</v>
      </c>
      <c r="B15" s="17" t="s">
        <v>4</v>
      </c>
      <c r="C15" s="17"/>
      <c r="D15" s="17" t="s">
        <v>5</v>
      </c>
      <c r="E15"/>
      <c r="F15"/>
      <c r="G15"/>
      <c r="H15"/>
      <c r="I15"/>
    </row>
    <row r="16" spans="1:9" ht="4.9000000000000004" customHeight="1" x14ac:dyDescent="0.2">
      <c r="A16" s="34"/>
      <c r="B16" s="19"/>
      <c r="C16" s="19"/>
      <c r="E16"/>
      <c r="F16"/>
      <c r="G16"/>
      <c r="H16"/>
      <c r="I16"/>
    </row>
    <row r="17" spans="1:14" ht="17.45" customHeight="1" x14ac:dyDescent="0.2">
      <c r="A17" s="18">
        <v>1</v>
      </c>
      <c r="B17" s="33" t="s">
        <v>14</v>
      </c>
      <c r="C17" s="22"/>
      <c r="E17"/>
      <c r="F17"/>
      <c r="G17"/>
      <c r="H17"/>
      <c r="I17"/>
    </row>
    <row r="18" spans="1:14" ht="18" customHeight="1" x14ac:dyDescent="0.2">
      <c r="A18" s="18">
        <f>A17+1</f>
        <v>2</v>
      </c>
      <c r="B18" s="23"/>
      <c r="C18" s="24"/>
      <c r="E18"/>
      <c r="F18"/>
      <c r="G18"/>
      <c r="H18"/>
      <c r="I18"/>
    </row>
    <row r="19" spans="1:14" ht="15" customHeight="1" x14ac:dyDescent="0.2">
      <c r="A19" s="18">
        <f t="shared" ref="A19:A31" si="0">A18+1</f>
        <v>3</v>
      </c>
      <c r="B19" s="46" t="s">
        <v>21</v>
      </c>
      <c r="C19" s="20">
        <v>9689352.1799999997</v>
      </c>
      <c r="E19" s="39"/>
      <c r="F19"/>
      <c r="G19"/>
      <c r="H19"/>
      <c r="I19"/>
      <c r="J19" s="40"/>
      <c r="K19" s="40"/>
      <c r="L19" s="40"/>
      <c r="M19" s="40"/>
      <c r="N19" s="40"/>
    </row>
    <row r="20" spans="1:14" ht="15.6" customHeight="1" x14ac:dyDescent="0.2">
      <c r="A20" s="18">
        <f t="shared" si="0"/>
        <v>4</v>
      </c>
      <c r="B20" s="35" t="s">
        <v>10</v>
      </c>
      <c r="C20" s="27"/>
      <c r="D20" s="36">
        <v>1937870.436</v>
      </c>
      <c r="E20" s="41"/>
      <c r="F20"/>
      <c r="G20"/>
      <c r="H20"/>
      <c r="I20"/>
      <c r="J20" s="40"/>
      <c r="K20" s="40"/>
      <c r="L20" s="40"/>
      <c r="M20" s="40"/>
      <c r="N20" s="40"/>
    </row>
    <row r="21" spans="1:14" ht="15" x14ac:dyDescent="0.2">
      <c r="A21" s="18">
        <f t="shared" si="0"/>
        <v>5</v>
      </c>
      <c r="B21" s="35"/>
      <c r="C21" s="27"/>
      <c r="D21" s="36"/>
      <c r="E21" s="40"/>
      <c r="F21"/>
      <c r="G21"/>
      <c r="H21"/>
      <c r="I21"/>
      <c r="J21" s="40"/>
      <c r="K21" s="40"/>
      <c r="L21" s="40"/>
      <c r="M21" s="40"/>
      <c r="N21" s="40"/>
    </row>
    <row r="22" spans="1:14" ht="15" x14ac:dyDescent="0.2">
      <c r="A22" s="18">
        <f t="shared" si="0"/>
        <v>6</v>
      </c>
      <c r="B22" s="33" t="s">
        <v>19</v>
      </c>
      <c r="C22" s="27"/>
      <c r="D22" s="22"/>
      <c r="E22" s="40"/>
      <c r="F22"/>
      <c r="G22"/>
      <c r="H22"/>
      <c r="I22"/>
      <c r="J22" s="40"/>
      <c r="K22" s="40"/>
      <c r="L22" s="40"/>
      <c r="M22" s="40"/>
      <c r="N22" s="40"/>
    </row>
    <row r="23" spans="1:14" ht="16.899999999999999" customHeight="1" x14ac:dyDescent="0.2">
      <c r="A23" s="18">
        <f t="shared" si="0"/>
        <v>7</v>
      </c>
      <c r="B23" s="23"/>
      <c r="C23" s="27"/>
      <c r="D23" s="22"/>
      <c r="E23" s="40"/>
      <c r="F23"/>
      <c r="G23"/>
      <c r="H23"/>
      <c r="I23"/>
      <c r="J23" s="40"/>
      <c r="K23" s="40"/>
      <c r="L23" s="40"/>
      <c r="M23" s="40"/>
      <c r="N23" s="40"/>
    </row>
    <row r="24" spans="1:14" ht="16.149999999999999" customHeight="1" x14ac:dyDescent="0.2">
      <c r="A24" s="18">
        <f t="shared" si="0"/>
        <v>8</v>
      </c>
      <c r="B24" s="35" t="s">
        <v>20</v>
      </c>
      <c r="C24" s="27">
        <v>-2570427.2394430283</v>
      </c>
      <c r="D24" s="22"/>
      <c r="E24" s="40"/>
      <c r="F24"/>
      <c r="G24"/>
      <c r="H24"/>
      <c r="I24"/>
      <c r="J24" s="40"/>
      <c r="K24" s="40"/>
      <c r="L24" s="40"/>
      <c r="M24" s="40"/>
      <c r="N24" s="40"/>
    </row>
    <row r="25" spans="1:14" ht="15.6" customHeight="1" x14ac:dyDescent="0.2">
      <c r="A25" s="18">
        <f t="shared" si="0"/>
        <v>9</v>
      </c>
      <c r="B25" s="35" t="s">
        <v>15</v>
      </c>
      <c r="C25" s="38"/>
      <c r="D25" s="36">
        <v>-514085.44788860565</v>
      </c>
      <c r="E25" s="41"/>
      <c r="F25"/>
      <c r="G25"/>
      <c r="H25"/>
      <c r="I25"/>
      <c r="J25" s="40"/>
      <c r="K25" s="40"/>
      <c r="L25" s="40"/>
      <c r="M25" s="40"/>
      <c r="N25" s="40"/>
    </row>
    <row r="26" spans="1:14" ht="15" x14ac:dyDescent="0.2">
      <c r="A26" s="18">
        <f t="shared" si="0"/>
        <v>10</v>
      </c>
      <c r="B26" s="26"/>
      <c r="C26" s="27"/>
      <c r="D26" s="21"/>
      <c r="E26" s="42"/>
      <c r="F26"/>
      <c r="G26"/>
      <c r="H26"/>
      <c r="I26"/>
      <c r="J26" s="40"/>
      <c r="K26" s="40"/>
      <c r="L26" s="40"/>
      <c r="M26" s="40"/>
      <c r="N26" s="40"/>
    </row>
    <row r="27" spans="1:14" ht="15" x14ac:dyDescent="0.2">
      <c r="A27" s="18">
        <f t="shared" si="0"/>
        <v>11</v>
      </c>
      <c r="B27" s="25" t="s">
        <v>16</v>
      </c>
      <c r="C27"/>
      <c r="D27" s="22">
        <f>SUM(D20:D26)</f>
        <v>1423784.9881113945</v>
      </c>
      <c r="E27" s="42"/>
      <c r="F27"/>
      <c r="G27"/>
      <c r="H27"/>
      <c r="I27"/>
      <c r="J27" s="40"/>
      <c r="K27" s="40"/>
      <c r="L27" s="40"/>
      <c r="M27" s="40"/>
      <c r="N27" s="40"/>
    </row>
    <row r="28" spans="1:14" ht="15" x14ac:dyDescent="0.2">
      <c r="A28" s="18">
        <f t="shared" si="0"/>
        <v>12</v>
      </c>
      <c r="B28" s="25"/>
      <c r="C28"/>
      <c r="D28" s="22"/>
      <c r="E28" s="20"/>
      <c r="F28"/>
      <c r="G28"/>
      <c r="H28"/>
      <c r="I28"/>
    </row>
    <row r="29" spans="1:14" ht="15" customHeight="1" x14ac:dyDescent="0.2">
      <c r="A29" s="18">
        <f t="shared" si="0"/>
        <v>13</v>
      </c>
      <c r="B29" s="37" t="s">
        <v>28</v>
      </c>
      <c r="C29" s="28"/>
      <c r="D29" s="20">
        <f>-D27*21%</f>
        <v>-298994.84750339284</v>
      </c>
      <c r="E29" s="20"/>
      <c r="F29"/>
      <c r="G29"/>
      <c r="H29"/>
      <c r="I29"/>
    </row>
    <row r="30" spans="1:14" ht="15" x14ac:dyDescent="0.2">
      <c r="A30" s="18">
        <f t="shared" si="0"/>
        <v>14</v>
      </c>
      <c r="B30" s="29"/>
      <c r="C30" s="30"/>
      <c r="D30" s="20"/>
      <c r="E30" s="20"/>
      <c r="F30"/>
      <c r="G30"/>
      <c r="H30"/>
      <c r="I30"/>
    </row>
    <row r="31" spans="1:14" ht="17.45" customHeight="1" thickBot="1" x14ac:dyDescent="0.25">
      <c r="A31" s="18">
        <f t="shared" si="0"/>
        <v>15</v>
      </c>
      <c r="B31" s="29" t="s">
        <v>6</v>
      </c>
      <c r="C31" s="30"/>
      <c r="D31" s="31">
        <f>-D27-D29</f>
        <v>-1124790.1406080015</v>
      </c>
      <c r="E31" s="20"/>
      <c r="F31"/>
      <c r="G31"/>
      <c r="H31"/>
      <c r="I31"/>
    </row>
    <row r="32" spans="1:14" ht="17.45" customHeight="1" thickTop="1" x14ac:dyDescent="0.2">
      <c r="A32" s="18"/>
      <c r="B32" s="29"/>
      <c r="C32" s="30"/>
      <c r="D32" s="20"/>
      <c r="E32" s="20"/>
      <c r="F32"/>
      <c r="G32"/>
      <c r="H32"/>
      <c r="I32"/>
    </row>
    <row r="33" spans="1:9" ht="15" x14ac:dyDescent="0.2">
      <c r="A33" s="18"/>
      <c r="B33"/>
      <c r="C33"/>
      <c r="D33"/>
      <c r="E33"/>
      <c r="F33"/>
      <c r="G33"/>
      <c r="H33"/>
      <c r="I33"/>
    </row>
    <row r="34" spans="1:9" ht="15" x14ac:dyDescent="0.2">
      <c r="B34"/>
      <c r="C34"/>
      <c r="D34"/>
      <c r="E34"/>
      <c r="F34"/>
      <c r="G34"/>
      <c r="H34"/>
      <c r="I34"/>
    </row>
    <row r="35" spans="1:9" ht="15" x14ac:dyDescent="0.2">
      <c r="C35" s="32"/>
      <c r="F35"/>
      <c r="G35"/>
      <c r="H35"/>
      <c r="I35"/>
    </row>
    <row r="36" spans="1:9" x14ac:dyDescent="0.2">
      <c r="C36" s="32"/>
    </row>
    <row r="37" spans="1:9" x14ac:dyDescent="0.2">
      <c r="C37" s="32"/>
    </row>
    <row r="38" spans="1:9" x14ac:dyDescent="0.2">
      <c r="C38" s="32"/>
    </row>
    <row r="39" spans="1:9" x14ac:dyDescent="0.2">
      <c r="C39" s="32"/>
    </row>
    <row r="40" spans="1:9" x14ac:dyDescent="0.2">
      <c r="C40" s="32"/>
    </row>
    <row r="41" spans="1:9" x14ac:dyDescent="0.2">
      <c r="C41" s="32"/>
    </row>
    <row r="42" spans="1:9" x14ac:dyDescent="0.2">
      <c r="C42" s="32"/>
    </row>
    <row r="43" spans="1:9" x14ac:dyDescent="0.2">
      <c r="C43" s="32"/>
    </row>
    <row r="44" spans="1:9" x14ac:dyDescent="0.2">
      <c r="C44" s="32"/>
    </row>
    <row r="45" spans="1:9" x14ac:dyDescent="0.2">
      <c r="C45" s="32"/>
    </row>
    <row r="46" spans="1:9" x14ac:dyDescent="0.2">
      <c r="C46" s="32"/>
    </row>
    <row r="47" spans="1:9" x14ac:dyDescent="0.2">
      <c r="C47" s="32"/>
    </row>
    <row r="48" spans="1:9" x14ac:dyDescent="0.2">
      <c r="C48" s="32"/>
    </row>
    <row r="49" spans="3:3" x14ac:dyDescent="0.2">
      <c r="C49" s="32"/>
    </row>
    <row r="50" spans="3:3" x14ac:dyDescent="0.2">
      <c r="C50" s="32"/>
    </row>
    <row r="51" spans="3:3" x14ac:dyDescent="0.2">
      <c r="C51" s="32"/>
    </row>
    <row r="52" spans="3:3" x14ac:dyDescent="0.2">
      <c r="C52" s="32"/>
    </row>
    <row r="53" spans="3:3" x14ac:dyDescent="0.2">
      <c r="C53" s="32"/>
    </row>
    <row r="54" spans="3:3" x14ac:dyDescent="0.2">
      <c r="C54" s="32"/>
    </row>
    <row r="55" spans="3:3" x14ac:dyDescent="0.2">
      <c r="C55" s="32"/>
    </row>
    <row r="56" spans="3:3" x14ac:dyDescent="0.2">
      <c r="C56" s="32"/>
    </row>
    <row r="57" spans="3:3" x14ac:dyDescent="0.2">
      <c r="C57" s="32"/>
    </row>
    <row r="58" spans="3:3" x14ac:dyDescent="0.2">
      <c r="C58" s="32"/>
    </row>
    <row r="59" spans="3:3" x14ac:dyDescent="0.2">
      <c r="C59" s="32"/>
    </row>
    <row r="60" spans="3:3" x14ac:dyDescent="0.2">
      <c r="C60" s="32"/>
    </row>
    <row r="61" spans="3:3" x14ac:dyDescent="0.2">
      <c r="C61" s="32"/>
    </row>
    <row r="62" spans="3:3" x14ac:dyDescent="0.2">
      <c r="C62" s="32"/>
    </row>
    <row r="63" spans="3:3" x14ac:dyDescent="0.2">
      <c r="C63" s="32"/>
    </row>
    <row r="64" spans="3:3" x14ac:dyDescent="0.2">
      <c r="C64" s="32"/>
    </row>
    <row r="65" spans="3:3" x14ac:dyDescent="0.2">
      <c r="C65" s="32"/>
    </row>
    <row r="66" spans="3:3" x14ac:dyDescent="0.2">
      <c r="C66" s="32"/>
    </row>
    <row r="67" spans="3:3" x14ac:dyDescent="0.2">
      <c r="C67" s="32"/>
    </row>
    <row r="68" spans="3:3" x14ac:dyDescent="0.2">
      <c r="C68" s="32"/>
    </row>
    <row r="69" spans="3:3" x14ac:dyDescent="0.2">
      <c r="C69" s="32"/>
    </row>
    <row r="70" spans="3:3" x14ac:dyDescent="0.2">
      <c r="C70" s="32"/>
    </row>
    <row r="71" spans="3:3" x14ac:dyDescent="0.2">
      <c r="C71" s="32"/>
    </row>
    <row r="72" spans="3:3" x14ac:dyDescent="0.2">
      <c r="C72" s="32"/>
    </row>
    <row r="73" spans="3:3" x14ac:dyDescent="0.2">
      <c r="C73" s="32"/>
    </row>
    <row r="74" spans="3:3" x14ac:dyDescent="0.2">
      <c r="C74" s="32"/>
    </row>
    <row r="75" spans="3:3" x14ac:dyDescent="0.2">
      <c r="C75" s="32"/>
    </row>
    <row r="76" spans="3:3" x14ac:dyDescent="0.2">
      <c r="C76" s="32"/>
    </row>
    <row r="77" spans="3:3" x14ac:dyDescent="0.2">
      <c r="C77" s="32"/>
    </row>
    <row r="78" spans="3:3" x14ac:dyDescent="0.2">
      <c r="C78" s="32"/>
    </row>
    <row r="79" spans="3:3" x14ac:dyDescent="0.2">
      <c r="C79" s="32"/>
    </row>
    <row r="80" spans="3:3" x14ac:dyDescent="0.2">
      <c r="C80" s="32"/>
    </row>
    <row r="81" spans="3:3" x14ac:dyDescent="0.2">
      <c r="C81" s="32"/>
    </row>
    <row r="82" spans="3:3" x14ac:dyDescent="0.2">
      <c r="C82" s="32"/>
    </row>
    <row r="83" spans="3:3" x14ac:dyDescent="0.2">
      <c r="C83" s="32"/>
    </row>
    <row r="84" spans="3:3" x14ac:dyDescent="0.2">
      <c r="C84" s="32"/>
    </row>
    <row r="85" spans="3:3" x14ac:dyDescent="0.2">
      <c r="C85" s="32"/>
    </row>
    <row r="86" spans="3:3" x14ac:dyDescent="0.2">
      <c r="C86" s="32"/>
    </row>
    <row r="87" spans="3:3" x14ac:dyDescent="0.2">
      <c r="C87" s="32"/>
    </row>
    <row r="88" spans="3:3" x14ac:dyDescent="0.2">
      <c r="C88" s="32"/>
    </row>
    <row r="89" spans="3:3" x14ac:dyDescent="0.2">
      <c r="C89" s="32"/>
    </row>
    <row r="90" spans="3:3" x14ac:dyDescent="0.2">
      <c r="C90" s="32"/>
    </row>
    <row r="91" spans="3:3" x14ac:dyDescent="0.2">
      <c r="C91" s="32"/>
    </row>
    <row r="92" spans="3:3" x14ac:dyDescent="0.2">
      <c r="C92" s="32"/>
    </row>
    <row r="93" spans="3:3" x14ac:dyDescent="0.2">
      <c r="C93" s="32"/>
    </row>
    <row r="94" spans="3:3" x14ac:dyDescent="0.2">
      <c r="C94" s="32"/>
    </row>
    <row r="95" spans="3:3" x14ac:dyDescent="0.2">
      <c r="C95" s="32"/>
    </row>
    <row r="96" spans="3:3" x14ac:dyDescent="0.2">
      <c r="C96" s="32"/>
    </row>
    <row r="97" spans="3:3" x14ac:dyDescent="0.2">
      <c r="C97" s="32"/>
    </row>
    <row r="98" spans="3:3" x14ac:dyDescent="0.2">
      <c r="C98" s="32"/>
    </row>
    <row r="99" spans="3:3" x14ac:dyDescent="0.2">
      <c r="C99" s="32"/>
    </row>
    <row r="100" spans="3:3" x14ac:dyDescent="0.2">
      <c r="C100" s="32"/>
    </row>
    <row r="101" spans="3:3" x14ac:dyDescent="0.2">
      <c r="C101" s="32"/>
    </row>
    <row r="102" spans="3:3" x14ac:dyDescent="0.2">
      <c r="C102" s="32"/>
    </row>
    <row r="103" spans="3:3" x14ac:dyDescent="0.2">
      <c r="C103" s="32"/>
    </row>
    <row r="104" spans="3:3" x14ac:dyDescent="0.2">
      <c r="C104" s="32"/>
    </row>
    <row r="105" spans="3:3" x14ac:dyDescent="0.2">
      <c r="C105" s="32"/>
    </row>
    <row r="106" spans="3:3" x14ac:dyDescent="0.2">
      <c r="C106" s="32"/>
    </row>
    <row r="107" spans="3:3" x14ac:dyDescent="0.2">
      <c r="C107" s="32"/>
    </row>
    <row r="108" spans="3:3" x14ac:dyDescent="0.2">
      <c r="C108" s="32"/>
    </row>
    <row r="109" spans="3:3" x14ac:dyDescent="0.2">
      <c r="C109" s="32"/>
    </row>
    <row r="110" spans="3:3" x14ac:dyDescent="0.2">
      <c r="C110" s="32"/>
    </row>
    <row r="111" spans="3:3" x14ac:dyDescent="0.2">
      <c r="C111" s="32"/>
    </row>
    <row r="112" spans="3:3" x14ac:dyDescent="0.2">
      <c r="C112" s="32"/>
    </row>
    <row r="113" spans="3:3" x14ac:dyDescent="0.2">
      <c r="C113" s="32"/>
    </row>
    <row r="114" spans="3:3" x14ac:dyDescent="0.2">
      <c r="C114" s="32"/>
    </row>
    <row r="115" spans="3:3" x14ac:dyDescent="0.2">
      <c r="C115" s="32"/>
    </row>
    <row r="116" spans="3:3" x14ac:dyDescent="0.2">
      <c r="C116" s="32"/>
    </row>
  </sheetData>
  <mergeCells count="1">
    <mergeCell ref="B6:E6"/>
  </mergeCells>
  <pageMargins left="0.53" right="0.54" top="1" bottom="1" header="0.48" footer="0.5"/>
  <pageSetup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zoomScale="91" zoomScaleNormal="91" workbookViewId="0">
      <pane xSplit="2" ySplit="5" topLeftCell="C6" activePane="bottomRight" state="frozen"/>
      <selection activeCell="F34" sqref="F34"/>
      <selection pane="topRight" activeCell="F34" sqref="F34"/>
      <selection pane="bottomLeft" activeCell="F34" sqref="F34"/>
      <selection pane="bottomRight" activeCell="F34" sqref="F34"/>
    </sheetView>
  </sheetViews>
  <sheetFormatPr defaultRowHeight="15" x14ac:dyDescent="0.25"/>
  <cols>
    <col min="1" max="1" width="12" style="48" bestFit="1" customWidth="1"/>
    <col min="2" max="2" width="41.5546875" style="48" customWidth="1"/>
    <col min="3" max="3" width="7" style="48" bestFit="1" customWidth="1"/>
    <col min="4" max="4" width="7.6640625" style="48" bestFit="1" customWidth="1"/>
    <col min="5" max="5" width="6.77734375" style="48" bestFit="1" customWidth="1"/>
    <col min="6" max="6" width="7" style="48" bestFit="1" customWidth="1"/>
    <col min="7" max="7" width="7.21875" style="48" bestFit="1" customWidth="1"/>
    <col min="8" max="8" width="10" style="48" bestFit="1" customWidth="1"/>
    <col min="9" max="10" width="11" style="48" bestFit="1" customWidth="1"/>
    <col min="11" max="14" width="11" style="53" bestFit="1" customWidth="1"/>
    <col min="15" max="17" width="11.5546875" style="53" bestFit="1" customWidth="1"/>
    <col min="18" max="18" width="11.5546875" style="48" bestFit="1" customWidth="1"/>
    <col min="19" max="19" width="13.33203125" style="48" bestFit="1" customWidth="1"/>
    <col min="20" max="22" width="11" style="48" bestFit="1" customWidth="1"/>
    <col min="23" max="23" width="12.6640625" style="48" bestFit="1" customWidth="1"/>
    <col min="24" max="24" width="19.33203125" style="48" customWidth="1"/>
    <col min="25" max="16384" width="8.88671875" style="48"/>
  </cols>
  <sheetData>
    <row r="1" spans="1:28" x14ac:dyDescent="0.25">
      <c r="A1" s="119" t="s">
        <v>22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49"/>
      <c r="Q1" s="49"/>
      <c r="R1" s="49"/>
      <c r="S1" s="49"/>
      <c r="T1" s="49"/>
      <c r="U1" s="49"/>
      <c r="V1" s="49"/>
      <c r="W1" s="49"/>
      <c r="X1" s="50"/>
      <c r="Y1" s="50"/>
      <c r="Z1" s="50"/>
      <c r="AA1" s="50"/>
      <c r="AB1" s="50"/>
    </row>
    <row r="2" spans="1:28" x14ac:dyDescent="0.25">
      <c r="A2" s="120" t="s">
        <v>42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49"/>
      <c r="Q2" s="49"/>
      <c r="R2" s="49"/>
      <c r="S2" s="49"/>
      <c r="T2" s="49"/>
      <c r="U2" s="49"/>
      <c r="V2" s="49"/>
      <c r="W2" s="49"/>
      <c r="X2" s="50"/>
      <c r="Y2" s="50"/>
      <c r="Z2" s="50"/>
      <c r="AA2" s="50"/>
      <c r="AB2" s="50"/>
    </row>
    <row r="3" spans="1:28" ht="21" x14ac:dyDescent="0.35">
      <c r="A3" s="121" t="s">
        <v>45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51"/>
      <c r="Q3" s="51"/>
      <c r="R3" s="51"/>
      <c r="S3" s="51"/>
      <c r="T3" s="51"/>
      <c r="U3" s="51"/>
      <c r="V3" s="51"/>
      <c r="W3" s="51"/>
      <c r="X3" s="52"/>
      <c r="Y3" s="52"/>
      <c r="Z3" s="52"/>
      <c r="AA3" s="52"/>
      <c r="AB3" s="52"/>
    </row>
    <row r="4" spans="1:28" ht="7.15" customHeight="1" thickBot="1" x14ac:dyDescent="0.3">
      <c r="P4"/>
      <c r="Q4"/>
      <c r="R4"/>
      <c r="S4"/>
    </row>
    <row r="5" spans="1:28" s="58" customFormat="1" ht="16.5" thickBot="1" x14ac:dyDescent="0.3">
      <c r="A5" s="54" t="s">
        <v>0</v>
      </c>
      <c r="B5" s="55" t="s">
        <v>1</v>
      </c>
      <c r="C5" s="56">
        <v>42917</v>
      </c>
      <c r="D5" s="56">
        <v>42948</v>
      </c>
      <c r="E5" s="56">
        <v>42979</v>
      </c>
      <c r="F5" s="56">
        <v>43009</v>
      </c>
      <c r="G5" s="56">
        <v>43040</v>
      </c>
      <c r="H5" s="56">
        <v>43070</v>
      </c>
      <c r="I5" s="56">
        <v>43101</v>
      </c>
      <c r="J5" s="56">
        <v>43132</v>
      </c>
      <c r="K5" s="56">
        <v>43160</v>
      </c>
      <c r="L5" s="56">
        <v>43191</v>
      </c>
      <c r="M5" s="56">
        <v>43221</v>
      </c>
      <c r="N5" s="56">
        <v>43252</v>
      </c>
      <c r="O5" s="57" t="s">
        <v>33</v>
      </c>
      <c r="P5"/>
      <c r="Q5"/>
      <c r="R5"/>
      <c r="S5"/>
    </row>
    <row r="6" spans="1:28" ht="15.75" x14ac:dyDescent="0.25">
      <c r="A6" s="65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0"/>
      <c r="P6"/>
      <c r="Q6"/>
      <c r="R6"/>
      <c r="S6"/>
    </row>
    <row r="7" spans="1:28" ht="15.75" x14ac:dyDescent="0.25">
      <c r="A7" s="66">
        <v>40730302</v>
      </c>
      <c r="B7" s="67" t="s">
        <v>25</v>
      </c>
      <c r="C7" s="64">
        <v>0</v>
      </c>
      <c r="D7" s="64">
        <v>0</v>
      </c>
      <c r="E7" s="64">
        <v>0</v>
      </c>
      <c r="F7" s="64">
        <v>0</v>
      </c>
      <c r="G7" s="64">
        <v>0</v>
      </c>
      <c r="H7" s="64">
        <v>504571.12</v>
      </c>
      <c r="I7" s="64">
        <v>1203208.06</v>
      </c>
      <c r="J7" s="64">
        <v>1203208.06</v>
      </c>
      <c r="K7" s="64">
        <v>1203208.06</v>
      </c>
      <c r="L7" s="64">
        <v>1203208.06</v>
      </c>
      <c r="M7" s="64">
        <v>1203208.06</v>
      </c>
      <c r="N7" s="64">
        <v>1203208.06</v>
      </c>
      <c r="O7" s="68">
        <f>SUM(C7:N7)</f>
        <v>7723819.4800000004</v>
      </c>
      <c r="P7"/>
      <c r="Q7"/>
      <c r="R7"/>
      <c r="S7"/>
    </row>
    <row r="8" spans="1:28" ht="15.75" x14ac:dyDescent="0.25">
      <c r="A8" s="66">
        <v>40730303</v>
      </c>
      <c r="B8" s="67" t="s">
        <v>26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-203919.09</v>
      </c>
      <c r="I8" s="63">
        <v>-486268.6</v>
      </c>
      <c r="J8" s="63">
        <v>-486268.6</v>
      </c>
      <c r="K8" s="63">
        <v>-486268.6</v>
      </c>
      <c r="L8" s="63">
        <v>-486268.6</v>
      </c>
      <c r="M8" s="63">
        <v>-486268.6</v>
      </c>
      <c r="N8" s="63">
        <v>-486268.6</v>
      </c>
      <c r="O8" s="69">
        <f>SUM(C8:N8)</f>
        <v>-3121530.6900000004</v>
      </c>
      <c r="P8"/>
      <c r="Q8"/>
      <c r="R8"/>
      <c r="S8"/>
    </row>
    <row r="9" spans="1:28" ht="16.5" thickBot="1" x14ac:dyDescent="0.3">
      <c r="A9" s="70"/>
      <c r="B9" s="59"/>
      <c r="C9" s="76">
        <f>SUM(C7:C8)</f>
        <v>0</v>
      </c>
      <c r="D9" s="76">
        <f t="shared" ref="D9:J9" si="0">SUM(D7:D8)</f>
        <v>0</v>
      </c>
      <c r="E9" s="76">
        <f t="shared" si="0"/>
        <v>0</v>
      </c>
      <c r="F9" s="76">
        <f t="shared" si="0"/>
        <v>0</v>
      </c>
      <c r="G9" s="76">
        <f t="shared" si="0"/>
        <v>0</v>
      </c>
      <c r="H9" s="76">
        <f t="shared" si="0"/>
        <v>300652.03000000003</v>
      </c>
      <c r="I9" s="76">
        <f t="shared" si="0"/>
        <v>716939.46000000008</v>
      </c>
      <c r="J9" s="76">
        <f t="shared" si="0"/>
        <v>716939.46000000008</v>
      </c>
      <c r="K9" s="76">
        <f>SUM(K7:K8)</f>
        <v>716939.46000000008</v>
      </c>
      <c r="L9" s="76">
        <f>SUM(L7:L8)</f>
        <v>716939.46000000008</v>
      </c>
      <c r="M9" s="76">
        <f>SUM(M7:M8)</f>
        <v>716939.46000000008</v>
      </c>
      <c r="N9" s="76">
        <f>SUM(N7:N8)</f>
        <v>716939.46000000008</v>
      </c>
      <c r="O9" s="77">
        <f>SUM(O7:O8)</f>
        <v>4602288.79</v>
      </c>
      <c r="P9"/>
      <c r="Q9"/>
      <c r="R9"/>
      <c r="S9"/>
    </row>
    <row r="10" spans="1:28" ht="17.25" thickTop="1" thickBot="1" x14ac:dyDescent="0.3">
      <c r="A10" s="71"/>
      <c r="B10" s="72"/>
      <c r="C10" s="72"/>
      <c r="D10" s="72"/>
      <c r="E10" s="72"/>
      <c r="F10" s="72"/>
      <c r="G10" s="72"/>
      <c r="H10" s="72"/>
      <c r="I10" s="72"/>
      <c r="J10" s="72"/>
      <c r="K10" s="78"/>
      <c r="L10" s="78"/>
      <c r="M10" s="78"/>
      <c r="N10" s="78"/>
      <c r="O10" s="79"/>
      <c r="P10"/>
      <c r="Q10"/>
      <c r="R10"/>
      <c r="S10"/>
    </row>
    <row r="11" spans="1:28" s="53" customFormat="1" x14ac:dyDescent="0.25">
      <c r="A11" s="62"/>
      <c r="B11" s="59"/>
      <c r="C11" s="62"/>
      <c r="D11" s="62"/>
      <c r="E11" s="62"/>
      <c r="F11" s="62"/>
      <c r="G11" s="62"/>
      <c r="H11" s="62"/>
      <c r="I11" s="62"/>
      <c r="J11" s="62"/>
      <c r="R11" s="48"/>
      <c r="S11" s="48"/>
      <c r="T11" s="48"/>
      <c r="U11" s="48"/>
      <c r="V11" s="48"/>
      <c r="W11" s="61"/>
      <c r="X11" s="48"/>
    </row>
    <row r="12" spans="1:28" s="53" customFormat="1" ht="15" customHeight="1" x14ac:dyDescent="0.25">
      <c r="W12" s="75"/>
    </row>
  </sheetData>
  <mergeCells count="3">
    <mergeCell ref="A1:O1"/>
    <mergeCell ref="A2:O2"/>
    <mergeCell ref="A3:O3"/>
  </mergeCells>
  <printOptions horizontalCentered="1"/>
  <pageMargins left="0.2" right="0.2" top="0.75" bottom="0.75" header="0.3" footer="0.3"/>
  <pageSetup scale="4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132"/>
  <sheetViews>
    <sheetView zoomScaleNormal="100" workbookViewId="0">
      <selection activeCell="C19" sqref="C19"/>
    </sheetView>
  </sheetViews>
  <sheetFormatPr defaultRowHeight="12.75" x14ac:dyDescent="0.2"/>
  <cols>
    <col min="1" max="1" width="5.44140625" style="4" bestFit="1" customWidth="1"/>
    <col min="2" max="2" width="72.44140625" style="4" bestFit="1" customWidth="1"/>
    <col min="3" max="3" width="16.44140625" style="4" bestFit="1" customWidth="1"/>
    <col min="4" max="4" width="12.77734375" style="4" customWidth="1"/>
    <col min="5" max="5" width="8.88671875" style="4"/>
    <col min="6" max="6" width="4.33203125" style="4" customWidth="1"/>
    <col min="7" max="7" width="19.44140625" style="4" customWidth="1"/>
    <col min="8" max="8" width="15.33203125" style="4" bestFit="1" customWidth="1"/>
    <col min="9" max="10" width="11.21875" style="4" bestFit="1" customWidth="1"/>
    <col min="11" max="253" width="8.88671875" style="4"/>
    <col min="254" max="254" width="5.44140625" style="4" bestFit="1" customWidth="1"/>
    <col min="255" max="255" width="69.44140625" style="4" customWidth="1"/>
    <col min="256" max="256" width="12.88671875" style="4" bestFit="1" customWidth="1"/>
    <col min="257" max="257" width="13.109375" style="4" customWidth="1"/>
    <col min="258" max="258" width="12.6640625" style="4" customWidth="1"/>
    <col min="259" max="259" width="13.44140625" style="4" customWidth="1"/>
    <col min="260" max="509" width="8.88671875" style="4"/>
    <col min="510" max="510" width="5.44140625" style="4" bestFit="1" customWidth="1"/>
    <col min="511" max="511" width="69.44140625" style="4" customWidth="1"/>
    <col min="512" max="512" width="12.88671875" style="4" bestFit="1" customWidth="1"/>
    <col min="513" max="513" width="13.109375" style="4" customWidth="1"/>
    <col min="514" max="514" width="12.6640625" style="4" customWidth="1"/>
    <col min="515" max="515" width="13.44140625" style="4" customWidth="1"/>
    <col min="516" max="765" width="8.88671875" style="4"/>
    <col min="766" max="766" width="5.44140625" style="4" bestFit="1" customWidth="1"/>
    <col min="767" max="767" width="69.44140625" style="4" customWidth="1"/>
    <col min="768" max="768" width="12.88671875" style="4" bestFit="1" customWidth="1"/>
    <col min="769" max="769" width="13.109375" style="4" customWidth="1"/>
    <col min="770" max="770" width="12.6640625" style="4" customWidth="1"/>
    <col min="771" max="771" width="13.44140625" style="4" customWidth="1"/>
    <col min="772" max="1021" width="8.88671875" style="4"/>
    <col min="1022" max="1022" width="5.44140625" style="4" bestFit="1" customWidth="1"/>
    <col min="1023" max="1023" width="69.44140625" style="4" customWidth="1"/>
    <col min="1024" max="1024" width="12.88671875" style="4" bestFit="1" customWidth="1"/>
    <col min="1025" max="1025" width="13.109375" style="4" customWidth="1"/>
    <col min="1026" max="1026" width="12.6640625" style="4" customWidth="1"/>
    <col min="1027" max="1027" width="13.44140625" style="4" customWidth="1"/>
    <col min="1028" max="1277" width="8.88671875" style="4"/>
    <col min="1278" max="1278" width="5.44140625" style="4" bestFit="1" customWidth="1"/>
    <col min="1279" max="1279" width="69.44140625" style="4" customWidth="1"/>
    <col min="1280" max="1280" width="12.88671875" style="4" bestFit="1" customWidth="1"/>
    <col min="1281" max="1281" width="13.109375" style="4" customWidth="1"/>
    <col min="1282" max="1282" width="12.6640625" style="4" customWidth="1"/>
    <col min="1283" max="1283" width="13.44140625" style="4" customWidth="1"/>
    <col min="1284" max="1533" width="8.88671875" style="4"/>
    <col min="1534" max="1534" width="5.44140625" style="4" bestFit="1" customWidth="1"/>
    <col min="1535" max="1535" width="69.44140625" style="4" customWidth="1"/>
    <col min="1536" max="1536" width="12.88671875" style="4" bestFit="1" customWidth="1"/>
    <col min="1537" max="1537" width="13.109375" style="4" customWidth="1"/>
    <col min="1538" max="1538" width="12.6640625" style="4" customWidth="1"/>
    <col min="1539" max="1539" width="13.44140625" style="4" customWidth="1"/>
    <col min="1540" max="1789" width="8.88671875" style="4"/>
    <col min="1790" max="1790" width="5.44140625" style="4" bestFit="1" customWidth="1"/>
    <col min="1791" max="1791" width="69.44140625" style="4" customWidth="1"/>
    <col min="1792" max="1792" width="12.88671875" style="4" bestFit="1" customWidth="1"/>
    <col min="1793" max="1793" width="13.109375" style="4" customWidth="1"/>
    <col min="1794" max="1794" width="12.6640625" style="4" customWidth="1"/>
    <col min="1795" max="1795" width="13.44140625" style="4" customWidth="1"/>
    <col min="1796" max="2045" width="8.88671875" style="4"/>
    <col min="2046" max="2046" width="5.44140625" style="4" bestFit="1" customWidth="1"/>
    <col min="2047" max="2047" width="69.44140625" style="4" customWidth="1"/>
    <col min="2048" max="2048" width="12.88671875" style="4" bestFit="1" customWidth="1"/>
    <col min="2049" max="2049" width="13.109375" style="4" customWidth="1"/>
    <col min="2050" max="2050" width="12.6640625" style="4" customWidth="1"/>
    <col min="2051" max="2051" width="13.44140625" style="4" customWidth="1"/>
    <col min="2052" max="2301" width="8.88671875" style="4"/>
    <col min="2302" max="2302" width="5.44140625" style="4" bestFit="1" customWidth="1"/>
    <col min="2303" max="2303" width="69.44140625" style="4" customWidth="1"/>
    <col min="2304" max="2304" width="12.88671875" style="4" bestFit="1" customWidth="1"/>
    <col min="2305" max="2305" width="13.109375" style="4" customWidth="1"/>
    <col min="2306" max="2306" width="12.6640625" style="4" customWidth="1"/>
    <col min="2307" max="2307" width="13.44140625" style="4" customWidth="1"/>
    <col min="2308" max="2557" width="8.88671875" style="4"/>
    <col min="2558" max="2558" width="5.44140625" style="4" bestFit="1" customWidth="1"/>
    <col min="2559" max="2559" width="69.44140625" style="4" customWidth="1"/>
    <col min="2560" max="2560" width="12.88671875" style="4" bestFit="1" customWidth="1"/>
    <col min="2561" max="2561" width="13.109375" style="4" customWidth="1"/>
    <col min="2562" max="2562" width="12.6640625" style="4" customWidth="1"/>
    <col min="2563" max="2563" width="13.44140625" style="4" customWidth="1"/>
    <col min="2564" max="2813" width="8.88671875" style="4"/>
    <col min="2814" max="2814" width="5.44140625" style="4" bestFit="1" customWidth="1"/>
    <col min="2815" max="2815" width="69.44140625" style="4" customWidth="1"/>
    <col min="2816" max="2816" width="12.88671875" style="4" bestFit="1" customWidth="1"/>
    <col min="2817" max="2817" width="13.109375" style="4" customWidth="1"/>
    <col min="2818" max="2818" width="12.6640625" style="4" customWidth="1"/>
    <col min="2819" max="2819" width="13.44140625" style="4" customWidth="1"/>
    <col min="2820" max="3069" width="8.88671875" style="4"/>
    <col min="3070" max="3070" width="5.44140625" style="4" bestFit="1" customWidth="1"/>
    <col min="3071" max="3071" width="69.44140625" style="4" customWidth="1"/>
    <col min="3072" max="3072" width="12.88671875" style="4" bestFit="1" customWidth="1"/>
    <col min="3073" max="3073" width="13.109375" style="4" customWidth="1"/>
    <col min="3074" max="3074" width="12.6640625" style="4" customWidth="1"/>
    <col min="3075" max="3075" width="13.44140625" style="4" customWidth="1"/>
    <col min="3076" max="3325" width="8.88671875" style="4"/>
    <col min="3326" max="3326" width="5.44140625" style="4" bestFit="1" customWidth="1"/>
    <col min="3327" max="3327" width="69.44140625" style="4" customWidth="1"/>
    <col min="3328" max="3328" width="12.88671875" style="4" bestFit="1" customWidth="1"/>
    <col min="3329" max="3329" width="13.109375" style="4" customWidth="1"/>
    <col min="3330" max="3330" width="12.6640625" style="4" customWidth="1"/>
    <col min="3331" max="3331" width="13.44140625" style="4" customWidth="1"/>
    <col min="3332" max="3581" width="8.88671875" style="4"/>
    <col min="3582" max="3582" width="5.44140625" style="4" bestFit="1" customWidth="1"/>
    <col min="3583" max="3583" width="69.44140625" style="4" customWidth="1"/>
    <col min="3584" max="3584" width="12.88671875" style="4" bestFit="1" customWidth="1"/>
    <col min="3585" max="3585" width="13.109375" style="4" customWidth="1"/>
    <col min="3586" max="3586" width="12.6640625" style="4" customWidth="1"/>
    <col min="3587" max="3587" width="13.44140625" style="4" customWidth="1"/>
    <col min="3588" max="3837" width="8.88671875" style="4"/>
    <col min="3838" max="3838" width="5.44140625" style="4" bestFit="1" customWidth="1"/>
    <col min="3839" max="3839" width="69.44140625" style="4" customWidth="1"/>
    <col min="3840" max="3840" width="12.88671875" style="4" bestFit="1" customWidth="1"/>
    <col min="3841" max="3841" width="13.109375" style="4" customWidth="1"/>
    <col min="3842" max="3842" width="12.6640625" style="4" customWidth="1"/>
    <col min="3843" max="3843" width="13.44140625" style="4" customWidth="1"/>
    <col min="3844" max="4093" width="8.88671875" style="4"/>
    <col min="4094" max="4094" width="5.44140625" style="4" bestFit="1" customWidth="1"/>
    <col min="4095" max="4095" width="69.44140625" style="4" customWidth="1"/>
    <col min="4096" max="4096" width="12.88671875" style="4" bestFit="1" customWidth="1"/>
    <col min="4097" max="4097" width="13.109375" style="4" customWidth="1"/>
    <col min="4098" max="4098" width="12.6640625" style="4" customWidth="1"/>
    <col min="4099" max="4099" width="13.44140625" style="4" customWidth="1"/>
    <col min="4100" max="4349" width="8.88671875" style="4"/>
    <col min="4350" max="4350" width="5.44140625" style="4" bestFit="1" customWidth="1"/>
    <col min="4351" max="4351" width="69.44140625" style="4" customWidth="1"/>
    <col min="4352" max="4352" width="12.88671875" style="4" bestFit="1" customWidth="1"/>
    <col min="4353" max="4353" width="13.109375" style="4" customWidth="1"/>
    <col min="4354" max="4354" width="12.6640625" style="4" customWidth="1"/>
    <col min="4355" max="4355" width="13.44140625" style="4" customWidth="1"/>
    <col min="4356" max="4605" width="8.88671875" style="4"/>
    <col min="4606" max="4606" width="5.44140625" style="4" bestFit="1" customWidth="1"/>
    <col min="4607" max="4607" width="69.44140625" style="4" customWidth="1"/>
    <col min="4608" max="4608" width="12.88671875" style="4" bestFit="1" customWidth="1"/>
    <col min="4609" max="4609" width="13.109375" style="4" customWidth="1"/>
    <col min="4610" max="4610" width="12.6640625" style="4" customWidth="1"/>
    <col min="4611" max="4611" width="13.44140625" style="4" customWidth="1"/>
    <col min="4612" max="4861" width="8.88671875" style="4"/>
    <col min="4862" max="4862" width="5.44140625" style="4" bestFit="1" customWidth="1"/>
    <col min="4863" max="4863" width="69.44140625" style="4" customWidth="1"/>
    <col min="4864" max="4864" width="12.88671875" style="4" bestFit="1" customWidth="1"/>
    <col min="4865" max="4865" width="13.109375" style="4" customWidth="1"/>
    <col min="4866" max="4866" width="12.6640625" style="4" customWidth="1"/>
    <col min="4867" max="4867" width="13.44140625" style="4" customWidth="1"/>
    <col min="4868" max="5117" width="8.88671875" style="4"/>
    <col min="5118" max="5118" width="5.44140625" style="4" bestFit="1" customWidth="1"/>
    <col min="5119" max="5119" width="69.44140625" style="4" customWidth="1"/>
    <col min="5120" max="5120" width="12.88671875" style="4" bestFit="1" customWidth="1"/>
    <col min="5121" max="5121" width="13.109375" style="4" customWidth="1"/>
    <col min="5122" max="5122" width="12.6640625" style="4" customWidth="1"/>
    <col min="5123" max="5123" width="13.44140625" style="4" customWidth="1"/>
    <col min="5124" max="5373" width="8.88671875" style="4"/>
    <col min="5374" max="5374" width="5.44140625" style="4" bestFit="1" customWidth="1"/>
    <col min="5375" max="5375" width="69.44140625" style="4" customWidth="1"/>
    <col min="5376" max="5376" width="12.88671875" style="4" bestFit="1" customWidth="1"/>
    <col min="5377" max="5377" width="13.109375" style="4" customWidth="1"/>
    <col min="5378" max="5378" width="12.6640625" style="4" customWidth="1"/>
    <col min="5379" max="5379" width="13.44140625" style="4" customWidth="1"/>
    <col min="5380" max="5629" width="8.88671875" style="4"/>
    <col min="5630" max="5630" width="5.44140625" style="4" bestFit="1" customWidth="1"/>
    <col min="5631" max="5631" width="69.44140625" style="4" customWidth="1"/>
    <col min="5632" max="5632" width="12.88671875" style="4" bestFit="1" customWidth="1"/>
    <col min="5633" max="5633" width="13.109375" style="4" customWidth="1"/>
    <col min="5634" max="5634" width="12.6640625" style="4" customWidth="1"/>
    <col min="5635" max="5635" width="13.44140625" style="4" customWidth="1"/>
    <col min="5636" max="5885" width="8.88671875" style="4"/>
    <col min="5886" max="5886" width="5.44140625" style="4" bestFit="1" customWidth="1"/>
    <col min="5887" max="5887" width="69.44140625" style="4" customWidth="1"/>
    <col min="5888" max="5888" width="12.88671875" style="4" bestFit="1" customWidth="1"/>
    <col min="5889" max="5889" width="13.109375" style="4" customWidth="1"/>
    <col min="5890" max="5890" width="12.6640625" style="4" customWidth="1"/>
    <col min="5891" max="5891" width="13.44140625" style="4" customWidth="1"/>
    <col min="5892" max="6141" width="8.88671875" style="4"/>
    <col min="6142" max="6142" width="5.44140625" style="4" bestFit="1" customWidth="1"/>
    <col min="6143" max="6143" width="69.44140625" style="4" customWidth="1"/>
    <col min="6144" max="6144" width="12.88671875" style="4" bestFit="1" customWidth="1"/>
    <col min="6145" max="6145" width="13.109375" style="4" customWidth="1"/>
    <col min="6146" max="6146" width="12.6640625" style="4" customWidth="1"/>
    <col min="6147" max="6147" width="13.44140625" style="4" customWidth="1"/>
    <col min="6148" max="6397" width="8.88671875" style="4"/>
    <col min="6398" max="6398" width="5.44140625" style="4" bestFit="1" customWidth="1"/>
    <col min="6399" max="6399" width="69.44140625" style="4" customWidth="1"/>
    <col min="6400" max="6400" width="12.88671875" style="4" bestFit="1" customWidth="1"/>
    <col min="6401" max="6401" width="13.109375" style="4" customWidth="1"/>
    <col min="6402" max="6402" width="12.6640625" style="4" customWidth="1"/>
    <col min="6403" max="6403" width="13.44140625" style="4" customWidth="1"/>
    <col min="6404" max="6653" width="8.88671875" style="4"/>
    <col min="6654" max="6654" width="5.44140625" style="4" bestFit="1" customWidth="1"/>
    <col min="6655" max="6655" width="69.44140625" style="4" customWidth="1"/>
    <col min="6656" max="6656" width="12.88671875" style="4" bestFit="1" customWidth="1"/>
    <col min="6657" max="6657" width="13.109375" style="4" customWidth="1"/>
    <col min="6658" max="6658" width="12.6640625" style="4" customWidth="1"/>
    <col min="6659" max="6659" width="13.44140625" style="4" customWidth="1"/>
    <col min="6660" max="6909" width="8.88671875" style="4"/>
    <col min="6910" max="6910" width="5.44140625" style="4" bestFit="1" customWidth="1"/>
    <col min="6911" max="6911" width="69.44140625" style="4" customWidth="1"/>
    <col min="6912" max="6912" width="12.88671875" style="4" bestFit="1" customWidth="1"/>
    <col min="6913" max="6913" width="13.109375" style="4" customWidth="1"/>
    <col min="6914" max="6914" width="12.6640625" style="4" customWidth="1"/>
    <col min="6915" max="6915" width="13.44140625" style="4" customWidth="1"/>
    <col min="6916" max="7165" width="8.88671875" style="4"/>
    <col min="7166" max="7166" width="5.44140625" style="4" bestFit="1" customWidth="1"/>
    <col min="7167" max="7167" width="69.44140625" style="4" customWidth="1"/>
    <col min="7168" max="7168" width="12.88671875" style="4" bestFit="1" customWidth="1"/>
    <col min="7169" max="7169" width="13.109375" style="4" customWidth="1"/>
    <col min="7170" max="7170" width="12.6640625" style="4" customWidth="1"/>
    <col min="7171" max="7171" width="13.44140625" style="4" customWidth="1"/>
    <col min="7172" max="7421" width="8.88671875" style="4"/>
    <col min="7422" max="7422" width="5.44140625" style="4" bestFit="1" customWidth="1"/>
    <col min="7423" max="7423" width="69.44140625" style="4" customWidth="1"/>
    <col min="7424" max="7424" width="12.88671875" style="4" bestFit="1" customWidth="1"/>
    <col min="7425" max="7425" width="13.109375" style="4" customWidth="1"/>
    <col min="7426" max="7426" width="12.6640625" style="4" customWidth="1"/>
    <col min="7427" max="7427" width="13.44140625" style="4" customWidth="1"/>
    <col min="7428" max="7677" width="8.88671875" style="4"/>
    <col min="7678" max="7678" width="5.44140625" style="4" bestFit="1" customWidth="1"/>
    <col min="7679" max="7679" width="69.44140625" style="4" customWidth="1"/>
    <col min="7680" max="7680" width="12.88671875" style="4" bestFit="1" customWidth="1"/>
    <col min="7681" max="7681" width="13.109375" style="4" customWidth="1"/>
    <col min="7682" max="7682" width="12.6640625" style="4" customWidth="1"/>
    <col min="7683" max="7683" width="13.44140625" style="4" customWidth="1"/>
    <col min="7684" max="7933" width="8.88671875" style="4"/>
    <col min="7934" max="7934" width="5.44140625" style="4" bestFit="1" customWidth="1"/>
    <col min="7935" max="7935" width="69.44140625" style="4" customWidth="1"/>
    <col min="7936" max="7936" width="12.88671875" style="4" bestFit="1" customWidth="1"/>
    <col min="7937" max="7937" width="13.109375" style="4" customWidth="1"/>
    <col min="7938" max="7938" width="12.6640625" style="4" customWidth="1"/>
    <col min="7939" max="7939" width="13.44140625" style="4" customWidth="1"/>
    <col min="7940" max="8189" width="8.88671875" style="4"/>
    <col min="8190" max="8190" width="5.44140625" style="4" bestFit="1" customWidth="1"/>
    <col min="8191" max="8191" width="69.44140625" style="4" customWidth="1"/>
    <col min="8192" max="8192" width="12.88671875" style="4" bestFit="1" customWidth="1"/>
    <col min="8193" max="8193" width="13.109375" style="4" customWidth="1"/>
    <col min="8194" max="8194" width="12.6640625" style="4" customWidth="1"/>
    <col min="8195" max="8195" width="13.44140625" style="4" customWidth="1"/>
    <col min="8196" max="8445" width="8.88671875" style="4"/>
    <col min="8446" max="8446" width="5.44140625" style="4" bestFit="1" customWidth="1"/>
    <col min="8447" max="8447" width="69.44140625" style="4" customWidth="1"/>
    <col min="8448" max="8448" width="12.88671875" style="4" bestFit="1" customWidth="1"/>
    <col min="8449" max="8449" width="13.109375" style="4" customWidth="1"/>
    <col min="8450" max="8450" width="12.6640625" style="4" customWidth="1"/>
    <col min="8451" max="8451" width="13.44140625" style="4" customWidth="1"/>
    <col min="8452" max="8701" width="8.88671875" style="4"/>
    <col min="8702" max="8702" width="5.44140625" style="4" bestFit="1" customWidth="1"/>
    <col min="8703" max="8703" width="69.44140625" style="4" customWidth="1"/>
    <col min="8704" max="8704" width="12.88671875" style="4" bestFit="1" customWidth="1"/>
    <col min="8705" max="8705" width="13.109375" style="4" customWidth="1"/>
    <col min="8706" max="8706" width="12.6640625" style="4" customWidth="1"/>
    <col min="8707" max="8707" width="13.44140625" style="4" customWidth="1"/>
    <col min="8708" max="8957" width="8.88671875" style="4"/>
    <col min="8958" max="8958" width="5.44140625" style="4" bestFit="1" customWidth="1"/>
    <col min="8959" max="8959" width="69.44140625" style="4" customWidth="1"/>
    <col min="8960" max="8960" width="12.88671875" style="4" bestFit="1" customWidth="1"/>
    <col min="8961" max="8961" width="13.109375" style="4" customWidth="1"/>
    <col min="8962" max="8962" width="12.6640625" style="4" customWidth="1"/>
    <col min="8963" max="8963" width="13.44140625" style="4" customWidth="1"/>
    <col min="8964" max="9213" width="8.88671875" style="4"/>
    <col min="9214" max="9214" width="5.44140625" style="4" bestFit="1" customWidth="1"/>
    <col min="9215" max="9215" width="69.44140625" style="4" customWidth="1"/>
    <col min="9216" max="9216" width="12.88671875" style="4" bestFit="1" customWidth="1"/>
    <col min="9217" max="9217" width="13.109375" style="4" customWidth="1"/>
    <col min="9218" max="9218" width="12.6640625" style="4" customWidth="1"/>
    <col min="9219" max="9219" width="13.44140625" style="4" customWidth="1"/>
    <col min="9220" max="9469" width="8.88671875" style="4"/>
    <col min="9470" max="9470" width="5.44140625" style="4" bestFit="1" customWidth="1"/>
    <col min="9471" max="9471" width="69.44140625" style="4" customWidth="1"/>
    <col min="9472" max="9472" width="12.88671875" style="4" bestFit="1" customWidth="1"/>
    <col min="9473" max="9473" width="13.109375" style="4" customWidth="1"/>
    <col min="9474" max="9474" width="12.6640625" style="4" customWidth="1"/>
    <col min="9475" max="9475" width="13.44140625" style="4" customWidth="1"/>
    <col min="9476" max="9725" width="8.88671875" style="4"/>
    <col min="9726" max="9726" width="5.44140625" style="4" bestFit="1" customWidth="1"/>
    <col min="9727" max="9727" width="69.44140625" style="4" customWidth="1"/>
    <col min="9728" max="9728" width="12.88671875" style="4" bestFit="1" customWidth="1"/>
    <col min="9729" max="9729" width="13.109375" style="4" customWidth="1"/>
    <col min="9730" max="9730" width="12.6640625" style="4" customWidth="1"/>
    <col min="9731" max="9731" width="13.44140625" style="4" customWidth="1"/>
    <col min="9732" max="9981" width="8.88671875" style="4"/>
    <col min="9982" max="9982" width="5.44140625" style="4" bestFit="1" customWidth="1"/>
    <col min="9983" max="9983" width="69.44140625" style="4" customWidth="1"/>
    <col min="9984" max="9984" width="12.88671875" style="4" bestFit="1" customWidth="1"/>
    <col min="9985" max="9985" width="13.109375" style="4" customWidth="1"/>
    <col min="9986" max="9986" width="12.6640625" style="4" customWidth="1"/>
    <col min="9987" max="9987" width="13.44140625" style="4" customWidth="1"/>
    <col min="9988" max="10237" width="8.88671875" style="4"/>
    <col min="10238" max="10238" width="5.44140625" style="4" bestFit="1" customWidth="1"/>
    <col min="10239" max="10239" width="69.44140625" style="4" customWidth="1"/>
    <col min="10240" max="10240" width="12.88671875" style="4" bestFit="1" customWidth="1"/>
    <col min="10241" max="10241" width="13.109375" style="4" customWidth="1"/>
    <col min="10242" max="10242" width="12.6640625" style="4" customWidth="1"/>
    <col min="10243" max="10243" width="13.44140625" style="4" customWidth="1"/>
    <col min="10244" max="10493" width="8.88671875" style="4"/>
    <col min="10494" max="10494" width="5.44140625" style="4" bestFit="1" customWidth="1"/>
    <col min="10495" max="10495" width="69.44140625" style="4" customWidth="1"/>
    <col min="10496" max="10496" width="12.88671875" style="4" bestFit="1" customWidth="1"/>
    <col min="10497" max="10497" width="13.109375" style="4" customWidth="1"/>
    <col min="10498" max="10498" width="12.6640625" style="4" customWidth="1"/>
    <col min="10499" max="10499" width="13.44140625" style="4" customWidth="1"/>
    <col min="10500" max="10749" width="8.88671875" style="4"/>
    <col min="10750" max="10750" width="5.44140625" style="4" bestFit="1" customWidth="1"/>
    <col min="10751" max="10751" width="69.44140625" style="4" customWidth="1"/>
    <col min="10752" max="10752" width="12.88671875" style="4" bestFit="1" customWidth="1"/>
    <col min="10753" max="10753" width="13.109375" style="4" customWidth="1"/>
    <col min="10754" max="10754" width="12.6640625" style="4" customWidth="1"/>
    <col min="10755" max="10755" width="13.44140625" style="4" customWidth="1"/>
    <col min="10756" max="11005" width="8.88671875" style="4"/>
    <col min="11006" max="11006" width="5.44140625" style="4" bestFit="1" customWidth="1"/>
    <col min="11007" max="11007" width="69.44140625" style="4" customWidth="1"/>
    <col min="11008" max="11008" width="12.88671875" style="4" bestFit="1" customWidth="1"/>
    <col min="11009" max="11009" width="13.109375" style="4" customWidth="1"/>
    <col min="11010" max="11010" width="12.6640625" style="4" customWidth="1"/>
    <col min="11011" max="11011" width="13.44140625" style="4" customWidth="1"/>
    <col min="11012" max="11261" width="8.88671875" style="4"/>
    <col min="11262" max="11262" width="5.44140625" style="4" bestFit="1" customWidth="1"/>
    <col min="11263" max="11263" width="69.44140625" style="4" customWidth="1"/>
    <col min="11264" max="11264" width="12.88671875" style="4" bestFit="1" customWidth="1"/>
    <col min="11265" max="11265" width="13.109375" style="4" customWidth="1"/>
    <col min="11266" max="11266" width="12.6640625" style="4" customWidth="1"/>
    <col min="11267" max="11267" width="13.44140625" style="4" customWidth="1"/>
    <col min="11268" max="11517" width="8.88671875" style="4"/>
    <col min="11518" max="11518" width="5.44140625" style="4" bestFit="1" customWidth="1"/>
    <col min="11519" max="11519" width="69.44140625" style="4" customWidth="1"/>
    <col min="11520" max="11520" width="12.88671875" style="4" bestFit="1" customWidth="1"/>
    <col min="11521" max="11521" width="13.109375" style="4" customWidth="1"/>
    <col min="11522" max="11522" width="12.6640625" style="4" customWidth="1"/>
    <col min="11523" max="11523" width="13.44140625" style="4" customWidth="1"/>
    <col min="11524" max="11773" width="8.88671875" style="4"/>
    <col min="11774" max="11774" width="5.44140625" style="4" bestFit="1" customWidth="1"/>
    <col min="11775" max="11775" width="69.44140625" style="4" customWidth="1"/>
    <col min="11776" max="11776" width="12.88671875" style="4" bestFit="1" customWidth="1"/>
    <col min="11777" max="11777" width="13.109375" style="4" customWidth="1"/>
    <col min="11778" max="11778" width="12.6640625" style="4" customWidth="1"/>
    <col min="11779" max="11779" width="13.44140625" style="4" customWidth="1"/>
    <col min="11780" max="12029" width="8.88671875" style="4"/>
    <col min="12030" max="12030" width="5.44140625" style="4" bestFit="1" customWidth="1"/>
    <col min="12031" max="12031" width="69.44140625" style="4" customWidth="1"/>
    <col min="12032" max="12032" width="12.88671875" style="4" bestFit="1" customWidth="1"/>
    <col min="12033" max="12033" width="13.109375" style="4" customWidth="1"/>
    <col min="12034" max="12034" width="12.6640625" style="4" customWidth="1"/>
    <col min="12035" max="12035" width="13.44140625" style="4" customWidth="1"/>
    <col min="12036" max="12285" width="8.88671875" style="4"/>
    <col min="12286" max="12286" width="5.44140625" style="4" bestFit="1" customWidth="1"/>
    <col min="12287" max="12287" width="69.44140625" style="4" customWidth="1"/>
    <col min="12288" max="12288" width="12.88671875" style="4" bestFit="1" customWidth="1"/>
    <col min="12289" max="12289" width="13.109375" style="4" customWidth="1"/>
    <col min="12290" max="12290" width="12.6640625" style="4" customWidth="1"/>
    <col min="12291" max="12291" width="13.44140625" style="4" customWidth="1"/>
    <col min="12292" max="12541" width="8.88671875" style="4"/>
    <col min="12542" max="12542" width="5.44140625" style="4" bestFit="1" customWidth="1"/>
    <col min="12543" max="12543" width="69.44140625" style="4" customWidth="1"/>
    <col min="12544" max="12544" width="12.88671875" style="4" bestFit="1" customWidth="1"/>
    <col min="12545" max="12545" width="13.109375" style="4" customWidth="1"/>
    <col min="12546" max="12546" width="12.6640625" style="4" customWidth="1"/>
    <col min="12547" max="12547" width="13.44140625" style="4" customWidth="1"/>
    <col min="12548" max="12797" width="8.88671875" style="4"/>
    <col min="12798" max="12798" width="5.44140625" style="4" bestFit="1" customWidth="1"/>
    <col min="12799" max="12799" width="69.44140625" style="4" customWidth="1"/>
    <col min="12800" max="12800" width="12.88671875" style="4" bestFit="1" customWidth="1"/>
    <col min="12801" max="12801" width="13.109375" style="4" customWidth="1"/>
    <col min="12802" max="12802" width="12.6640625" style="4" customWidth="1"/>
    <col min="12803" max="12803" width="13.44140625" style="4" customWidth="1"/>
    <col min="12804" max="13053" width="8.88671875" style="4"/>
    <col min="13054" max="13054" width="5.44140625" style="4" bestFit="1" customWidth="1"/>
    <col min="13055" max="13055" width="69.44140625" style="4" customWidth="1"/>
    <col min="13056" max="13056" width="12.88671875" style="4" bestFit="1" customWidth="1"/>
    <col min="13057" max="13057" width="13.109375" style="4" customWidth="1"/>
    <col min="13058" max="13058" width="12.6640625" style="4" customWidth="1"/>
    <col min="13059" max="13059" width="13.44140625" style="4" customWidth="1"/>
    <col min="13060" max="13309" width="8.88671875" style="4"/>
    <col min="13310" max="13310" width="5.44140625" style="4" bestFit="1" customWidth="1"/>
    <col min="13311" max="13311" width="69.44140625" style="4" customWidth="1"/>
    <col min="13312" max="13312" width="12.88671875" style="4" bestFit="1" customWidth="1"/>
    <col min="13313" max="13313" width="13.109375" style="4" customWidth="1"/>
    <col min="13314" max="13314" width="12.6640625" style="4" customWidth="1"/>
    <col min="13315" max="13315" width="13.44140625" style="4" customWidth="1"/>
    <col min="13316" max="13565" width="8.88671875" style="4"/>
    <col min="13566" max="13566" width="5.44140625" style="4" bestFit="1" customWidth="1"/>
    <col min="13567" max="13567" width="69.44140625" style="4" customWidth="1"/>
    <col min="13568" max="13568" width="12.88671875" style="4" bestFit="1" customWidth="1"/>
    <col min="13569" max="13569" width="13.109375" style="4" customWidth="1"/>
    <col min="13570" max="13570" width="12.6640625" style="4" customWidth="1"/>
    <col min="13571" max="13571" width="13.44140625" style="4" customWidth="1"/>
    <col min="13572" max="13821" width="8.88671875" style="4"/>
    <col min="13822" max="13822" width="5.44140625" style="4" bestFit="1" customWidth="1"/>
    <col min="13823" max="13823" width="69.44140625" style="4" customWidth="1"/>
    <col min="13824" max="13824" width="12.88671875" style="4" bestFit="1" customWidth="1"/>
    <col min="13825" max="13825" width="13.109375" style="4" customWidth="1"/>
    <col min="13826" max="13826" width="12.6640625" style="4" customWidth="1"/>
    <col min="13827" max="13827" width="13.44140625" style="4" customWidth="1"/>
    <col min="13828" max="14077" width="8.88671875" style="4"/>
    <col min="14078" max="14078" width="5.44140625" style="4" bestFit="1" customWidth="1"/>
    <col min="14079" max="14079" width="69.44140625" style="4" customWidth="1"/>
    <col min="14080" max="14080" width="12.88671875" style="4" bestFit="1" customWidth="1"/>
    <col min="14081" max="14081" width="13.109375" style="4" customWidth="1"/>
    <col min="14082" max="14082" width="12.6640625" style="4" customWidth="1"/>
    <col min="14083" max="14083" width="13.44140625" style="4" customWidth="1"/>
    <col min="14084" max="14333" width="8.88671875" style="4"/>
    <col min="14334" max="14334" width="5.44140625" style="4" bestFit="1" customWidth="1"/>
    <col min="14335" max="14335" width="69.44140625" style="4" customWidth="1"/>
    <col min="14336" max="14336" width="12.88671875" style="4" bestFit="1" customWidth="1"/>
    <col min="14337" max="14337" width="13.109375" style="4" customWidth="1"/>
    <col min="14338" max="14338" width="12.6640625" style="4" customWidth="1"/>
    <col min="14339" max="14339" width="13.44140625" style="4" customWidth="1"/>
    <col min="14340" max="14589" width="8.88671875" style="4"/>
    <col min="14590" max="14590" width="5.44140625" style="4" bestFit="1" customWidth="1"/>
    <col min="14591" max="14591" width="69.44140625" style="4" customWidth="1"/>
    <col min="14592" max="14592" width="12.88671875" style="4" bestFit="1" customWidth="1"/>
    <col min="14593" max="14593" width="13.109375" style="4" customWidth="1"/>
    <col min="14594" max="14594" width="12.6640625" style="4" customWidth="1"/>
    <col min="14595" max="14595" width="13.44140625" style="4" customWidth="1"/>
    <col min="14596" max="14845" width="8.88671875" style="4"/>
    <col min="14846" max="14846" width="5.44140625" style="4" bestFit="1" customWidth="1"/>
    <col min="14847" max="14847" width="69.44140625" style="4" customWidth="1"/>
    <col min="14848" max="14848" width="12.88671875" style="4" bestFit="1" customWidth="1"/>
    <col min="14849" max="14849" width="13.109375" style="4" customWidth="1"/>
    <col min="14850" max="14850" width="12.6640625" style="4" customWidth="1"/>
    <col min="14851" max="14851" width="13.44140625" style="4" customWidth="1"/>
    <col min="14852" max="15101" width="8.88671875" style="4"/>
    <col min="15102" max="15102" width="5.44140625" style="4" bestFit="1" customWidth="1"/>
    <col min="15103" max="15103" width="69.44140625" style="4" customWidth="1"/>
    <col min="15104" max="15104" width="12.88671875" style="4" bestFit="1" customWidth="1"/>
    <col min="15105" max="15105" width="13.109375" style="4" customWidth="1"/>
    <col min="15106" max="15106" width="12.6640625" style="4" customWidth="1"/>
    <col min="15107" max="15107" width="13.44140625" style="4" customWidth="1"/>
    <col min="15108" max="15357" width="8.88671875" style="4"/>
    <col min="15358" max="15358" width="5.44140625" style="4" bestFit="1" customWidth="1"/>
    <col min="15359" max="15359" width="69.44140625" style="4" customWidth="1"/>
    <col min="15360" max="15360" width="12.88671875" style="4" bestFit="1" customWidth="1"/>
    <col min="15361" max="15361" width="13.109375" style="4" customWidth="1"/>
    <col min="15362" max="15362" width="12.6640625" style="4" customWidth="1"/>
    <col min="15363" max="15363" width="13.44140625" style="4" customWidth="1"/>
    <col min="15364" max="15613" width="8.88671875" style="4"/>
    <col min="15614" max="15614" width="5.44140625" style="4" bestFit="1" customWidth="1"/>
    <col min="15615" max="15615" width="69.44140625" style="4" customWidth="1"/>
    <col min="15616" max="15616" width="12.88671875" style="4" bestFit="1" customWidth="1"/>
    <col min="15617" max="15617" width="13.109375" style="4" customWidth="1"/>
    <col min="15618" max="15618" width="12.6640625" style="4" customWidth="1"/>
    <col min="15619" max="15619" width="13.44140625" style="4" customWidth="1"/>
    <col min="15620" max="15869" width="8.88671875" style="4"/>
    <col min="15870" max="15870" width="5.44140625" style="4" bestFit="1" customWidth="1"/>
    <col min="15871" max="15871" width="69.44140625" style="4" customWidth="1"/>
    <col min="15872" max="15872" width="12.88671875" style="4" bestFit="1" customWidth="1"/>
    <col min="15873" max="15873" width="13.109375" style="4" customWidth="1"/>
    <col min="15874" max="15874" width="12.6640625" style="4" customWidth="1"/>
    <col min="15875" max="15875" width="13.44140625" style="4" customWidth="1"/>
    <col min="15876" max="16125" width="8.88671875" style="4"/>
    <col min="16126" max="16126" width="5.44140625" style="4" bestFit="1" customWidth="1"/>
    <col min="16127" max="16127" width="69.44140625" style="4" customWidth="1"/>
    <col min="16128" max="16128" width="12.88671875" style="4" bestFit="1" customWidth="1"/>
    <col min="16129" max="16129" width="13.109375" style="4" customWidth="1"/>
    <col min="16130" max="16130" width="12.6640625" style="4" customWidth="1"/>
    <col min="16131" max="16131" width="13.44140625" style="4" customWidth="1"/>
    <col min="16132" max="16384" width="8.88671875" style="4"/>
  </cols>
  <sheetData>
    <row r="2" spans="1:10" x14ac:dyDescent="0.2">
      <c r="D2" s="5"/>
    </row>
    <row r="3" spans="1:10" x14ac:dyDescent="0.2">
      <c r="A3" s="6"/>
      <c r="B3" s="7"/>
      <c r="C3" s="7"/>
      <c r="D3" s="5"/>
    </row>
    <row r="4" spans="1:10" x14ac:dyDescent="0.2">
      <c r="A4" s="9"/>
      <c r="B4" s="9"/>
      <c r="C4" s="9"/>
      <c r="D4" s="45"/>
    </row>
    <row r="5" spans="1:10" ht="15" x14ac:dyDescent="0.2">
      <c r="A5"/>
      <c r="B5"/>
      <c r="C5"/>
      <c r="D5"/>
    </row>
    <row r="6" spans="1:10" ht="18.75" x14ac:dyDescent="0.3">
      <c r="A6" s="122" t="s">
        <v>47</v>
      </c>
      <c r="B6" s="122"/>
      <c r="C6" s="122"/>
      <c r="D6" s="122"/>
    </row>
    <row r="7" spans="1:10" x14ac:dyDescent="0.2">
      <c r="A7" s="10"/>
      <c r="B7" s="10"/>
      <c r="C7" s="10"/>
      <c r="D7" s="10"/>
    </row>
    <row r="8" spans="1:10" x14ac:dyDescent="0.2">
      <c r="A8" s="11" t="s">
        <v>9</v>
      </c>
      <c r="B8" s="12"/>
      <c r="C8" s="12"/>
      <c r="D8" s="12"/>
    </row>
    <row r="9" spans="1:10" x14ac:dyDescent="0.2">
      <c r="A9" s="12" t="s">
        <v>7</v>
      </c>
      <c r="B9" s="12"/>
      <c r="C9" s="12"/>
      <c r="D9" s="12"/>
    </row>
    <row r="10" spans="1:10" x14ac:dyDescent="0.2">
      <c r="A10" s="12" t="str">
        <f>'Elec 2017 GRC Settl Tax Ref'!A10</f>
        <v>FOR THE TEST YEAR TWELVE MONTHS ENDED SEPTEMBER 30, 2016</v>
      </c>
      <c r="B10" s="12"/>
      <c r="C10" s="12"/>
      <c r="D10" s="12"/>
    </row>
    <row r="11" spans="1:10" x14ac:dyDescent="0.2">
      <c r="A11" s="12" t="str">
        <f>'Elec 2017 GRC Settl Tax Ref'!A11</f>
        <v>2017 GENERAL RATE CASE</v>
      </c>
      <c r="B11" s="12"/>
      <c r="C11" s="12"/>
      <c r="D11" s="12"/>
    </row>
    <row r="12" spans="1:10" ht="15" x14ac:dyDescent="0.2">
      <c r="A12" s="11"/>
      <c r="B12" s="12"/>
      <c r="C12" s="43"/>
      <c r="D12" s="43"/>
      <c r="F12"/>
      <c r="G12"/>
      <c r="H12"/>
      <c r="I12"/>
      <c r="J12"/>
    </row>
    <row r="13" spans="1:10" ht="15" x14ac:dyDescent="0.2">
      <c r="A13" s="10"/>
      <c r="B13" s="13"/>
      <c r="C13" s="13"/>
      <c r="D13" s="47"/>
      <c r="F13"/>
      <c r="G13"/>
      <c r="H13"/>
      <c r="I13"/>
      <c r="J13"/>
    </row>
    <row r="14" spans="1:10" ht="15" x14ac:dyDescent="0.2">
      <c r="A14" s="14" t="s">
        <v>2</v>
      </c>
      <c r="B14" s="15"/>
      <c r="C14" s="15"/>
      <c r="D14" s="15"/>
      <c r="F14"/>
      <c r="G14"/>
      <c r="H14"/>
      <c r="I14"/>
      <c r="J14"/>
    </row>
    <row r="15" spans="1:10" ht="15" x14ac:dyDescent="0.2">
      <c r="A15" s="16" t="s">
        <v>3</v>
      </c>
      <c r="B15" s="17" t="s">
        <v>4</v>
      </c>
      <c r="C15" s="17"/>
      <c r="D15" s="17" t="s">
        <v>5</v>
      </c>
      <c r="F15"/>
      <c r="G15"/>
      <c r="H15"/>
      <c r="I15"/>
      <c r="J15"/>
    </row>
    <row r="16" spans="1:10" ht="4.9000000000000004" customHeight="1" x14ac:dyDescent="0.2">
      <c r="A16" s="34"/>
      <c r="B16" s="19"/>
      <c r="C16" s="19"/>
      <c r="F16"/>
      <c r="G16"/>
      <c r="H16"/>
      <c r="I16"/>
      <c r="J16"/>
    </row>
    <row r="17" spans="1:34" ht="16.149999999999999" customHeight="1" x14ac:dyDescent="0.2">
      <c r="A17" s="18">
        <v>1</v>
      </c>
      <c r="B17" s="33" t="s">
        <v>8</v>
      </c>
      <c r="C17" s="22"/>
      <c r="F17"/>
      <c r="G17"/>
      <c r="H17"/>
      <c r="I17"/>
      <c r="J17"/>
    </row>
    <row r="18" spans="1:34" ht="16.149999999999999" customHeight="1" x14ac:dyDescent="0.2">
      <c r="A18" s="18">
        <f>A17+1</f>
        <v>2</v>
      </c>
      <c r="B18" s="23"/>
      <c r="C18" s="24"/>
      <c r="F18"/>
      <c r="G18"/>
      <c r="H18"/>
      <c r="I18"/>
      <c r="J18"/>
    </row>
    <row r="19" spans="1:34" ht="15" customHeight="1" x14ac:dyDescent="0.2">
      <c r="A19" s="18">
        <f t="shared" ref="A19:A31" si="0">A18+1</f>
        <v>3</v>
      </c>
      <c r="B19" s="46" t="s">
        <v>21</v>
      </c>
      <c r="C19" s="20">
        <v>72192483.439999983</v>
      </c>
      <c r="E19" s="40"/>
      <c r="F19"/>
      <c r="G19"/>
      <c r="H19"/>
      <c r="I19"/>
      <c r="J19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</row>
    <row r="20" spans="1:34" ht="17.45" customHeight="1" x14ac:dyDescent="0.2">
      <c r="A20" s="18">
        <f t="shared" si="0"/>
        <v>4</v>
      </c>
      <c r="B20" s="35" t="s">
        <v>10</v>
      </c>
      <c r="C20" s="27"/>
      <c r="D20" s="36">
        <v>14438496.687999997</v>
      </c>
      <c r="E20" s="41"/>
      <c r="F20"/>
      <c r="G20"/>
      <c r="H20"/>
      <c r="I20"/>
      <c r="J2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</row>
    <row r="21" spans="1:34" ht="15" x14ac:dyDescent="0.2">
      <c r="A21" s="18">
        <f t="shared" si="0"/>
        <v>5</v>
      </c>
      <c r="B21" s="35"/>
      <c r="C21" s="27"/>
      <c r="D21" s="36"/>
      <c r="E21" s="40"/>
      <c r="F21"/>
      <c r="G21"/>
      <c r="H21"/>
      <c r="I21"/>
      <c r="J21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</row>
    <row r="22" spans="1:34" ht="15" x14ac:dyDescent="0.2">
      <c r="A22" s="18">
        <f t="shared" si="0"/>
        <v>6</v>
      </c>
      <c r="B22" s="33" t="s">
        <v>11</v>
      </c>
      <c r="C22" s="27"/>
      <c r="D22" s="22"/>
      <c r="E22" s="40"/>
      <c r="F22"/>
      <c r="G22"/>
      <c r="H22"/>
      <c r="I22"/>
      <c r="J22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</row>
    <row r="23" spans="1:34" ht="16.149999999999999" customHeight="1" x14ac:dyDescent="0.2">
      <c r="A23" s="18">
        <f t="shared" si="0"/>
        <v>7</v>
      </c>
      <c r="B23" s="23"/>
      <c r="C23" s="27"/>
      <c r="D23" s="22"/>
      <c r="E23" s="40"/>
      <c r="F23"/>
      <c r="G23"/>
      <c r="H23"/>
      <c r="I23"/>
      <c r="J23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</row>
    <row r="24" spans="1:34" ht="17.45" customHeight="1" x14ac:dyDescent="0.2">
      <c r="A24" s="18">
        <f t="shared" si="0"/>
        <v>8</v>
      </c>
      <c r="B24" s="35" t="s">
        <v>20</v>
      </c>
      <c r="C24" s="27">
        <v>-29176115.831175227</v>
      </c>
      <c r="D24" s="22"/>
      <c r="E24" s="40"/>
      <c r="F24"/>
      <c r="G24"/>
      <c r="H24"/>
      <c r="I24"/>
      <c r="J24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</row>
    <row r="25" spans="1:34" ht="15" customHeight="1" x14ac:dyDescent="0.2">
      <c r="A25" s="18">
        <f t="shared" si="0"/>
        <v>9</v>
      </c>
      <c r="B25" s="35" t="s">
        <v>15</v>
      </c>
      <c r="C25" s="38"/>
      <c r="D25" s="36">
        <v>-5835223.1662350455</v>
      </c>
      <c r="E25" s="41"/>
      <c r="F25"/>
      <c r="G25"/>
      <c r="H25"/>
      <c r="I25"/>
      <c r="J25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</row>
    <row r="26" spans="1:34" ht="15" x14ac:dyDescent="0.2">
      <c r="A26" s="18">
        <f t="shared" si="0"/>
        <v>10</v>
      </c>
      <c r="B26" s="26"/>
      <c r="C26" s="27"/>
      <c r="D26" s="21"/>
      <c r="E26" s="40"/>
      <c r="F26"/>
      <c r="G26"/>
      <c r="H26"/>
      <c r="I26"/>
      <c r="J26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</row>
    <row r="27" spans="1:34" ht="15" customHeight="1" x14ac:dyDescent="0.2">
      <c r="A27" s="18">
        <f t="shared" si="0"/>
        <v>11</v>
      </c>
      <c r="B27" s="25" t="s">
        <v>12</v>
      </c>
      <c r="C27" s="38"/>
      <c r="D27" s="22">
        <f>SUM(D20:D26)</f>
        <v>8603273.5217649527</v>
      </c>
      <c r="E27" s="40"/>
      <c r="F27"/>
      <c r="G27"/>
      <c r="H27"/>
      <c r="I27"/>
      <c r="J27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</row>
    <row r="28" spans="1:34" ht="15" x14ac:dyDescent="0.2">
      <c r="A28" s="18">
        <f t="shared" si="0"/>
        <v>12</v>
      </c>
      <c r="B28" s="25"/>
      <c r="C28" s="38"/>
      <c r="D28" s="22"/>
      <c r="E28" s="40"/>
      <c r="F28"/>
      <c r="G28"/>
      <c r="H28"/>
      <c r="I28"/>
      <c r="J28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</row>
    <row r="29" spans="1:34" ht="16.899999999999999" customHeight="1" x14ac:dyDescent="0.2">
      <c r="A29" s="18">
        <f t="shared" si="0"/>
        <v>13</v>
      </c>
      <c r="B29" s="37" t="s">
        <v>28</v>
      </c>
      <c r="C29" s="28"/>
      <c r="D29" s="20">
        <f>-D27*21%</f>
        <v>-1806687.43957064</v>
      </c>
      <c r="E29" s="40"/>
      <c r="F29"/>
      <c r="G29"/>
      <c r="H29"/>
      <c r="I29"/>
      <c r="J29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</row>
    <row r="30" spans="1:34" ht="15" x14ac:dyDescent="0.2">
      <c r="A30" s="18">
        <f t="shared" si="0"/>
        <v>14</v>
      </c>
      <c r="B30" s="29"/>
      <c r="C30" s="30"/>
      <c r="D30" s="20"/>
      <c r="E30" s="40"/>
      <c r="F30"/>
      <c r="G30"/>
      <c r="H30"/>
      <c r="I30"/>
      <c r="J3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</row>
    <row r="31" spans="1:34" ht="17.45" customHeight="1" thickBot="1" x14ac:dyDescent="0.25">
      <c r="A31" s="18">
        <f t="shared" si="0"/>
        <v>15</v>
      </c>
      <c r="B31" s="29" t="s">
        <v>6</v>
      </c>
      <c r="C31" s="30"/>
      <c r="D31" s="31">
        <f>-D27-D29</f>
        <v>-6796586.0821943125</v>
      </c>
      <c r="E31" s="40"/>
      <c r="F31"/>
      <c r="G31"/>
      <c r="H31"/>
      <c r="I31"/>
      <c r="J31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</row>
    <row r="32" spans="1:34" ht="17.45" customHeight="1" thickTop="1" x14ac:dyDescent="0.2">
      <c r="A32" s="18"/>
      <c r="B32" s="29"/>
      <c r="C32" s="30"/>
      <c r="D32" s="20"/>
      <c r="E32" s="40"/>
      <c r="F32"/>
      <c r="G32"/>
      <c r="H32"/>
      <c r="I32"/>
      <c r="J32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</row>
    <row r="33" spans="1:34" ht="17.45" customHeight="1" x14ac:dyDescent="0.2">
      <c r="A33" s="18"/>
      <c r="B33" s="29"/>
      <c r="C33"/>
      <c r="D33"/>
      <c r="E33"/>
      <c r="F33"/>
      <c r="G33"/>
      <c r="H33"/>
      <c r="I33"/>
      <c r="J33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</row>
    <row r="34" spans="1:34" ht="15" x14ac:dyDescent="0.2">
      <c r="C34"/>
      <c r="D34"/>
      <c r="E34"/>
      <c r="F34"/>
      <c r="G34"/>
      <c r="H34"/>
      <c r="I34"/>
      <c r="J34"/>
    </row>
    <row r="35" spans="1:34" ht="15" x14ac:dyDescent="0.2">
      <c r="C35" s="32"/>
      <c r="F35"/>
      <c r="G35"/>
      <c r="H35"/>
      <c r="I35"/>
    </row>
    <row r="36" spans="1:34" x14ac:dyDescent="0.2">
      <c r="C36" s="32"/>
    </row>
    <row r="37" spans="1:34" x14ac:dyDescent="0.2">
      <c r="C37" s="32"/>
    </row>
    <row r="38" spans="1:34" x14ac:dyDescent="0.2">
      <c r="C38" s="32"/>
    </row>
    <row r="39" spans="1:34" x14ac:dyDescent="0.2">
      <c r="C39" s="32"/>
    </row>
    <row r="40" spans="1:34" x14ac:dyDescent="0.2">
      <c r="C40" s="32"/>
    </row>
    <row r="41" spans="1:34" x14ac:dyDescent="0.2">
      <c r="C41" s="32"/>
    </row>
    <row r="42" spans="1:34" x14ac:dyDescent="0.2">
      <c r="C42" s="32"/>
    </row>
    <row r="43" spans="1:34" x14ac:dyDescent="0.2">
      <c r="C43" s="32"/>
    </row>
    <row r="44" spans="1:34" x14ac:dyDescent="0.2">
      <c r="C44" s="32"/>
    </row>
    <row r="45" spans="1:34" x14ac:dyDescent="0.2">
      <c r="C45" s="32"/>
    </row>
    <row r="46" spans="1:34" x14ac:dyDescent="0.2">
      <c r="C46" s="32"/>
    </row>
    <row r="47" spans="1:34" x14ac:dyDescent="0.2">
      <c r="C47" s="32"/>
    </row>
    <row r="48" spans="1:34" x14ac:dyDescent="0.2">
      <c r="C48" s="32"/>
    </row>
    <row r="49" spans="3:3" x14ac:dyDescent="0.2">
      <c r="C49" s="32"/>
    </row>
    <row r="50" spans="3:3" x14ac:dyDescent="0.2">
      <c r="C50" s="32"/>
    </row>
    <row r="51" spans="3:3" x14ac:dyDescent="0.2">
      <c r="C51" s="32"/>
    </row>
    <row r="52" spans="3:3" x14ac:dyDescent="0.2">
      <c r="C52" s="32"/>
    </row>
    <row r="53" spans="3:3" x14ac:dyDescent="0.2">
      <c r="C53" s="32"/>
    </row>
    <row r="54" spans="3:3" x14ac:dyDescent="0.2">
      <c r="C54" s="32"/>
    </row>
    <row r="55" spans="3:3" x14ac:dyDescent="0.2">
      <c r="C55" s="32"/>
    </row>
    <row r="56" spans="3:3" x14ac:dyDescent="0.2">
      <c r="C56" s="32"/>
    </row>
    <row r="57" spans="3:3" x14ac:dyDescent="0.2">
      <c r="C57" s="32"/>
    </row>
    <row r="58" spans="3:3" x14ac:dyDescent="0.2">
      <c r="C58" s="32"/>
    </row>
    <row r="59" spans="3:3" x14ac:dyDescent="0.2">
      <c r="C59" s="32"/>
    </row>
    <row r="60" spans="3:3" x14ac:dyDescent="0.2">
      <c r="C60" s="32"/>
    </row>
    <row r="61" spans="3:3" x14ac:dyDescent="0.2">
      <c r="C61" s="32"/>
    </row>
    <row r="62" spans="3:3" x14ac:dyDescent="0.2">
      <c r="C62" s="32"/>
    </row>
    <row r="63" spans="3:3" x14ac:dyDescent="0.2">
      <c r="C63" s="32"/>
    </row>
    <row r="64" spans="3:3" x14ac:dyDescent="0.2">
      <c r="C64" s="32"/>
    </row>
    <row r="65" spans="3:3" x14ac:dyDescent="0.2">
      <c r="C65" s="32"/>
    </row>
    <row r="66" spans="3:3" x14ac:dyDescent="0.2">
      <c r="C66" s="32"/>
    </row>
    <row r="67" spans="3:3" x14ac:dyDescent="0.2">
      <c r="C67" s="32"/>
    </row>
    <row r="68" spans="3:3" x14ac:dyDescent="0.2">
      <c r="C68" s="32"/>
    </row>
    <row r="69" spans="3:3" x14ac:dyDescent="0.2">
      <c r="C69" s="32"/>
    </row>
    <row r="70" spans="3:3" x14ac:dyDescent="0.2">
      <c r="C70" s="32"/>
    </row>
    <row r="71" spans="3:3" x14ac:dyDescent="0.2">
      <c r="C71" s="32"/>
    </row>
    <row r="72" spans="3:3" x14ac:dyDescent="0.2">
      <c r="C72" s="32"/>
    </row>
    <row r="73" spans="3:3" x14ac:dyDescent="0.2">
      <c r="C73" s="32"/>
    </row>
    <row r="74" spans="3:3" x14ac:dyDescent="0.2">
      <c r="C74" s="32"/>
    </row>
    <row r="75" spans="3:3" x14ac:dyDescent="0.2">
      <c r="C75" s="32"/>
    </row>
    <row r="76" spans="3:3" x14ac:dyDescent="0.2">
      <c r="C76" s="32"/>
    </row>
    <row r="77" spans="3:3" x14ac:dyDescent="0.2">
      <c r="C77" s="32"/>
    </row>
    <row r="78" spans="3:3" x14ac:dyDescent="0.2">
      <c r="C78" s="32"/>
    </row>
    <row r="79" spans="3:3" x14ac:dyDescent="0.2">
      <c r="C79" s="32"/>
    </row>
    <row r="80" spans="3:3" x14ac:dyDescent="0.2">
      <c r="C80" s="32"/>
    </row>
    <row r="81" spans="3:3" x14ac:dyDescent="0.2">
      <c r="C81" s="32"/>
    </row>
    <row r="82" spans="3:3" x14ac:dyDescent="0.2">
      <c r="C82" s="32"/>
    </row>
    <row r="83" spans="3:3" x14ac:dyDescent="0.2">
      <c r="C83" s="32"/>
    </row>
    <row r="84" spans="3:3" x14ac:dyDescent="0.2">
      <c r="C84" s="32"/>
    </row>
    <row r="85" spans="3:3" x14ac:dyDescent="0.2">
      <c r="C85" s="32"/>
    </row>
    <row r="86" spans="3:3" x14ac:dyDescent="0.2">
      <c r="C86" s="32"/>
    </row>
    <row r="87" spans="3:3" x14ac:dyDescent="0.2">
      <c r="C87" s="32"/>
    </row>
    <row r="88" spans="3:3" x14ac:dyDescent="0.2">
      <c r="C88" s="32"/>
    </row>
    <row r="89" spans="3:3" x14ac:dyDescent="0.2">
      <c r="C89" s="32"/>
    </row>
    <row r="90" spans="3:3" x14ac:dyDescent="0.2">
      <c r="C90" s="32"/>
    </row>
    <row r="91" spans="3:3" x14ac:dyDescent="0.2">
      <c r="C91" s="32"/>
    </row>
    <row r="92" spans="3:3" x14ac:dyDescent="0.2">
      <c r="C92" s="32"/>
    </row>
    <row r="93" spans="3:3" x14ac:dyDescent="0.2">
      <c r="C93" s="32"/>
    </row>
    <row r="94" spans="3:3" x14ac:dyDescent="0.2">
      <c r="C94" s="32"/>
    </row>
    <row r="95" spans="3:3" x14ac:dyDescent="0.2">
      <c r="C95" s="32"/>
    </row>
    <row r="96" spans="3:3" x14ac:dyDescent="0.2">
      <c r="C96" s="32"/>
    </row>
    <row r="97" spans="3:3" x14ac:dyDescent="0.2">
      <c r="C97" s="32"/>
    </row>
    <row r="98" spans="3:3" x14ac:dyDescent="0.2">
      <c r="C98" s="32"/>
    </row>
    <row r="99" spans="3:3" x14ac:dyDescent="0.2">
      <c r="C99" s="32"/>
    </row>
    <row r="100" spans="3:3" x14ac:dyDescent="0.2">
      <c r="C100" s="32"/>
    </row>
    <row r="101" spans="3:3" x14ac:dyDescent="0.2">
      <c r="C101" s="32"/>
    </row>
    <row r="102" spans="3:3" x14ac:dyDescent="0.2">
      <c r="C102" s="32"/>
    </row>
    <row r="103" spans="3:3" x14ac:dyDescent="0.2">
      <c r="C103" s="32"/>
    </row>
    <row r="104" spans="3:3" x14ac:dyDescent="0.2">
      <c r="C104" s="32"/>
    </row>
    <row r="105" spans="3:3" x14ac:dyDescent="0.2">
      <c r="C105" s="32"/>
    </row>
    <row r="106" spans="3:3" x14ac:dyDescent="0.2">
      <c r="C106" s="32"/>
    </row>
    <row r="107" spans="3:3" x14ac:dyDescent="0.2">
      <c r="C107" s="32"/>
    </row>
    <row r="108" spans="3:3" x14ac:dyDescent="0.2">
      <c r="C108" s="32"/>
    </row>
    <row r="109" spans="3:3" x14ac:dyDescent="0.2">
      <c r="C109" s="32"/>
    </row>
    <row r="110" spans="3:3" x14ac:dyDescent="0.2">
      <c r="C110" s="32"/>
    </row>
    <row r="111" spans="3:3" x14ac:dyDescent="0.2">
      <c r="C111" s="32"/>
    </row>
    <row r="112" spans="3:3" x14ac:dyDescent="0.2">
      <c r="C112" s="32"/>
    </row>
    <row r="113" spans="3:3" x14ac:dyDescent="0.2">
      <c r="C113" s="32"/>
    </row>
    <row r="114" spans="3:3" x14ac:dyDescent="0.2">
      <c r="C114" s="32"/>
    </row>
    <row r="115" spans="3:3" x14ac:dyDescent="0.2">
      <c r="C115" s="32"/>
    </row>
    <row r="116" spans="3:3" x14ac:dyDescent="0.2">
      <c r="C116" s="32"/>
    </row>
    <row r="117" spans="3:3" x14ac:dyDescent="0.2">
      <c r="C117" s="32"/>
    </row>
    <row r="118" spans="3:3" x14ac:dyDescent="0.2">
      <c r="C118" s="32"/>
    </row>
    <row r="119" spans="3:3" x14ac:dyDescent="0.2">
      <c r="C119" s="32"/>
    </row>
    <row r="120" spans="3:3" x14ac:dyDescent="0.2">
      <c r="C120" s="32"/>
    </row>
    <row r="121" spans="3:3" x14ac:dyDescent="0.2">
      <c r="C121" s="32"/>
    </row>
    <row r="122" spans="3:3" x14ac:dyDescent="0.2">
      <c r="C122" s="32"/>
    </row>
    <row r="123" spans="3:3" x14ac:dyDescent="0.2">
      <c r="C123" s="32"/>
    </row>
    <row r="124" spans="3:3" x14ac:dyDescent="0.2">
      <c r="C124" s="32"/>
    </row>
    <row r="125" spans="3:3" x14ac:dyDescent="0.2">
      <c r="C125" s="32"/>
    </row>
    <row r="126" spans="3:3" x14ac:dyDescent="0.2">
      <c r="C126" s="32"/>
    </row>
    <row r="127" spans="3:3" x14ac:dyDescent="0.2">
      <c r="C127" s="32"/>
    </row>
    <row r="128" spans="3:3" x14ac:dyDescent="0.2">
      <c r="C128" s="32"/>
    </row>
    <row r="129" spans="3:3" x14ac:dyDescent="0.2">
      <c r="C129" s="32"/>
    </row>
    <row r="130" spans="3:3" x14ac:dyDescent="0.2">
      <c r="C130" s="32"/>
    </row>
    <row r="131" spans="3:3" x14ac:dyDescent="0.2">
      <c r="C131" s="32"/>
    </row>
    <row r="132" spans="3:3" x14ac:dyDescent="0.2">
      <c r="C132" s="32"/>
    </row>
  </sheetData>
  <mergeCells count="1">
    <mergeCell ref="A6:D6"/>
  </mergeCells>
  <pageMargins left="0.53" right="0.54" top="1" bottom="1" header="0.48" footer="0.5"/>
  <pageSetup scale="8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32F1DCE-B7DB-46BF-BC0D-03E5BBF55744}"/>
</file>

<file path=customXml/itemProps2.xml><?xml version="1.0" encoding="utf-8"?>
<ds:datastoreItem xmlns:ds="http://schemas.openxmlformats.org/officeDocument/2006/customXml" ds:itemID="{F4841895-66E5-4B15-85E4-FE15D05E485F}"/>
</file>

<file path=customXml/itemProps3.xml><?xml version="1.0" encoding="utf-8"?>
<ds:datastoreItem xmlns:ds="http://schemas.openxmlformats.org/officeDocument/2006/customXml" ds:itemID="{716377AD-9673-4995-8701-F1B8194B8AAC}"/>
</file>

<file path=customXml/itemProps4.xml><?xml version="1.0" encoding="utf-8"?>
<ds:datastoreItem xmlns:ds="http://schemas.openxmlformats.org/officeDocument/2006/customXml" ds:itemID="{CCC2AB26-BB2C-4DA0-965E-0C9FF388BA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E Lead</vt:lpstr>
      <vt:lpstr>G Lead</vt:lpstr>
      <vt:lpstr>ELEC TY Amort </vt:lpstr>
      <vt:lpstr>Elec 2017 GRC Settl Tax Ref</vt:lpstr>
      <vt:lpstr>GAS TY Amort</vt:lpstr>
      <vt:lpstr>Gas 2017 GRC Settl Tax Ref</vt:lpstr>
      <vt:lpstr>'Elec 2017 GRC Settl Tax Ref'!Print_Area</vt:lpstr>
      <vt:lpstr>'ELEC TY Amort '!Print_Area</vt:lpstr>
      <vt:lpstr>'Gas 2017 GRC Settl Tax Ref'!Print_Area</vt:lpstr>
      <vt:lpstr>'GAS TY Amort'!Print_Area</vt:lpstr>
      <vt:lpstr>'ELEC TY Amort '!Print_Titles</vt:lpstr>
      <vt:lpstr>'GAS TY Amort'!Print_Titles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NC</cp:lastModifiedBy>
  <cp:lastPrinted>2017-07-26T15:59:01Z</cp:lastPrinted>
  <dcterms:created xsi:type="dcterms:W3CDTF">2015-12-04T18:40:55Z</dcterms:created>
  <dcterms:modified xsi:type="dcterms:W3CDTF">2018-11-05T22:06:24Z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