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xl/pivotCache/pivotCacheDefinition1.xml" ContentType="application/vnd.openxmlformats-officedocument.spreadsheetml.pivotCacheDefiniti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2024 MONTHLY\"/>
    </mc:Choice>
  </mc:AlternateContent>
  <xr:revisionPtr revIDLastSave="0" documentId="13_ncr:1_{837AC38E-5D0E-44D3-83E7-C68EE7868B92}" xr6:coauthVersionLast="47" xr6:coauthVersionMax="47" xr10:uidLastSave="{00000000-0000-0000-0000-000000000000}"/>
  <bookViews>
    <workbookView xWindow="28680" yWindow="-120" windowWidth="29040" windowHeight="15840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6" l="1"/>
  <c r="D15" i="6"/>
  <c r="B15" i="6"/>
  <c r="A18" i="6"/>
  <c r="A11" i="6"/>
  <c r="J37" i="6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C7" i="6"/>
  <c r="D7" i="6"/>
  <c r="C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J16" i="6" l="1"/>
  <c r="J23" i="6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<sst xmlns="http://schemas.openxmlformats.org/spreadsheetml/2006/main" count="24897" uniqueCount="7492">
  <si>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</si>
  <si>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</si>
  <si>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</si>
  <si>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</si>
  <si>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</si>
  <si>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</si>
  <si>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</si>
  <si>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</si>
  <si>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</si>
  <si>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</si>
  <si>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</si>
  <si>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</si>
  <si>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</si>
  <si>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</si>
  <si>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</si>
  <si>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</si>
  <si>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</si>
  <si>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</si>
  <si>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</si>
  <si>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</si>
  <si>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</si>
  <si>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</si>
  <si>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</si>
  <si>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</si>
  <si>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</si>
  <si>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</si>
  <si>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</si>
  <si>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</si>
  <si>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</si>
  <si>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</si>
  <si>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</si>
  <si>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</si>
  <si>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</si>
  <si>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</si>
  <si>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</si>
  <si>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</si>
  <si>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</si>
  <si>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</si>
  <si>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</si>
  <si>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</si>
  <si>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</si>
  <si>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</si>
  <si>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</si>
  <si>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</si>
  <si>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</si>
  <si>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</si>
  <si>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</si>
  <si>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</si>
  <si>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</si>
  <si>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</si>
  <si>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</si>
  <si>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</si>
  <si>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</si>
  <si>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</si>
  <si>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</si>
  <si>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</si>
  <si>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</si>
  <si>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</si>
  <si>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</si>
  <si>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</si>
  <si>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</si>
  <si>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</si>
  <si>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</si>
  <si>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</si>
  <si>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</si>
  <si>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</si>
  <si>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</si>
  <si>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</si>
  <si>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</si>
  <si>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</si>
  <si>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</si>
  <si>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</si>
  <si>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</si>
  <si>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</si>
  <si>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</si>
  <si>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</si>
  <si>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</si>
  <si>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</si>
  <si>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</si>
  <si>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</si>
  <si>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</si>
  <si>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</si>
  <si>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</si>
  <si>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</si>
  <si>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</si>
  <si>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</si>
  <si>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</si>
  <si>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</si>
  <si>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</si>
  <si>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</si>
  <si>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</si>
  <si>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</si>
  <si>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</si>
  <si>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</si>
  <si>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</si>
  <si>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</si>
  <si>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</si>
  <si>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</si>
  <si>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</si>
  <si>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</si>
  <si>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</si>
  <si>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</si>
  <si>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</si>
  <si>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</si>
  <si>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</si>
  <si>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</si>
  <si>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</si>
  <si>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</si>
  <si>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</si>
  <si>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</si>
  <si>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</si>
  <si>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</si>
  <si>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</si>
  <si>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</si>
  <si>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</si>
  <si>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</si>
  <si>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</si>
  <si>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</si>
  <si>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</si>
  <si>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</si>
  <si>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</si>
  <si>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</si>
  <si>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</si>
  <si>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</si>
  <si>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</si>
  <si>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</si>
  <si>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</si>
  <si>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</si>
  <si>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</si>
  <si>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</si>
  <si>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</si>
  <si>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</si>
  <si>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</si>
  <si>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</si>
  <si>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</si>
  <si>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</si>
  <si>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</si>
  <si>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</si>
  <si>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</si>
  <si>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</si>
  <si>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</si>
  <si>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</si>
  <si>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</si>
  <si>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</si>
  <si>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</si>
  <si>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</si>
  <si>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</si>
  <si>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</si>
  <si>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</si>
  <si>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</si>
  <si>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</si>
  <si>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</si>
  <si>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</si>
  <si>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</si>
  <si>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</si>
  <si>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</si>
  <si>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</si>
  <si>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</si>
  <si>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</si>
  <si>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</si>
  <si>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</si>
  <si>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</si>
  <si>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</si>
  <si>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</si>
  <si>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</si>
  <si>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</si>
  <si>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</si>
  <si>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</si>
  <si>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</si>
  <si>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</si>
  <si>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</si>
  <si>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</si>
  <si>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</si>
  <si>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</si>
  <si>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</si>
  <si>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</si>
  <si>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</si>
  <si>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</si>
  <si>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</si>
  <si>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</si>
  <si>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</si>
  <si>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</si>
  <si>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</si>
  <si>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</si>
  <si>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</si>
  <si>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</si>
  <si>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</si>
  <si>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</si>
  <si>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</si>
  <si>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</si>
  <si>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</si>
  <si>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</si>
  <si>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</si>
  <si>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</si>
  <si>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</si>
  <si>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</si>
  <si>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</si>
  <si>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</si>
  <si>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</si>
  <si>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</si>
  <si>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</si>
  <si>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</si>
  <si>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</si>
  <si>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</si>
  <si>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</si>
  <si>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</si>
  <si>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</si>
  <si>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</si>
  <si>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</si>
  <si>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</si>
  <si>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</si>
  <si>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</si>
  <si>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</si>
  <si>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</si>
  <si>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</si>
  <si>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</si>
  <si>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</si>
  <si>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</si>
  <si>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</si>
  <si>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</si>
  <si>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</si>
  <si>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</si>
  <si>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</si>
  <si>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</si>
  <si>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</si>
  <si>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</si>
  <si>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</si>
  <si>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</si>
  <si>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</si>
  <si>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</si>
  <si>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</si>
  <si>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</si>
  <si>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</si>
  <si>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</si>
  <si>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</si>
  <si>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</si>
  <si>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</si>
  <si>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</si>
  <si>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</si>
  <si>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</si>
  <si>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</si>
  <si>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</si>
  <si>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</si>
  <si>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</si>
  <si>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</si>
  <si>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</si>
  <si>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</si>
  <si>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</si>
  <si>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</si>
  <si>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</si>
  <si>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</si>
  <si>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</si>
  <si>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</si>
  <si>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</si>
  <si>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</si>
  <si>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</si>
  <si>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</si>
  <si>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</si>
  <si>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</si>
  <si>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</si>
  <si>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</si>
  <si>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</si>
  <si>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</si>
  <si>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</si>
  <si>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</si>
  <si>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</si>
  <si>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</si>
  <si>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</si>
  <si>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</si>
  <si>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</si>
  <si>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</si>
  <si>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</si>
  <si>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</si>
  <si>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</si>
  <si>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</si>
  <si>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</si>
  <si>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</si>
  <si>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</si>
  <si>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</si>
  <si>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</si>
  <si>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</si>
  <si>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</si>
  <si>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</si>
  <si>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</si>
  <si>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</si>
  <si>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</si>
  <si>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</si>
  <si>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</si>
  <si>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</si>
  <si>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</si>
  <si>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</si>
  <si>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</si>
  <si>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</si>
  <si>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</si>
  <si>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</si>
  <si>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</si>
  <si>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</si>
  <si>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</si>
  <si>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</si>
  <si>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</si>
  <si>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</si>
  <si>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</si>
  <si>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</si>
  <si>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</si>
  <si>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</si>
  <si>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</si>
  <si>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</si>
  <si>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</si>
  <si>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</si>
  <si>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</si>
  <si>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</si>
  <si>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</si>
  <si>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</si>
  <si>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</si>
  <si>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</si>
  <si>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</si>
  <si>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</si>
  <si>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</si>
  <si>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</si>
  <si>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</si>
  <si>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</si>
  <si>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</si>
  <si>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</si>
  <si>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</si>
  <si>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</si>
  <si>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</si>
  <si>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</si>
  <si>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</si>
  <si>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</si>
  <si>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</si>
  <si>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</si>
  <si>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</si>
  <si>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</si>
  <si>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</si>
  <si>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</si>
  <si>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</si>
  <si>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</si>
  <si>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</si>
  <si>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</si>
  <si>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</si>
  <si>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</si>
  <si>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</si>
  <si>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</si>
  <si>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</si>
  <si>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</si>
  <si>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</si>
  <si>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</si>
  <si>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</si>
  <si>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</si>
  <si>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</si>
  <si>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</si>
  <si>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</si>
  <si>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</si>
  <si>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</si>
  <si>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</si>
  <si>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</si>
  <si>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</si>
  <si>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</si>
  <si>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</si>
  <si>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</si>
  <si>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</si>
  <si>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</si>
  <si>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</si>
  <si>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</si>
  <si>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</si>
  <si>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</si>
  <si>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</si>
  <si>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</si>
  <si>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</si>
  <si>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</si>
  <si>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</si>
  <si>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</si>
  <si>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</si>
  <si>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</si>
  <si>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</si>
  <si>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</si>
  <si>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</si>
  <si>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</si>
  <si>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</si>
  <si>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</si>
  <si>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</si>
  <si>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</si>
  <si>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</si>
  <si>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</si>
  <si>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</si>
  <si>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</si>
  <si>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</si>
  <si>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</si>
  <si>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</si>
  <si>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</si>
  <si>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</si>
  <si>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</si>
  <si>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</si>
  <si>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</si>
  <si>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</si>
  <si>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</si>
  <si>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</si>
  <si>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</si>
  <si>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</si>
  <si>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</si>
  <si>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</si>
  <si>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</si>
  <si>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</si>
  <si>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</si>
  <si>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</si>
  <si>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</si>
  <si>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</si>
  <si>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</si>
  <si>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</si>
  <si>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</si>
  <si>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</si>
  <si>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</si>
  <si>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</si>
  <si>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</si>
  <si>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</si>
  <si>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</si>
  <si>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</si>
  <si>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</si>
  <si>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</si>
  <si>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</si>
  <si>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</si>
  <si>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</si>
  <si>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</si>
  <si>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</si>
  <si>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</si>
  <si>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</si>
  <si>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</si>
  <si>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</si>
  <si>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</si>
  <si>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</si>
  <si>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</si>
  <si>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</si>
  <si>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</si>
  <si>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</si>
  <si>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</si>
  <si>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</si>
  <si>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</si>
  <si>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</si>
  <si>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</si>
  <si>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</si>
  <si>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</si>
  <si>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</si>
  <si>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</si>
  <si>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</si>
  <si>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</si>
  <si>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</si>
  <si>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</si>
  <si>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</si>
  <si>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</si>
  <si>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</si>
  <si>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</si>
  <si>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</si>
  <si>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</si>
  <si>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</si>
  <si>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</si>
  <si>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</si>
  <si>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</si>
  <si>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</si>
  <si>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</si>
  <si>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</si>
  <si>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</si>
  <si>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</si>
  <si>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</si>
  <si>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</si>
  <si>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</si>
  <si>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</si>
  <si>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</si>
  <si>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</si>
  <si>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</si>
  <si>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</si>
  <si>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</si>
  <si>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</si>
  <si>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</si>
  <si>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</si>
  <si>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</si>
  <si>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</si>
  <si>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</si>
  <si>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</si>
  <si>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</si>
  <si>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</si>
  <si>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</si>
  <si>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</si>
  <si>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</si>
  <si>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</si>
  <si>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</si>
  <si>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</si>
  <si>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</si>
  <si>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</si>
  <si>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</si>
  <si>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</si>
  <si>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</si>
  <si>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</si>
  <si>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</si>
  <si>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</si>
  <si>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</si>
  <si>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</si>
  <si>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</si>
  <si>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</si>
  <si>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</si>
  <si>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</si>
  <si>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</si>
  <si>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</si>
  <si>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</si>
  <si>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</si>
  <si>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</si>
  <si>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</si>
  <si>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</si>
  <si>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</si>
  <si>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</si>
  <si>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</si>
  <si>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</si>
  <si>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</si>
  <si>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</si>
  <si>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</si>
  <si>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</si>
  <si>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</si>
  <si>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</si>
  <si>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</si>
  <si>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</si>
  <si>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</si>
  <si>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</si>
  <si>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</si>
  <si>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</si>
  <si>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</si>
  <si>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</si>
  <si>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</si>
  <si>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</si>
  <si>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</si>
  <si>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</si>
  <si>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</si>
  <si>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</si>
  <si>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</si>
  <si>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</si>
  <si>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</si>
  <si>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</si>
  <si>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</si>
  <si>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</si>
  <si>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</si>
  <si>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</si>
  <si>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</si>
  <si>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</si>
  <si>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</si>
  <si>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</si>
  <si>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</si>
  <si>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</si>
  <si>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</si>
  <si>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</si>
  <si>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</si>
  <si>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</si>
  <si>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</si>
  <si>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</si>
  <si>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</si>
  <si>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</si>
  <si>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</si>
  <si>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</si>
  <si>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</si>
  <si>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</si>
  <si>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</si>
  <si>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</si>
  <si>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</si>
  <si>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</si>
  <si>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</si>
  <si>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</si>
  <si>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</si>
  <si>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</si>
  <si>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</si>
  <si>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</si>
  <si>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</si>
  <si>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</si>
  <si>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</si>
  <si>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</si>
  <si>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</si>
  <si>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</si>
  <si>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</si>
  <si>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</si>
  <si>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</si>
  <si>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</si>
  <si>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</si>
  <si>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</si>
  <si>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</si>
  <si>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</si>
  <si>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</si>
  <si>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</si>
  <si>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</si>
  <si>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</si>
  <si>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</si>
  <si>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</si>
  <si>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</si>
  <si>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</si>
  <si>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</si>
  <si>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</si>
  <si>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</si>
  <si>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</si>
  <si>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</si>
  <si>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</si>
  <si>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</si>
  <si>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</si>
  <si>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</si>
  <si>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</si>
  <si>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</si>
  <si>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</si>
  <si>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</si>
  <si>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</si>
  <si>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</si>
  <si>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</si>
  <si>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</si>
  <si>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</si>
  <si>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</si>
  <si>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</si>
  <si>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</si>
  <si>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</si>
  <si>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</si>
  <si>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</si>
  <si>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</si>
  <si>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</si>
  <si>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</si>
  <si>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</si>
  <si>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</si>
  <si>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</si>
  <si>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</si>
  <si>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</si>
  <si>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</si>
  <si>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</si>
  <si>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</si>
  <si>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</si>
  <si>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</si>
  <si>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</si>
  <si>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</si>
  <si>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</si>
  <si>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</si>
  <si>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</si>
  <si>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</si>
  <si>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</si>
  <si>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</si>
  <si>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</si>
  <si>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</si>
  <si>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</si>
  <si>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</si>
  <si>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</si>
  <si>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</si>
  <si>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</si>
  <si>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</si>
  <si>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</si>
  <si>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</si>
  <si>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</si>
  <si>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</si>
  <si>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</si>
  <si>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</si>
  <si>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</si>
  <si>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</si>
  <si>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</si>
  <si>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</si>
  <si>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</si>
  <si>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</si>
  <si>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</si>
  <si>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</si>
  <si>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</si>
  <si>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</si>
  <si>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</si>
  <si>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</si>
  <si>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</si>
  <si>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</si>
  <si>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</si>
  <si>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</si>
  <si>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</si>
  <si>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</si>
  <si>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</si>
  <si>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</si>
  <si>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</si>
  <si>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</si>
  <si>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</si>
  <si>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</si>
  <si>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</si>
  <si>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</si>
  <si>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</si>
  <si>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</si>
  <si>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</si>
  <si>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</si>
  <si>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</si>
  <si>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</si>
  <si>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</si>
  <si>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</si>
  <si>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</si>
  <si>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</si>
  <si>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</si>
  <si>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</si>
  <si>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</si>
  <si>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</si>
  <si>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</si>
  <si>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</si>
  <si>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</si>
  <si>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</si>
  <si>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</si>
  <si>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</si>
  <si>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</si>
  <si>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</si>
  <si>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</si>
  <si>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</si>
  <si>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</si>
  <si>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</si>
  <si>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</si>
  <si>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</si>
  <si>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</si>
  <si>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</si>
  <si>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</si>
  <si>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</si>
  <si>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</si>
  <si>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</si>
  <si>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</si>
  <si>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</si>
  <si>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</si>
  <si>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</si>
  <si>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</si>
  <si>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</si>
  <si>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</si>
  <si>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</si>
  <si>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</si>
  <si>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</si>
  <si>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</si>
  <si>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</si>
  <si>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</si>
  <si>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</si>
  <si>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</si>
  <si>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</si>
  <si>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</si>
  <si>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</si>
  <si>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</si>
  <si>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</si>
  <si>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</si>
  <si>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</si>
  <si>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</si>
  <si>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</si>
  <si>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</si>
  <si>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</si>
  <si>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</si>
  <si>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</si>
  <si>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</si>
  <si>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</si>
  <si>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</si>
  <si>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</si>
  <si>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</si>
  <si>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</si>
  <si>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</si>
  <si>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</si>
  <si>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</si>
  <si>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</si>
  <si>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</si>
  <si>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</si>
  <si>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</si>
  <si>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</si>
  <si>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</si>
  <si>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</si>
  <si>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</si>
  <si>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</si>
  <si>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</si>
  <si>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</si>
  <si>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</si>
  <si>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</si>
  <si>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</si>
  <si>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</si>
  <si>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</si>
  <si>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</si>
  <si>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</si>
  <si>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</si>
  <si>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</si>
  <si>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</si>
  <si>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</si>
  <si>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</si>
  <si>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</si>
  <si>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</si>
  <si>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</si>
  <si>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</si>
  <si>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</si>
  <si>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</si>
  <si>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</si>
  <si>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</si>
  <si>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</si>
  <si>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</si>
  <si>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</si>
  <si>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</si>
  <si>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</si>
  <si>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</si>
  <si>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</si>
  <si>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</si>
  <si>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</si>
  <si>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</si>
  <si>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</si>
  <si>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</si>
  <si>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</si>
  <si>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</si>
  <si>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</si>
  <si>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</si>
  <si>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</si>
  <si>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</si>
  <si>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</si>
  <si>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</si>
  <si>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</si>
  <si>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</si>
  <si>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</si>
  <si>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</si>
  <si>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</si>
  <si>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</si>
  <si>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</si>
  <si>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</si>
  <si>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</si>
  <si>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</si>
  <si>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</si>
  <si>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</si>
  <si>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</si>
  <si>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</si>
  <si>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</si>
  <si>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</si>
  <si>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</si>
  <si>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</si>
  <si>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</si>
  <si>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</si>
  <si>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</si>
  <si>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</si>
  <si>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</si>
  <si>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</si>
  <si>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</si>
  <si>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</si>
  <si>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</si>
  <si>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</si>
  <si>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</si>
  <si>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</si>
  <si>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</si>
  <si>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</si>
  <si>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</si>
  <si>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</si>
  <si>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</si>
  <si>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</si>
  <si>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</si>
  <si>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</si>
  <si>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</si>
  <si>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</si>
  <si>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</si>
  <si>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</si>
  <si>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</si>
  <si>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</si>
  <si>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</si>
  <si>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</si>
  <si>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</si>
  <si>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</si>
  <si>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</si>
  <si>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</si>
  <si>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</si>
  <si>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</si>
  <si>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</si>
  <si>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</si>
  <si>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</si>
  <si>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</si>
  <si>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</si>
  <si>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</si>
  <si>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</si>
  <si>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</si>
  <si>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</si>
  <si>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</si>
  <si>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</si>
  <si>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</si>
  <si>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</si>
  <si>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</si>
  <si>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</si>
  <si>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</si>
  <si>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</si>
  <si>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</si>
  <si>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</si>
  <si>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</si>
  <si>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</si>
  <si>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</si>
  <si>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</si>
  <si>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</si>
  <si>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</si>
  <si>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</si>
  <si>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</si>
  <si>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</si>
  <si>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</si>
  <si>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</si>
  <si>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</si>
  <si>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</si>
  <si>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</si>
  <si>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</si>
  <si>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</si>
  <si>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</si>
  <si>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</si>
  <si>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</si>
  <si>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</si>
  <si>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</si>
  <si>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</si>
  <si>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</si>
  <si>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</si>
  <si>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</si>
  <si>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</si>
  <si>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</si>
  <si>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</si>
  <si>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</si>
  <si>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</si>
  <si>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</si>
  <si>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</si>
  <si>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</si>
  <si>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</si>
  <si>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</si>
  <si>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</si>
  <si>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</si>
  <si>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</si>
  <si>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</si>
  <si>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</si>
  <si>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</si>
  <si>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</si>
  <si>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</si>
  <si>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</si>
  <si>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</si>
  <si>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</si>
  <si>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</si>
  <si>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</si>
  <si>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</si>
  <si>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</si>
  <si>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</si>
  <si>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</si>
  <si>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</si>
  <si>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</si>
  <si>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</si>
  <si>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</si>
  <si>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</si>
  <si>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</si>
  <si>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</si>
  <si>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</si>
  <si>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</si>
  <si>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</si>
  <si>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</si>
  <si>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</si>
  <si>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</si>
  <si>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</si>
  <si>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</si>
  <si>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</si>
  <si>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</si>
  <si>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</si>
  <si>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</si>
  <si>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</si>
  <si>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</si>
  <si>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</si>
  <si>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</si>
  <si>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</si>
  <si>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</si>
  <si>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</si>
  <si>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</si>
  <si>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</si>
  <si>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</si>
  <si>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</si>
  <si>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</si>
  <si>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</si>
  <si>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</si>
  <si>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</si>
  <si>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</si>
  <si>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</si>
  <si>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</si>
  <si>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</si>
  <si>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</si>
  <si>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</si>
  <si>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</si>
  <si>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</si>
  <si>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</si>
  <si>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</si>
  <si>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</si>
  <si>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</si>
  <si>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</si>
  <si>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</si>
  <si>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</si>
  <si>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</si>
  <si>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</si>
  <si>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</si>
  <si>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</si>
  <si>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</si>
  <si>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</si>
  <si>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</si>
  <si>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</si>
  <si>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</si>
  <si>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</si>
  <si>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</si>
  <si>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</si>
  <si>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</si>
  <si>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</si>
  <si>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</si>
  <si>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</si>
  <si>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</si>
  <si>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</si>
  <si>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</si>
  <si>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</si>
  <si>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</si>
  <si>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</si>
  <si>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</si>
  <si>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</si>
  <si>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</si>
  <si>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</si>
  <si>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</si>
  <si>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</si>
  <si>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</si>
  <si>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</si>
  <si>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</si>
  <si>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</si>
  <si>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</si>
  <si>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</si>
  <si>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</si>
  <si>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</si>
  <si>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</si>
  <si>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</si>
  <si>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</si>
  <si>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</si>
  <si>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</si>
  <si>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</si>
  <si>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</si>
  <si>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</si>
  <si>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</si>
  <si>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</si>
  <si>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</si>
  <si>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</si>
  <si>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</si>
  <si>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</si>
  <si>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</si>
  <si>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</si>
  <si>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</si>
  <si>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</si>
  <si>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</si>
  <si>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</si>
  <si>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</si>
  <si>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</si>
  <si>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</si>
  <si>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</si>
  <si>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</si>
  <si>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</si>
  <si>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</si>
  <si>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</si>
  <si>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</si>
  <si>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</si>
  <si>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</si>
  <si>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</si>
  <si>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</si>
  <si>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</si>
  <si>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</si>
  <si>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</si>
  <si>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</si>
  <si>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</si>
  <si>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</si>
  <si>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</si>
  <si>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</si>
  <si>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</si>
  <si>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</si>
  <si>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</si>
  <si>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</si>
  <si>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</si>
  <si>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</si>
  <si>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</si>
  <si>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</si>
  <si>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</si>
  <si>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</si>
  <si>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</si>
  <si>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</si>
  <si>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</si>
  <si>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</si>
  <si>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</si>
  <si>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</si>
  <si>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</si>
  <si>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</si>
  <si>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</si>
  <si>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</si>
  <si>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</si>
  <si>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</si>
  <si>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</si>
  <si>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</si>
  <si>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</si>
  <si>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</si>
  <si>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</si>
  <si>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</si>
  <si>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</si>
  <si>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</si>
  <si>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</si>
  <si>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</si>
  <si>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</si>
  <si>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</si>
  <si>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</si>
  <si>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</si>
  <si>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</si>
  <si>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</si>
  <si>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</si>
  <si>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</si>
  <si>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</si>
  <si>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</si>
  <si>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</si>
  <si>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</si>
  <si>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</si>
  <si>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</si>
  <si>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</si>
  <si>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</si>
  <si>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</si>
  <si>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</si>
  <si>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</si>
  <si>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</si>
  <si>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</si>
  <si>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</si>
  <si>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</si>
  <si>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</si>
  <si>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</si>
  <si>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</si>
  <si>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</si>
  <si>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</si>
  <si>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</si>
  <si>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</si>
  <si>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</si>
  <si>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</si>
  <si>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</si>
  <si>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</si>
  <si>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</si>
  <si>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</si>
  <si>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</si>
  <si>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</si>
  <si>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</si>
  <si>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</si>
  <si>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</si>
  <si>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</si>
  <si>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</si>
  <si>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</si>
  <si>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</si>
  <si>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</si>
  <si>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</si>
  <si>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</si>
  <si>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</si>
  <si>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</si>
  <si>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</si>
  <si>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</si>
  <si>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</si>
  <si>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</si>
  <si>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</si>
  <si>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</si>
  <si>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</si>
  <si>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</si>
  <si>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</si>
  <si>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</si>
  <si>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</si>
  <si>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</si>
  <si>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</si>
  <si>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</si>
  <si>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</si>
  <si>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</si>
  <si>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</si>
  <si>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</si>
  <si>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</si>
  <si>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</si>
  <si>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</si>
  <si>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</si>
  <si>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</si>
  <si>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</si>
  <si>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</si>
  <si>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</si>
  <si>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</si>
  <si>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</si>
  <si>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</si>
  <si>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</si>
  <si>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</si>
  <si>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</si>
  <si>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</si>
  <si>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</si>
  <si>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</si>
  <si>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</si>
  <si>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</si>
  <si>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</si>
  <si>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</si>
  <si>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</si>
  <si>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</si>
  <si>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</si>
  <si>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</si>
  <si>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</si>
  <si>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</si>
  <si>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</si>
  <si>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</si>
  <si>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</si>
  <si>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</si>
  <si>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</si>
  <si>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</si>
  <si>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</si>
  <si>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</si>
  <si>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</si>
  <si>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</si>
  <si>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</si>
  <si>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</si>
  <si>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</si>
  <si>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</si>
  <si>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</si>
  <si>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</si>
  <si>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</si>
  <si>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</si>
  <si>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</si>
  <si>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</si>
  <si>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</si>
  <si>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</si>
  <si>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</si>
  <si>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</si>
  <si>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</si>
  <si>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</si>
  <si>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</si>
  <si>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</si>
  <si>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</si>
  <si>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</si>
  <si>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</si>
  <si>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</si>
  <si>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</si>
  <si>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</si>
  <si>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</si>
  <si>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</si>
  <si>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</si>
  <si>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</si>
  <si>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</si>
  <si>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</si>
  <si>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</si>
  <si>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</si>
  <si>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</si>
  <si>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</si>
  <si>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</si>
  <si>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</si>
  <si>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</si>
  <si>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</si>
  <si>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</si>
  <si>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</si>
  <si>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</si>
  <si>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</si>
  <si>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</si>
  <si>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</si>
  <si>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</si>
  <si>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</si>
  <si>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</si>
  <si>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</si>
  <si>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</si>
  <si>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</si>
  <si>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</si>
  <si>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</si>
  <si>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</si>
  <si>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</si>
  <si>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</si>
  <si>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</si>
  <si>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</si>
  <si>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</si>
  <si>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</si>
  <si>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</si>
  <si>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</si>
  <si>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</si>
  <si>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</si>
  <si>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</si>
  <si>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</si>
  <si>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</si>
  <si>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</si>
  <si>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</si>
  <si>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</si>
  <si>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</si>
  <si>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</si>
  <si>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</si>
  <si>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</si>
  <si>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</si>
  <si>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</si>
  <si>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</si>
  <si>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</si>
  <si>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</si>
  <si>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</si>
  <si>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</si>
  <si>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</si>
  <si>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</si>
  <si>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</si>
  <si>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</si>
  <si>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</si>
  <si>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</si>
  <si>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</si>
  <si>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</si>
  <si>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</si>
  <si>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</si>
  <si>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</si>
  <si>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</si>
  <si>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</si>
  <si>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</si>
  <si>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</si>
  <si>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</si>
  <si>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</si>
  <si>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</si>
  <si>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</si>
  <si>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</si>
  <si>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</si>
  <si>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</si>
  <si>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</si>
  <si>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</si>
  <si>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</si>
  <si>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</si>
  <si>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</si>
  <si>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</si>
  <si>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</si>
  <si>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</si>
  <si>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</si>
  <si>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</si>
  <si>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</si>
  <si>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</si>
  <si>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</si>
  <si>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</si>
  <si>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</si>
  <si>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</si>
  <si>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</si>
  <si>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</si>
  <si>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</si>
  <si>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</si>
  <si>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</si>
  <si>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</si>
  <si>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</si>
  <si>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</si>
  <si>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</si>
  <si>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</si>
  <si>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</si>
  <si>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</si>
  <si>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</si>
  <si>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</si>
  <si>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</si>
  <si>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</si>
  <si>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</si>
  <si>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</si>
  <si>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</si>
  <si>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</si>
  <si>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</si>
  <si>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</si>
  <si>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</si>
  <si>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</si>
  <si>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</si>
  <si>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</si>
  <si>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</si>
  <si>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</si>
  <si>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</si>
  <si>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</si>
  <si>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</si>
  <si>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</si>
  <si>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</si>
  <si>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</si>
  <si>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</si>
  <si>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</si>
  <si>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</si>
  <si>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</si>
  <si>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</si>
  <si>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</si>
  <si>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</si>
  <si>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</si>
  <si>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</si>
  <si>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</si>
  <si>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</si>
  <si>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</si>
  <si>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</si>
  <si>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</si>
  <si>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</si>
  <si>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</si>
  <si>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</si>
  <si>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</si>
  <si>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</si>
  <si>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</si>
  <si>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</si>
  <si>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</si>
  <si>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</si>
  <si>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</si>
  <si>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</si>
  <si>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</si>
  <si>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</si>
  <si>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</si>
  <si>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</si>
  <si>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</si>
  <si>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</si>
  <si>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</si>
  <si>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</si>
  <si>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</si>
  <si>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</si>
  <si>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</si>
  <si>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</si>
  <si>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</si>
  <si>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</si>
  <si>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</si>
  <si>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</si>
  <si>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</si>
  <si>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</si>
  <si>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</si>
  <si>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</si>
  <si>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</si>
  <si>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</si>
  <si>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</si>
  <si>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</si>
  <si>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</si>
  <si>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</si>
  <si>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</si>
  <si>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</si>
  <si>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</si>
  <si>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</si>
  <si>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</si>
  <si>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</si>
  <si>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</si>
  <si>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</si>
  <si>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</si>
  <si>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</si>
  <si>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</si>
  <si>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</si>
  <si>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</si>
  <si>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</si>
  <si>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</si>
  <si>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</si>
  <si>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</si>
  <si>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</si>
  <si>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</si>
  <si>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</si>
  <si>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</si>
  <si>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</si>
  <si>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</si>
  <si>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</si>
  <si>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</si>
  <si>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</si>
  <si>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</si>
  <si>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</si>
  <si>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</si>
  <si>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</si>
  <si>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</si>
  <si>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</si>
  <si>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</si>
  <si>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</si>
  <si>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</si>
  <si>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</si>
  <si>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</si>
  <si>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</si>
  <si>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</si>
  <si>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</si>
  <si>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</si>
  <si>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</si>
  <si>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</si>
  <si>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</si>
  <si>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</si>
  <si>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</si>
  <si>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</si>
  <si>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</si>
  <si>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</si>
  <si>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</si>
  <si>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</si>
  <si>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</si>
  <si>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</si>
  <si>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</si>
  <si>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</si>
  <si>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</si>
  <si>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</si>
  <si>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</si>
  <si>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</si>
  <si>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</si>
  <si>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</si>
  <si>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</si>
  <si>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</si>
  <si>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</si>
  <si>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</si>
  <si>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</si>
  <si>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</si>
  <si>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</si>
  <si>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</si>
  <si>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</si>
  <si>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</si>
  <si>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</si>
  <si>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</si>
  <si>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</si>
  <si>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</si>
  <si>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</si>
  <si>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</si>
  <si>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</si>
  <si>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</si>
  <si>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</si>
  <si>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</si>
  <si>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</si>
  <si>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</si>
  <si>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</si>
  <si>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</si>
  <si>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</si>
  <si>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</si>
  <si>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</si>
  <si>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</si>
  <si>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</si>
  <si>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</si>
  <si>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</si>
  <si>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</si>
  <si>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</si>
  <si>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</si>
  <si>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</si>
  <si>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</si>
  <si>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</si>
  <si>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</si>
  <si>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</si>
  <si>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</si>
  <si>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</si>
  <si>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</si>
  <si>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</si>
  <si>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</si>
  <si>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</si>
  <si>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</si>
  <si>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</si>
  <si>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</si>
  <si>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</si>
  <si>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</si>
  <si>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</si>
  <si>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</si>
  <si>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</si>
  <si>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</si>
  <si>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</si>
  <si>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</si>
  <si>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</si>
  <si>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</si>
  <si>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</si>
  <si>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</si>
  <si>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</si>
  <si>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</si>
  <si>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</si>
  <si>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</si>
  <si>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</si>
  <si>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</si>
  <si>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</si>
  <si>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</si>
  <si>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</si>
  <si>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</si>
  <si>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</si>
  <si>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</si>
  <si>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</si>
  <si>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</si>
  <si>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</si>
  <si>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</si>
  <si>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</si>
  <si>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</si>
  <si>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</si>
  <si>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</si>
  <si>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</si>
  <si>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</si>
  <si>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</si>
  <si>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</si>
  <si>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</si>
  <si>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</si>
  <si>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</si>
  <si>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</si>
  <si>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</si>
  <si>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</si>
  <si>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</si>
  <si>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</si>
  <si>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</si>
  <si>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</si>
  <si>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</si>
  <si>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</si>
  <si>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</si>
  <si>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</si>
  <si>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</si>
  <si>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</si>
  <si>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</si>
  <si>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</si>
  <si>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</si>
  <si>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</si>
  <si>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</si>
  <si>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</si>
  <si>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</si>
  <si>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</si>
  <si>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</si>
  <si>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</si>
  <si>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</si>
  <si>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</si>
  <si>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</si>
  <si>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</si>
  <si>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</si>
  <si>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</si>
  <si>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</si>
  <si>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</si>
  <si>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</si>
  <si>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</si>
  <si>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</si>
  <si>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</si>
  <si>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</si>
  <si>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</si>
  <si>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</si>
  <si>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</si>
  <si>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</si>
  <si>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</si>
  <si>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</si>
  <si>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</si>
  <si>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</si>
  <si>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</si>
  <si>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</si>
  <si>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</si>
  <si>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</si>
  <si>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</si>
  <si>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</si>
  <si>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</si>
  <si>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</si>
  <si>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</si>
  <si>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</si>
  <si>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</si>
  <si>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</si>
  <si>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</si>
  <si>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</si>
  <si>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</si>
  <si>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</si>
  <si>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</si>
  <si>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</si>
  <si>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</si>
  <si>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</si>
  <si>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</si>
  <si>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</si>
  <si>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</si>
  <si>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</si>
  <si>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</si>
  <si>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</si>
  <si>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</si>
  <si>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</si>
  <si>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</si>
  <si>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</si>
  <si>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</si>
  <si>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</si>
  <si>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</si>
  <si>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</si>
  <si>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</si>
  <si>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</si>
  <si>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</si>
  <si>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</si>
  <si>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</si>
  <si>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</si>
  <si>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</si>
  <si>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</si>
  <si>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</si>
  <si>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</si>
  <si>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</si>
  <si>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</si>
  <si>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</si>
  <si>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</si>
  <si>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</si>
  <si>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</si>
  <si>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</si>
  <si>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</si>
  <si>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</si>
  <si>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</si>
  <si>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</si>
  <si>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</si>
  <si>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</si>
  <si>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</si>
  <si>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</si>
  <si>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</si>
  <si>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</si>
  <si>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</si>
  <si>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</si>
  <si>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</si>
  <si>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</si>
  <si>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</si>
  <si>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</si>
  <si>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</si>
  <si>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</si>
  <si>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</si>
  <si>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</si>
  <si>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</si>
  <si>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</si>
  <si>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</si>
  <si>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</si>
  <si>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</si>
  <si>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</si>
  <si>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</si>
  <si>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</si>
  <si>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</si>
  <si>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</si>
  <si>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</si>
  <si>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</si>
  <si>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</si>
  <si>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</si>
  <si>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</si>
  <si>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</si>
  <si>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</si>
  <si>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</si>
  <si>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</si>
  <si>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</si>
  <si>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</si>
  <si>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</si>
  <si>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</si>
  <si>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</si>
  <si>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</si>
  <si>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</si>
  <si>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</si>
  <si>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</si>
  <si>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</si>
  <si>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</si>
  <si>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</si>
  <si>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</si>
  <si>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</si>
  <si>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</si>
  <si>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</si>
  <si>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</si>
  <si>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</si>
  <si>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</si>
  <si>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</si>
  <si>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</si>
  <si>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</si>
  <si>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</si>
  <si>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</si>
  <si>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</si>
  <si>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</si>
  <si>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</si>
  <si>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</si>
  <si>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</si>
  <si>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</si>
  <si>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</si>
  <si>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</si>
  <si>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</si>
  <si>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</si>
  <si>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</si>
  <si>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</si>
  <si>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</si>
  <si>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</si>
  <si>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</si>
  <si>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</si>
  <si>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</si>
  <si>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</si>
  <si>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</si>
  <si>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</si>
  <si>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</si>
  <si>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</si>
  <si>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</si>
  <si>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</si>
  <si>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</si>
  <si>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</si>
  <si>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</si>
  <si>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</si>
  <si>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</si>
  <si>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</si>
  <si>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</si>
  <si>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</si>
  <si>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</si>
  <si>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</si>
  <si>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</si>
  <si>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</si>
  <si>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</si>
  <si>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</si>
  <si>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</si>
  <si>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</si>
  <si>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</si>
  <si>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</si>
  <si>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</si>
  <si>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</si>
  <si>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</si>
  <si>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</si>
  <si>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</si>
  <si>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</si>
  <si>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</si>
  <si>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</si>
  <si>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</si>
  <si>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</si>
  <si>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</si>
  <si>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</si>
  <si>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</si>
  <si>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</si>
  <si>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</si>
  <si>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</si>
  <si>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</si>
  <si>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</si>
  <si>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</si>
  <si>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</si>
  <si>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</si>
  <si>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</si>
  <si>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</si>
  <si>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</si>
  <si>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</si>
  <si>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</si>
  <si>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</si>
  <si>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</si>
  <si>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</si>
  <si>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</si>
  <si>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</si>
  <si>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</si>
  <si>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</si>
  <si>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</si>
  <si>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</si>
  <si>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</si>
  <si>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</si>
  <si>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</si>
  <si>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</si>
  <si>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</si>
  <si>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</si>
  <si>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</si>
  <si>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</si>
  <si>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</si>
  <si>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</si>
  <si>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</si>
  <si>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</si>
  <si>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</si>
  <si>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</si>
  <si>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</si>
  <si>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</si>
  <si>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</si>
  <si>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</si>
  <si>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</si>
  <si>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</si>
  <si>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</si>
  <si>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</si>
  <si>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</si>
  <si>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</si>
  <si>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</si>
  <si>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</si>
  <si>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</si>
  <si>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</si>
  <si>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</si>
  <si>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</si>
  <si>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</si>
  <si>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</si>
  <si>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</si>
  <si>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</si>
  <si>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</si>
  <si>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</si>
  <si>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</si>
  <si>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</si>
  <si>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</si>
  <si>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</si>
  <si>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</si>
  <si>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</si>
  <si>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</si>
  <si>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</si>
  <si>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</si>
  <si>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</si>
  <si>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</si>
  <si>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</si>
  <si>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</si>
  <si>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</si>
  <si>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</si>
  <si>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</si>
  <si>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</si>
  <si>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</si>
  <si>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</si>
  <si>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</si>
  <si>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</si>
  <si>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</si>
  <si>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</si>
  <si>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</si>
  <si>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</si>
  <si>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</si>
  <si>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</si>
  <si>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</si>
  <si>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</si>
  <si>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</si>
  <si>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</si>
  <si>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</si>
  <si>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</si>
  <si>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</si>
  <si>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</si>
  <si>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</si>
  <si>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</si>
  <si>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</si>
  <si>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</si>
  <si>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</si>
  <si>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</si>
  <si>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</si>
  <si>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</si>
  <si>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</si>
  <si>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</si>
  <si>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</si>
  <si>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</si>
  <si>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</si>
  <si>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</si>
  <si>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</si>
  <si>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</si>
  <si>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</si>
  <si>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</si>
  <si>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</si>
  <si>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</si>
  <si>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</si>
  <si>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</si>
  <si>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</si>
  <si>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</si>
  <si>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</si>
  <si>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</si>
  <si>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</si>
  <si>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</si>
  <si>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</si>
  <si>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</si>
  <si>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</si>
  <si>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</si>
  <si>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</si>
  <si>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</si>
  <si>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</si>
  <si>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</si>
  <si>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</si>
  <si>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</si>
  <si>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</si>
  <si>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</si>
  <si>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</si>
  <si>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</si>
  <si>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</si>
  <si>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</si>
  <si>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</si>
  <si>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</si>
  <si>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</si>
  <si>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</si>
  <si>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</si>
  <si>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</si>
  <si>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</si>
  <si>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</si>
  <si>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</si>
  <si>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</si>
  <si>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</si>
  <si>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</si>
  <si>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</si>
  <si>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</si>
  <si>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</si>
  <si>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</si>
  <si>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</si>
  <si>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</si>
  <si>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</si>
  <si>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</si>
  <si>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</si>
  <si>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</si>
  <si>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</si>
  <si>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</si>
  <si>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</si>
  <si>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</si>
  <si>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</si>
  <si>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</si>
  <si>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</si>
  <si>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</si>
  <si>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</si>
  <si>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</si>
  <si>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</si>
  <si>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</si>
  <si>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</si>
  <si>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</si>
  <si>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</si>
  <si>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</si>
  <si>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</si>
  <si>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</si>
  <si>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</si>
  <si>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</si>
  <si>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</si>
  <si>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</si>
  <si>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</si>
  <si>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</si>
  <si>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</si>
  <si>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</si>
  <si>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</si>
  <si>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</si>
  <si>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</si>
  <si>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</si>
  <si>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</si>
  <si>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</si>
  <si>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</si>
  <si>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</si>
  <si>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</si>
  <si>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</si>
  <si>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</si>
  <si>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</si>
  <si>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</si>
  <si>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</si>
  <si>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</si>
  <si>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</si>
  <si>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</si>
  <si>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</si>
  <si>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</si>
  <si>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</si>
  <si>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</si>
  <si>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</si>
  <si>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</si>
  <si>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</si>
  <si>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</si>
  <si>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</si>
  <si>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</si>
  <si>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</si>
  <si>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</si>
  <si>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</si>
  <si>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</si>
  <si>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</si>
  <si>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</si>
  <si>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</si>
  <si>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</si>
  <si>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</si>
  <si>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</si>
  <si>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</si>
  <si>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</si>
  <si>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</si>
  <si>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</si>
  <si>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</si>
  <si>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</si>
  <si>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</si>
  <si>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</si>
  <si>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</si>
  <si>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</si>
  <si>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</si>
  <si>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</si>
  <si>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</si>
  <si>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</si>
  <si>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</si>
  <si>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</si>
  <si>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</si>
  <si>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</si>
  <si>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</si>
  <si>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</si>
  <si>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</si>
  <si>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</si>
  <si>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</si>
  <si>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</si>
  <si>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</si>
  <si>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</si>
  <si>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</si>
  <si>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</si>
  <si>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</si>
  <si>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</si>
  <si>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</si>
  <si>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</si>
  <si>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</si>
  <si>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</si>
  <si>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</si>
  <si>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</si>
  <si>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</si>
  <si>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</si>
  <si>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</si>
  <si>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</si>
  <si>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</si>
  <si>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</si>
  <si>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</si>
  <si>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</si>
  <si>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</si>
  <si>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</si>
  <si>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</si>
  <si>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</si>
  <si>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</si>
  <si>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</si>
  <si>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</si>
  <si>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</si>
  <si>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</si>
  <si>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</si>
  <si>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</si>
  <si>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</si>
  <si>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</si>
  <si>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</si>
  <si>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</si>
  <si>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</si>
  <si>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</si>
  <si>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</si>
  <si>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</si>
  <si>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</si>
  <si>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</si>
  <si>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</si>
  <si>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</si>
  <si>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</si>
  <si>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</si>
  <si>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</si>
  <si>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</si>
  <si>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</si>
  <si>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</si>
  <si>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</si>
  <si>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</si>
  <si>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</si>
  <si>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</si>
  <si>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</si>
  <si>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</si>
  <si>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</si>
  <si>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</si>
  <si>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</si>
  <si>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</si>
  <si>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</si>
  <si>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</si>
  <si>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</si>
  <si>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</si>
  <si>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</si>
  <si>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</si>
  <si>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</si>
  <si>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</si>
  <si>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</si>
  <si>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</si>
  <si>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</si>
  <si>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</si>
  <si>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</si>
  <si>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</si>
  <si>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</si>
  <si>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</si>
  <si>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</si>
  <si>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</si>
  <si>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</si>
  <si>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</si>
  <si>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</si>
  <si>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</si>
  <si>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</si>
  <si>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</si>
  <si>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</si>
  <si>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</si>
  <si>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</si>
  <si>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</si>
  <si>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</si>
  <si>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</si>
  <si>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</si>
  <si>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</si>
  <si>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</si>
  <si>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</si>
  <si>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</si>
  <si>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</si>
  <si>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</si>
  <si>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</si>
  <si>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</si>
  <si>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</si>
  <si>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</si>
  <si>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</si>
  <si>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</si>
  <si>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</si>
  <si>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</si>
  <si>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</si>
  <si>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</si>
  <si>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</si>
  <si>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</si>
  <si>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</si>
  <si>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</si>
  <si>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</si>
  <si>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</si>
  <si>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</si>
  <si>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</si>
  <si>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</si>
  <si>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</si>
  <si>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</si>
  <si>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</si>
  <si>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</si>
  <si>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</si>
  <si>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</si>
  <si>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</si>
  <si>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</si>
  <si>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</si>
  <si>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</si>
  <si>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</si>
  <si>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</si>
  <si>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</si>
  <si>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</si>
  <si>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</si>
  <si>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</si>
  <si>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</si>
  <si>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</si>
  <si>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</si>
  <si>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</si>
  <si>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</si>
  <si>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</si>
  <si>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</si>
  <si>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</si>
  <si>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</si>
  <si>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</si>
  <si>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</si>
  <si>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</si>
  <si>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</si>
  <si>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</si>
  <si>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</si>
  <si>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</si>
  <si>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</si>
  <si>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</si>
  <si>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</si>
  <si>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</si>
  <si>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</si>
  <si>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</si>
  <si>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</si>
  <si>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</si>
  <si>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</si>
  <si>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</si>
  <si>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</si>
  <si>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</si>
  <si>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</si>
  <si>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</si>
  <si>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</si>
  <si>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</si>
  <si>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</si>
  <si>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</si>
  <si>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</si>
  <si>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</si>
  <si>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</si>
  <si>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</si>
  <si>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</si>
  <si>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</si>
  <si>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</si>
  <si>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</si>
  <si>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</si>
  <si>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</si>
  <si>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</si>
  <si>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</si>
  <si>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</si>
  <si>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</si>
  <si>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</si>
  <si>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</si>
  <si>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</si>
  <si>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</si>
  <si>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</si>
  <si>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</si>
  <si>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</si>
  <si>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</si>
  <si>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</si>
  <si>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</si>
  <si>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</si>
  <si>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</si>
  <si>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</si>
  <si>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</si>
  <si>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</si>
  <si>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</si>
  <si>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</si>
  <si>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</si>
  <si>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</si>
  <si>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</si>
  <si>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</si>
  <si>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</si>
  <si>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</si>
  <si>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</si>
  <si>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</si>
  <si>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</si>
  <si>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</si>
  <si>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</si>
  <si>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</si>
  <si>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</si>
  <si>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</si>
  <si>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</si>
  <si>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</si>
  <si>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</si>
  <si>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</si>
  <si>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</si>
  <si>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</si>
  <si>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</si>
  <si>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</si>
  <si>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</si>
  <si>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</si>
  <si>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</si>
  <si>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</si>
  <si>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</si>
  <si>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</si>
  <si>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</si>
  <si>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</si>
  <si>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</si>
  <si>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</si>
  <si>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</si>
  <si>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</si>
  <si>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</si>
  <si>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</si>
  <si>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</si>
  <si>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</si>
  <si>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</si>
  <si>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</si>
  <si>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</si>
  <si>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</si>
  <si>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</si>
  <si>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</si>
  <si>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</si>
  <si>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</si>
  <si>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</si>
  <si>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</si>
  <si>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</si>
  <si>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</si>
  <si>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</si>
  <si>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</si>
  <si>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</si>
  <si>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</si>
  <si>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</si>
  <si>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</si>
  <si>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</si>
  <si>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</si>
  <si>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</si>
  <si>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</si>
  <si>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</si>
  <si>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</si>
  <si>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</si>
  <si>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</si>
  <si>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</si>
  <si>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</si>
  <si>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</si>
  <si>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</si>
  <si>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</si>
  <si>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</si>
  <si>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</si>
  <si>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</si>
  <si>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</si>
  <si>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</si>
  <si>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</si>
  <si>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</si>
  <si>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</si>
  <si>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</si>
  <si>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</si>
  <si>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</si>
  <si>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</si>
  <si>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</si>
  <si>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</si>
  <si>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</si>
  <si>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</si>
  <si>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</si>
  <si>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</si>
  <si>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</si>
  <si>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</si>
  <si>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</si>
  <si>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</si>
  <si>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</si>
  <si>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</si>
  <si>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</si>
  <si>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</si>
  <si>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</si>
  <si>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</si>
  <si>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</si>
  <si>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</si>
  <si>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</si>
  <si>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</si>
  <si>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</si>
  <si>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</si>
  <si>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</si>
  <si>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</si>
  <si>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</si>
  <si>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</si>
  <si>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</si>
  <si>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</si>
  <si>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</si>
  <si>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</si>
  <si>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</si>
  <si>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</si>
  <si>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</si>
  <si>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</si>
  <si>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</si>
  <si>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</si>
  <si>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</si>
  <si>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</si>
  <si>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</si>
  <si>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</si>
  <si>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</si>
  <si>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</si>
  <si>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</si>
  <si>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</si>
  <si>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</si>
  <si>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</si>
  <si>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</si>
  <si>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</si>
  <si>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</si>
  <si>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</si>
  <si>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</si>
  <si>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</si>
  <si>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</si>
  <si>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</si>
  <si>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</si>
  <si>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</si>
  <si>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</si>
  <si>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</si>
  <si>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</si>
  <si>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</si>
  <si>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</si>
  <si>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</si>
  <si>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</si>
  <si>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</si>
  <si>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</si>
  <si>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</si>
  <si>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</si>
  <si>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</si>
  <si>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</si>
  <si>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</si>
  <si>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</si>
  <si>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</si>
  <si>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</si>
  <si>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</si>
  <si>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</si>
  <si>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</si>
  <si>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</si>
  <si>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</si>
  <si>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</si>
  <si>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</si>
  <si>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</si>
  <si>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</si>
  <si>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</si>
  <si>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</si>
  <si>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</si>
  <si>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</si>
  <si>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</si>
  <si>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</si>
  <si>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</si>
  <si>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</si>
  <si>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</si>
  <si>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</si>
  <si>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</si>
  <si>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</si>
  <si>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</si>
  <si>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</si>
  <si>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</si>
  <si>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</si>
  <si>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</si>
  <si>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</si>
  <si>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</si>
  <si>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</si>
  <si>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</si>
  <si>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</si>
  <si>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</si>
  <si>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</si>
  <si>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</si>
  <si>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</si>
  <si>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</si>
  <si>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</si>
  <si>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</si>
  <si>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</si>
  <si>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</si>
  <si>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</si>
  <si>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</si>
  <si>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</si>
  <si>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</si>
  <si>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</si>
  <si>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</si>
  <si>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</si>
  <si>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</si>
  <si>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</si>
  <si>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</si>
  <si>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</si>
  <si>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</si>
  <si>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</si>
  <si>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</si>
  <si>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</si>
  <si>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</si>
  <si>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</si>
  <si>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</si>
  <si>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</si>
  <si>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</si>
  <si>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</si>
  <si>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</si>
  <si>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</si>
  <si>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</si>
  <si>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</si>
  <si>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</si>
  <si>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</si>
  <si>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</si>
  <si>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</si>
  <si>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</si>
  <si>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</si>
  <si>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</si>
  <si>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</si>
  <si>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</si>
  <si>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</si>
  <si>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</si>
  <si>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</si>
  <si>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</si>
  <si>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</si>
  <si>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</si>
  <si>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</si>
  <si>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</si>
  <si>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</si>
  <si>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</si>
  <si>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</si>
  <si>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</si>
  <si>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</si>
  <si>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</si>
  <si>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</si>
  <si>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</si>
  <si>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</si>
  <si>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</si>
  <si>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</si>
  <si>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</si>
  <si>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</si>
  <si>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</si>
  <si>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</si>
  <si>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</si>
  <si>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</si>
  <si>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</si>
  <si>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</si>
  <si>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</si>
  <si>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</si>
  <si>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</si>
  <si>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</si>
  <si>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</si>
  <si>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</si>
  <si>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</si>
  <si>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</si>
  <si>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</si>
  <si>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</si>
  <si>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</si>
  <si>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</si>
  <si>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</si>
  <si>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</si>
  <si>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</si>
  <si>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</si>
  <si>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</si>
  <si>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</si>
  <si>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</si>
  <si>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</si>
  <si>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</si>
  <si>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</si>
  <si>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</si>
  <si>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</si>
  <si>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</si>
  <si>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</si>
  <si>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</si>
  <si>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</si>
  <si>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</si>
  <si>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</si>
  <si>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</si>
  <si>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</si>
  <si>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</si>
  <si>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</si>
  <si>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</si>
  <si>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</si>
  <si>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</si>
  <si>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</si>
  <si>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</si>
  <si>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</si>
  <si>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</si>
  <si>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</si>
  <si>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</si>
  <si>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</si>
  <si>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</si>
  <si>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</si>
  <si>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</si>
  <si>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</si>
  <si>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</si>
  <si>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</si>
  <si>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</si>
  <si>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</si>
  <si>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</si>
  <si>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</si>
  <si>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</si>
  <si>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</si>
  <si>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</si>
  <si>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</si>
  <si>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</si>
  <si>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</si>
  <si>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</si>
  <si>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</si>
  <si>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</si>
  <si>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</si>
  <si>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</si>
  <si>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</si>
  <si>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</si>
  <si>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</si>
  <si>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</si>
  <si>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</si>
  <si>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</si>
  <si>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</si>
  <si>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</si>
  <si>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</si>
  <si>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</si>
  <si>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</si>
  <si>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</si>
  <si>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</si>
  <si>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</si>
  <si>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</si>
  <si>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</si>
  <si>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</si>
  <si>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</si>
  <si>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</si>
  <si>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</si>
  <si>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</si>
  <si>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</si>
  <si>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</si>
  <si>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</si>
  <si>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</si>
  <si>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</si>
  <si>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</si>
  <si>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</si>
  <si>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</si>
  <si>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</si>
  <si>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</si>
  <si>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</si>
  <si>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</si>
  <si>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</si>
  <si>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</si>
  <si>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</si>
  <si>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</si>
  <si>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</si>
  <si>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</si>
  <si>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</si>
  <si>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</si>
  <si>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</si>
  <si>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</si>
  <si>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</si>
  <si>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</si>
  <si>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</si>
  <si>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</si>
  <si>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</si>
  <si>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</si>
  <si>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</si>
  <si>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</si>
  <si>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</si>
  <si>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</si>
  <si>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</si>
  <si>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</si>
  <si>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</si>
  <si>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</si>
  <si>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</si>
  <si>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</si>
  <si>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</si>
  <si>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</si>
  <si>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</si>
  <si>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</si>
  <si>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</si>
  <si>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</si>
  <si>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</si>
  <si>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</si>
  <si>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</si>
  <si>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</si>
  <si>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</si>
  <si>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</si>
  <si>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</si>
  <si>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</si>
  <si>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</si>
  <si>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</si>
  <si>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</si>
  <si>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</si>
  <si>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</si>
  <si>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</si>
  <si>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</si>
  <si>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</si>
  <si>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</si>
  <si>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</si>
  <si>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</si>
  <si>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</si>
  <si>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</si>
  <si>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</si>
  <si>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</si>
  <si>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</si>
  <si>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</si>
  <si>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</si>
  <si>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</si>
  <si>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</si>
  <si>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</si>
  <si>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</si>
  <si>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</si>
  <si>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</si>
  <si>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</si>
  <si>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</si>
  <si>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</si>
  <si>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</si>
  <si>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</si>
  <si>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</si>
  <si>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</si>
  <si>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</si>
  <si>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</si>
  <si>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</si>
  <si>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</si>
  <si>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</si>
  <si>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</si>
  <si>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</si>
  <si>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</si>
  <si>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</si>
  <si>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</si>
  <si>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</si>
  <si>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</si>
  <si>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</si>
  <si>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</si>
  <si>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</si>
  <si>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</si>
  <si>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</si>
  <si>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</si>
  <si>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</si>
  <si>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</si>
  <si>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</si>
  <si>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</si>
  <si>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</si>
  <si>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</si>
  <si>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</si>
  <si>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</si>
  <si>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</si>
  <si>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</si>
  <si>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</si>
  <si>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</si>
  <si>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</si>
  <si>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</si>
  <si>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</si>
  <si>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</si>
  <si>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</si>
  <si>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</si>
  <si>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</si>
  <si>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</si>
  <si>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</si>
  <si>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</si>
  <si>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</si>
  <si>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</si>
  <si>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</si>
  <si>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</si>
  <si>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</si>
  <si>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</si>
  <si>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</si>
  <si>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</si>
  <si>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</si>
  <si>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</si>
  <si>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</si>
  <si>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</si>
  <si>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</si>
  <si>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</si>
  <si>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</si>
  <si>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</si>
  <si>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</si>
  <si>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</si>
  <si>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</si>
  <si>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</si>
  <si>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</si>
  <si>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</si>
  <si>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</si>
  <si>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</si>
  <si>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</si>
  <si>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</si>
  <si>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</si>
  <si>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</si>
  <si>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</si>
  <si>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</si>
  <si>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</si>
  <si>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</si>
  <si>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</si>
  <si>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</si>
  <si>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</si>
  <si>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</si>
  <si>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</si>
  <si>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</si>
  <si>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</si>
  <si>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</si>
  <si>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</si>
  <si>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</si>
  <si>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</si>
  <si>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</si>
  <si>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</si>
  <si>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</si>
  <si>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</si>
  <si>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</si>
  <si>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</si>
  <si>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</si>
  <si>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</si>
  <si>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</si>
  <si>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</si>
  <si>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</si>
  <si>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</si>
  <si>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</si>
  <si>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</si>
  <si>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</si>
  <si>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</si>
  <si>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</si>
  <si>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</si>
  <si>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</si>
  <si>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</si>
  <si>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</si>
  <si>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</si>
  <si>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</si>
  <si>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</si>
  <si>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</si>
  <si>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</si>
  <si>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</si>
  <si>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</si>
  <si>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</si>
  <si>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</si>
  <si>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</si>
  <si>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</si>
  <si>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</si>
  <si>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</si>
  <si>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</si>
  <si>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</si>
  <si>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</si>
  <si>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</si>
  <si>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</si>
  <si>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</si>
  <si>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</si>
  <si>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</si>
  <si>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</si>
  <si>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</si>
  <si>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</si>
  <si>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</si>
  <si>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</si>
  <si>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</si>
  <si>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</si>
  <si>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</si>
  <si>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</si>
  <si>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</si>
  <si>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</si>
  <si>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</si>
  <si>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</si>
  <si>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</si>
  <si>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</si>
  <si>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</si>
  <si>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</si>
  <si>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</si>
  <si>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</si>
  <si>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</si>
  <si>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</si>
  <si>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</si>
  <si>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</si>
  <si>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</si>
  <si>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</si>
  <si>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</si>
  <si>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</si>
  <si>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</si>
  <si>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</si>
  <si>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</si>
  <si>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</si>
  <si>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</si>
  <si>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</si>
  <si>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</si>
  <si>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</si>
  <si>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</si>
  <si>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</si>
  <si>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</si>
  <si>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</si>
  <si>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</si>
  <si>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</si>
  <si>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</si>
  <si>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</si>
  <si>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</si>
  <si>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</si>
  <si>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</si>
  <si>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</si>
  <si>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</si>
  <si>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</si>
  <si>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</si>
  <si>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</si>
  <si>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</si>
  <si>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</si>
  <si>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</si>
  <si>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</si>
  <si>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</si>
  <si>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</si>
  <si>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</si>
  <si>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</si>
  <si>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</si>
  <si>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</si>
  <si>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</si>
  <si>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</si>
  <si>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</si>
  <si>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</si>
  <si>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</si>
  <si>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</si>
  <si>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</si>
  <si>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</si>
  <si>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</si>
  <si>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</si>
  <si>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</si>
  <si>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</si>
  <si>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</si>
  <si>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</si>
  <si>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</si>
  <si>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</si>
  <si>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</si>
  <si>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</si>
  <si>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</si>
  <si>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</si>
  <si>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</si>
  <si>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</si>
  <si>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</si>
  <si>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</si>
  <si>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</si>
  <si>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</si>
  <si>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</si>
  <si>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</si>
  <si>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</si>
  <si>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</si>
  <si>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</si>
  <si>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</si>
  <si>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</si>
  <si>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</si>
  <si>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</si>
  <si>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</si>
  <si>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</si>
  <si>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</si>
  <si>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</si>
  <si>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</si>
  <si>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</si>
  <si>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</si>
  <si>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</si>
  <si>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</si>
  <si>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</si>
  <si>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</si>
  <si>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</si>
  <si>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</si>
  <si>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</si>
  <si>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</si>
  <si>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</si>
  <si>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</si>
  <si>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</si>
  <si>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</si>
  <si>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</si>
  <si>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</si>
  <si>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</si>
  <si>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</si>
  <si>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</si>
  <si>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</si>
  <si>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</si>
  <si>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</si>
  <si>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</si>
  <si>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</si>
  <si>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</si>
  <si>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</si>
  <si>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</si>
  <si>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</si>
  <si>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</si>
  <si>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</si>
  <si>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</si>
  <si>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</si>
  <si>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</si>
  <si>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</si>
  <si>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</si>
  <si>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</si>
  <si>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</si>
  <si>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</si>
  <si>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</si>
  <si>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</si>
  <si>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</si>
  <si>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</si>
  <si>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</si>
  <si>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</si>
  <si>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</si>
  <si>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</si>
  <si>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</si>
  <si>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</si>
  <si>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</si>
  <si>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</si>
  <si>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</si>
  <si>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</si>
  <si>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</si>
  <si>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</si>
  <si>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</si>
  <si>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</si>
  <si>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</si>
  <si>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</si>
  <si>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</si>
  <si>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</si>
  <si>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</si>
  <si>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</si>
  <si>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</si>
  <si>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</si>
  <si>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</si>
  <si>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</si>
  <si>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</si>
  <si>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</si>
  <si>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</si>
  <si>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</si>
  <si>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</si>
  <si>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</si>
  <si>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</si>
  <si>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</si>
  <si>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</si>
  <si>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</si>
  <si>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</si>
  <si>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</si>
  <si>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</si>
  <si>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</si>
  <si>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</si>
  <si>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</si>
  <si>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</si>
  <si>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</si>
  <si>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</si>
  <si>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</si>
  <si>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</si>
  <si>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</si>
  <si>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</si>
  <si>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</si>
  <si>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</si>
  <si>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</si>
  <si>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</si>
  <si>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</si>
  <si>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</si>
  <si>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</si>
  <si>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</si>
  <si>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</si>
  <si>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</si>
  <si>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</si>
  <si>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</si>
  <si>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</si>
  <si>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</si>
  <si>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</si>
  <si>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</si>
  <si>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</si>
  <si>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</si>
  <si>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</si>
  <si>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</si>
  <si>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</si>
  <si>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</si>
  <si>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</si>
  <si>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</si>
  <si>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</si>
  <si>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</si>
  <si>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</si>
  <si>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</si>
  <si>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</si>
  <si>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</si>
  <si>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</si>
  <si>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</si>
  <si>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</si>
  <si>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</si>
  <si>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</si>
  <si>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</si>
  <si>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</si>
  <si>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</si>
  <si>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</si>
  <si>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</si>
  <si>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</si>
  <si>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</si>
  <si>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</si>
  <si>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</si>
  <si>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</si>
  <si>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</si>
  <si>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</si>
  <si>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</si>
  <si>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</si>
  <si>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</si>
  <si>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</si>
  <si>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</si>
  <si>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</si>
  <si>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</si>
  <si>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</si>
  <si>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</si>
  <si>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</si>
  <si>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</si>
  <si>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</si>
  <si>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</si>
  <si>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</si>
  <si>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</si>
  <si>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</si>
  <si>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</si>
  <si>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</si>
  <si>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</si>
  <si>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</si>
  <si>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</si>
  <si>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</si>
  <si>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</si>
  <si>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</si>
  <si>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</si>
  <si>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</si>
  <si>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</si>
  <si>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</si>
  <si>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</si>
  <si>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</si>
  <si>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</si>
  <si>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</si>
  <si>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</si>
  <si>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</si>
  <si>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</si>
  <si>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</si>
  <si>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</si>
  <si>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</si>
  <si>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</si>
  <si>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</si>
  <si>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</si>
  <si>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</si>
  <si>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</si>
  <si>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</si>
  <si>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</si>
  <si>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</si>
  <si>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</si>
  <si>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</si>
  <si>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</si>
  <si>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</si>
  <si>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</si>
  <si>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</si>
  <si>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</si>
  <si>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</si>
  <si>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</si>
  <si>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</si>
  <si>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</si>
  <si>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</si>
  <si>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</si>
  <si>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</si>
  <si>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</si>
  <si>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</si>
  <si>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</si>
  <si>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</si>
  <si>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</si>
  <si>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</si>
  <si>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</si>
  <si>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</si>
  <si>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</si>
  <si>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</si>
  <si>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</si>
  <si>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</si>
  <si>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</si>
  <si>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</si>
  <si>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</si>
  <si>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</si>
  <si>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</si>
  <si>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</si>
  <si>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</si>
  <si>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</si>
  <si>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</si>
  <si>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</si>
  <si>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</si>
  <si>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</si>
  <si>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</si>
  <si>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</si>
  <si>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</si>
  <si>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</si>
  <si>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</si>
  <si>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</si>
  <si>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</si>
  <si>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</si>
  <si>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</si>
  <si>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</si>
  <si>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</si>
  <si>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</si>
  <si>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</si>
  <si>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</si>
  <si>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</si>
  <si>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</si>
  <si>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</si>
  <si>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</si>
  <si>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</si>
  <si>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</si>
  <si>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</si>
  <si>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</si>
  <si>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</si>
  <si>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</si>
  <si>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</si>
  <si>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</si>
  <si>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</si>
  <si>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</si>
  <si>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</si>
  <si>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</si>
  <si>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</si>
  <si>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</si>
  <si>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</si>
  <si>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</si>
  <si>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</si>
  <si>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</si>
  <si>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</si>
  <si>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</si>
  <si>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</si>
  <si>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</si>
  <si>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</si>
  <si>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</si>
  <si>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</si>
  <si>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</si>
  <si>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</si>
  <si>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</si>
  <si>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</si>
  <si>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</si>
  <si>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</si>
  <si>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</si>
  <si>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</si>
  <si>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</si>
  <si>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</si>
  <si>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</si>
  <si>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</si>
  <si>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</si>
  <si>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</si>
  <si>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</si>
  <si>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</si>
  <si>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</si>
  <si>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</si>
  <si>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</si>
  <si>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</si>
  <si>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</si>
  <si>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</si>
  <si>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</si>
  <si>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</si>
  <si>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</si>
  <si>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</si>
  <si>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</si>
  <si>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</si>
  <si>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</si>
  <si>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</si>
  <si>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</si>
  <si>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</si>
  <si>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</si>
  <si>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</si>
  <si>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</si>
  <si>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</si>
  <si>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</si>
  <si>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</si>
  <si>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</si>
  <si>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</si>
  <si>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</si>
  <si>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</si>
  <si>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</si>
  <si>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</si>
  <si>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</si>
  <si>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</si>
  <si>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</si>
  <si>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</si>
  <si>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</si>
  <si>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</si>
  <si>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</si>
  <si>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</si>
  <si>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</si>
  <si>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</si>
  <si>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</si>
  <si>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</si>
  <si>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</si>
  <si>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</si>
  <si>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</si>
  <si>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</si>
  <si>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</si>
  <si>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</si>
  <si>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</si>
  <si>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</si>
  <si>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</si>
  <si>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</si>
  <si>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</si>
  <si>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</si>
  <si>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</si>
  <si>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</si>
  <si>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</si>
  <si>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</si>
  <si>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</si>
  <si>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</si>
  <si>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</si>
  <si>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</si>
  <si>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</si>
  <si>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</si>
  <si>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</si>
  <si>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</si>
  <si>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</si>
  <si>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</si>
  <si>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</si>
  <si>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</si>
  <si>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</si>
  <si>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</si>
  <si>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</si>
  <si>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</si>
  <si>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</si>
  <si>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</si>
  <si>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</si>
  <si>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</si>
  <si>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</si>
  <si>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</si>
  <si>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</si>
  <si>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</si>
  <si>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</si>
  <si>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</si>
  <si>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</si>
  <si>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</si>
  <si>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</si>
  <si>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</si>
  <si>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</si>
  <si>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</si>
  <si>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</si>
  <si>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</si>
  <si>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</si>
  <si>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</si>
  <si>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</si>
  <si>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</si>
  <si>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</si>
  <si>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</si>
  <si>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</si>
  <si>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</si>
  <si>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</si>
  <si>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</si>
  <si>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</si>
  <si>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</si>
  <si>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</si>
  <si>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</si>
  <si>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</si>
  <si>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</si>
  <si>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</si>
  <si>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</si>
  <si>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</si>
  <si>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</si>
  <si>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</si>
  <si>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</si>
  <si>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</si>
  <si>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</si>
  <si>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</si>
  <si>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</si>
  <si>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</si>
  <si>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</si>
  <si>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</si>
  <si>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</si>
  <si>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</si>
  <si>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</si>
  <si>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</si>
  <si>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</si>
  <si>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</si>
  <si>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</si>
  <si>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</si>
  <si>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</si>
  <si>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</si>
  <si>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</si>
  <si>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</si>
  <si>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</si>
  <si>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</si>
  <si>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</si>
  <si>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</si>
  <si>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</si>
  <si>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</si>
  <si>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</si>
  <si>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</si>
  <si>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</si>
  <si>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</si>
  <si>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</si>
  <si>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</si>
  <si>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</si>
  <si>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</si>
  <si>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</si>
  <si>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</si>
  <si>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</si>
  <si>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</si>
  <si>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</si>
  <si>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</si>
  <si>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</si>
  <si>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</si>
  <si>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</si>
  <si>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</si>
  <si>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</si>
  <si>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</si>
  <si>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</si>
  <si>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</si>
  <si>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</si>
  <si>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</si>
  <si>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</si>
  <si>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</si>
  <si>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</si>
  <si>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</si>
  <si>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</si>
  <si>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</si>
  <si>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</si>
  <si>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</si>
  <si>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</si>
  <si>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</si>
  <si>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</si>
  <si>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</si>
  <si>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</si>
  <si>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</si>
  <si>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</si>
  <si>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</si>
  <si>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</si>
  <si>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</si>
  <si>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</si>
  <si>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</si>
  <si>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</si>
  <si>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</si>
  <si>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</si>
  <si>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</si>
  <si>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</si>
  <si>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</si>
  <si>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</si>
  <si>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</si>
  <si>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</si>
  <si>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</si>
  <si>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</si>
  <si>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</si>
  <si>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</si>
  <si>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</si>
  <si>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</si>
  <si>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</si>
  <si>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</si>
  <si>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</si>
  <si>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</si>
  <si>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</si>
  <si>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</si>
  <si>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</si>
  <si>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</si>
  <si>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</si>
  <si>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</si>
  <si>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</si>
  <si>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</si>
  <si>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</si>
  <si>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</si>
  <si>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</si>
  <si>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</si>
  <si>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</si>
  <si>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</si>
  <si>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</si>
  <si>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</si>
  <si>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</si>
  <si>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</si>
  <si>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</si>
  <si>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</si>
  <si>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</si>
  <si>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</si>
  <si>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</si>
  <si>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</si>
  <si>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</si>
  <si>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</si>
  <si>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</si>
  <si>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</si>
  <si>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</si>
  <si>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</si>
  <si>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</si>
  <si>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</si>
  <si>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</si>
  <si>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</si>
  <si>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</si>
  <si>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</si>
  <si>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</si>
  <si>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</si>
  <si>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</si>
  <si>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</si>
  <si>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</si>
  <si>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</si>
  <si>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</si>
  <si>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</si>
  <si>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</si>
  <si>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</si>
  <si>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</si>
  <si>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</si>
  <si>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</si>
  <si>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</si>
  <si>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</si>
  <si>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</si>
  <si>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</si>
  <si>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</si>
  <si>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</si>
  <si>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</si>
  <si>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</si>
  <si>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</si>
  <si>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</si>
  <si>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</si>
  <si>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</si>
  <si>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</si>
  <si>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</si>
  <si>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</si>
  <si>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</si>
  <si>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</si>
  <si>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</si>
  <si>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</si>
  <si>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</si>
  <si>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</si>
  <si>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</si>
  <si>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</si>
  <si>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</si>
  <si>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</si>
  <si>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</si>
  <si>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</si>
  <si>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</si>
  <si>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</si>
  <si>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</si>
  <si>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</si>
  <si>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</si>
  <si>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</si>
  <si>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</si>
  <si>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</si>
  <si>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</si>
  <si>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</si>
  <si>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</si>
  <si>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</si>
  <si>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</si>
  <si>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</si>
  <si>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</si>
  <si>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</si>
  <si>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</si>
  <si>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</si>
  <si>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</si>
  <si>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</si>
  <si>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</si>
  <si>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</si>
  <si>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</si>
  <si>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</si>
  <si>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</si>
  <si>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</si>
  <si>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</si>
  <si>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</si>
  <si>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</si>
  <si>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</si>
  <si>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</si>
  <si>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</si>
  <si>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</si>
  <si>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</si>
  <si>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</si>
  <si>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</si>
  <si>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</si>
  <si>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</si>
  <si>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</si>
  <si>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</si>
  <si>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</si>
  <si>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</si>
  <si>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</si>
  <si>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</si>
  <si>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</si>
  <si>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</si>
  <si>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</si>
  <si>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</si>
  <si>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</si>
  <si>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</si>
  <si>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</si>
  <si>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</si>
  <si>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</si>
  <si>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</si>
  <si>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</si>
  <si>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</si>
  <si>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</si>
  <si>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</si>
  <si>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</si>
  <si>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</si>
  <si>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</si>
  <si>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</si>
  <si>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</si>
  <si>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</si>
  <si>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</si>
  <si>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</si>
  <si>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</si>
  <si>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</si>
  <si>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</si>
  <si>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</si>
  <si>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</si>
  <si>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</si>
  <si>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</si>
  <si>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</si>
  <si>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</si>
  <si>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</si>
  <si>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</si>
  <si>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</si>
  <si>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</si>
  <si>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</si>
  <si>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</si>
  <si>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</si>
  <si>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</si>
  <si>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</si>
  <si>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</si>
  <si>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</si>
  <si>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</si>
  <si>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</si>
  <si>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</si>
  <si>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</si>
  <si>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</si>
  <si>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</si>
  <si>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</si>
  <si>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</si>
  <si>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</si>
  <si>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</si>
  <si>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</si>
  <si>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</si>
  <si>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</si>
  <si>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</si>
  <si>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</si>
  <si>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</si>
  <si>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</si>
  <si>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</si>
  <si>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</si>
  <si>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</si>
  <si>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</si>
  <si>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</si>
  <si>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</si>
  <si>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</si>
  <si>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</si>
  <si>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</si>
  <si>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</si>
  <si>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</si>
  <si>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</si>
  <si>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</si>
  <si>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</si>
  <si>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</si>
  <si>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</si>
  <si>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</si>
  <si>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</si>
  <si>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</si>
  <si>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</si>
  <si>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</si>
  <si>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</si>
  <si>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</si>
  <si>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</si>
  <si>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</si>
  <si>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</si>
  <si>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</si>
  <si>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</si>
  <si>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</si>
  <si>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</si>
  <si>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</si>
  <si>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</si>
  <si>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</si>
  <si>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</si>
  <si>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</si>
  <si>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</si>
  <si>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</si>
  <si>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</si>
  <si>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</si>
  <si>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</si>
  <si>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</si>
  <si>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</si>
  <si>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</si>
  <si>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</si>
  <si>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</si>
  <si>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</si>
  <si>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</si>
  <si>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</si>
  <si>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</si>
  <si>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</si>
  <si>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</si>
  <si>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</si>
  <si>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</si>
  <si>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</si>
  <si>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</si>
  <si>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</si>
  <si>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</si>
  <si>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</si>
  <si>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</si>
  <si>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</si>
  <si>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</si>
  <si>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</si>
  <si>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</si>
  <si>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</si>
  <si>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</si>
  <si>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</si>
  <si>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</si>
  <si>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</si>
  <si>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</si>
  <si>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</si>
  <si>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</si>
  <si>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</si>
  <si>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</si>
  <si>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</si>
  <si>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</si>
  <si>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</si>
  <si>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</si>
  <si>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</si>
  <si>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</si>
  <si>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</si>
  <si>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</si>
  <si>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</si>
  <si>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</si>
  <si>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</si>
  <si>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</si>
  <si>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</si>
  <si>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</si>
  <si>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</si>
  <si>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</si>
  <si>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</si>
  <si>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</si>
  <si>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</si>
  <si>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</si>
  <si>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</si>
  <si>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</si>
  <si>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</si>
  <si>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</si>
  <si>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</si>
  <si>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</si>
  <si>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</si>
  <si>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</si>
  <si>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</si>
  <si>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</si>
  <si>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</si>
  <si>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</si>
  <si>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</si>
  <si>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</si>
  <si>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</si>
  <si>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</si>
  <si>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</si>
  <si>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</si>
  <si>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</si>
  <si>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</si>
  <si>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</si>
  <si>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</si>
  <si>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</si>
  <si>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</si>
  <si>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</si>
  <si>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</si>
  <si>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</si>
  <si>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</si>
  <si>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</si>
  <si>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</si>
  <si>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</si>
  <si>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</si>
  <si>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</si>
  <si>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</si>
  <si>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</si>
  <si>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</si>
  <si>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</si>
  <si>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</si>
  <si>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</si>
  <si>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</si>
  <si>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</si>
  <si>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</si>
  <si>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</si>
  <si>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</si>
  <si>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</si>
  <si>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</si>
  <si>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</si>
  <si>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</si>
  <si>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</si>
  <si>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</si>
  <si>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</si>
  <si>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</si>
  <si>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</si>
  <si>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</si>
  <si>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</si>
  <si>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</si>
  <si>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</si>
  <si>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</si>
  <si>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</si>
  <si>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</si>
  <si>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</si>
  <si>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</si>
  <si>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</si>
  <si>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</si>
  <si>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</si>
  <si>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</si>
  <si>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</si>
  <si>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</si>
  <si>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</si>
  <si>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</si>
  <si>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</si>
  <si>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</si>
  <si>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</si>
  <si>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</si>
  <si>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</si>
  <si>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</si>
  <si>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</si>
  <si>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</si>
  <si>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</si>
  <si>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</si>
  <si>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</si>
  <si>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</si>
  <si>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</si>
  <si>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</si>
  <si>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</si>
  <si>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</si>
  <si>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</si>
  <si>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</si>
  <si>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</si>
  <si>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</si>
  <si>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</si>
  <si>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</si>
  <si>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</si>
  <si>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</si>
  <si>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</si>
  <si>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</si>
  <si>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</si>
  <si>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</si>
  <si>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</si>
  <si>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</si>
  <si>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</si>
  <si>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</si>
  <si>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</si>
  <si>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</si>
  <si>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</si>
  <si>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</si>
  <si>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</si>
  <si>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</si>
  <si>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</si>
  <si>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</si>
  <si>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</si>
  <si>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</si>
  <si>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</si>
  <si>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</si>
  <si>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</si>
  <si>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</si>
  <si>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</si>
  <si>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</si>
  <si>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</si>
  <si>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</si>
  <si>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</si>
  <si>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</si>
  <si>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</si>
  <si>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</si>
  <si>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</si>
  <si>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</si>
  <si>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</si>
  <si>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</si>
  <si>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</si>
  <si>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</si>
  <si>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</si>
  <si>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</si>
  <si>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</si>
  <si>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</si>
  <si>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</si>
  <si>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</si>
  <si>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</si>
  <si>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</si>
  <si>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</si>
  <si>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</si>
  <si>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</si>
  <si>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</si>
  <si>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</si>
  <si>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</si>
  <si>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</si>
  <si>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</si>
  <si>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</si>
  <si>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</si>
  <si>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</si>
  <si>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</si>
  <si>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</si>
  <si>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</si>
  <si>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</si>
  <si>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</si>
  <si>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</si>
  <si>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</si>
  <si>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</si>
  <si>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</si>
  <si>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</si>
  <si>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</si>
  <si>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</si>
  <si>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</si>
  <si>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</si>
  <si>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</si>
  <si>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</si>
  <si>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</si>
  <si>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</si>
  <si>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</si>
  <si>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</si>
  <si>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</si>
  <si>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</si>
  <si>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</si>
  <si>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</si>
  <si>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</si>
  <si>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</si>
  <si>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</si>
  <si>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</si>
  <si>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</si>
  <si>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</si>
  <si>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</si>
  <si>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</si>
  <si>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</si>
  <si>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</si>
  <si>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</si>
  <si>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</si>
  <si>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</si>
  <si>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</si>
  <si>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</si>
  <si>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</si>
  <si>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</si>
  <si>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</si>
  <si>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</si>
  <si>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</si>
  <si>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</si>
  <si>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</si>
  <si>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</si>
  <si>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</si>
  <si>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</si>
  <si>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</si>
  <si>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</si>
  <si>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</si>
  <si>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</si>
  <si>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</si>
  <si>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</si>
  <si>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</si>
  <si>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</si>
  <si>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</si>
  <si>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</si>
  <si>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</si>
  <si>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</si>
  <si>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</si>
  <si>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</si>
  <si>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</si>
  <si>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</si>
  <si>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</si>
  <si>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</si>
  <si>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</si>
  <si>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</si>
  <si>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</si>
  <si>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</si>
  <si>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</si>
  <si>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</si>
  <si>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</si>
  <si>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</si>
  <si>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</si>
  <si>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</si>
  <si>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</si>
  <si>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</si>
  <si>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</si>
  <si>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</si>
  <si>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</si>
  <si>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</si>
  <si>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</si>
  <si>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</si>
  <si>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</si>
  <si>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</si>
  <si>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</si>
  <si>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</si>
  <si>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</si>
  <si>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</si>
  <si>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</si>
  <si>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</si>
  <si>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</si>
  <si>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</si>
  <si>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</si>
  <si>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</si>
  <si>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</si>
  <si>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</si>
  <si>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</si>
  <si>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</si>
  <si>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</si>
  <si>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</si>
  <si>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</si>
  <si>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</si>
  <si>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</si>
  <si>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</si>
  <si>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</si>
  <si>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</si>
  <si>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</si>
  <si>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</si>
  <si>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</si>
  <si>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</si>
  <si>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</si>
  <si>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</si>
  <si>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</si>
  <si>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</si>
  <si>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</si>
  <si>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</si>
  <si>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</si>
  <si>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</si>
  <si>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</si>
  <si>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</si>
  <si>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</si>
  <si>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</si>
  <si>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</si>
  <si>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</si>
  <si>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</si>
  <si>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</si>
  <si>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</si>
  <si>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</si>
  <si>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</si>
  <si>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</si>
  <si>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</si>
  <si>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</si>
  <si>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</si>
  <si>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</si>
  <si>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</si>
  <si>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</si>
  <si>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</si>
  <si>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</si>
  <si>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</si>
  <si>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</si>
  <si>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</si>
  <si>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</si>
  <si>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</si>
  <si>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</si>
  <si>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</si>
  <si>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</si>
  <si>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</si>
  <si>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</si>
  <si>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</si>
  <si>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</si>
  <si>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</si>
  <si>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</si>
  <si>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</si>
  <si>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</si>
  <si>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</si>
  <si>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</si>
  <si>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</si>
  <si>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</si>
  <si>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</si>
  <si>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</si>
  <si>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</si>
  <si>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</si>
  <si>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</si>
  <si>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</si>
  <si>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</si>
  <si>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</si>
  <si>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</si>
  <si>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</si>
  <si>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</si>
  <si>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</si>
  <si>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</si>
  <si>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</si>
  <si>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</si>
  <si>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</si>
  <si>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</si>
  <si>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</si>
  <si>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</si>
  <si>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</si>
  <si>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</si>
  <si>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</si>
  <si>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</si>
  <si>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</si>
  <si>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</si>
  <si>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</si>
  <si>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</si>
  <si>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</si>
  <si>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</si>
  <si>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</si>
  <si>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</si>
  <si>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</si>
  <si>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</si>
  <si>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</si>
  <si>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</si>
  <si>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</si>
  <si>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</si>
  <si>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</si>
  <si>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</si>
  <si>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</si>
  <si>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</si>
  <si>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</si>
  <si>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</si>
  <si>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</si>
  <si>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</si>
  <si>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</si>
  <si>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</si>
  <si>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</si>
  <si>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</si>
  <si>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</si>
  <si>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</si>
  <si>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</si>
  <si>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</si>
  <si>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</si>
  <si>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</si>
  <si>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</si>
  <si>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</si>
  <si>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</si>
  <si>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</si>
  <si>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</si>
  <si>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</si>
  <si>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</si>
  <si>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</si>
  <si>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</si>
  <si>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</si>
  <si>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</si>
  <si>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</si>
  <si>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</si>
  <si>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</si>
  <si>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</si>
  <si>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</si>
  <si>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</si>
  <si>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</si>
  <si>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</si>
  <si>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</si>
  <si>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</si>
  <si>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</si>
  <si>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</si>
  <si>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</si>
  <si>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</si>
  <si>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</si>
  <si>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</si>
  <si>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</si>
  <si>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</si>
  <si>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</si>
  <si>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</si>
  <si>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</si>
  <si>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</si>
  <si>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</si>
  <si>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</si>
  <si>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</si>
  <si>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</si>
  <si>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</si>
  <si>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</si>
  <si>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</si>
  <si>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</si>
  <si>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</si>
  <si>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</si>
  <si>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</si>
  <si>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</si>
  <si>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</si>
  <si>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</si>
  <si>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</si>
  <si>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</si>
  <si>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</si>
  <si>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</si>
  <si>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</si>
  <si>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</si>
  <si>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</si>
  <si>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</si>
  <si>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</si>
  <si>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</si>
  <si>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</si>
  <si>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</si>
  <si>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</si>
  <si>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</si>
  <si>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</si>
  <si>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</si>
  <si>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</si>
  <si>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</si>
  <si>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</si>
  <si>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</si>
  <si>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</si>
  <si>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</si>
  <si>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</si>
  <si>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</si>
  <si>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</si>
  <si>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</si>
  <si>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</si>
  <si>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</si>
  <si>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</si>
  <si>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</si>
  <si>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</si>
  <si>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</si>
  <si>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</si>
  <si>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</si>
  <si>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</si>
  <si>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</si>
  <si>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</si>
  <si>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</si>
  <si>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</si>
  <si>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</si>
  <si>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</si>
  <si>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</si>
  <si>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</si>
  <si>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</si>
  <si>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</si>
  <si>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</si>
  <si>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</si>
  <si>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</si>
  <si>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</si>
  <si>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</si>
  <si>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</si>
  <si>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</si>
  <si>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</si>
  <si>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</si>
  <si>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</si>
  <si>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</si>
  <si>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</si>
  <si>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</si>
  <si>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</si>
  <si>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</si>
  <si>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</si>
  <si>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</si>
  <si>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</si>
  <si>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</si>
  <si>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</si>
  <si>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</si>
  <si>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</si>
  <si>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</si>
  <si>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</si>
  <si>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</si>
  <si>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</si>
  <si>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</si>
  <si>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</si>
  <si>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</si>
  <si>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</si>
  <si>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</si>
  <si>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</si>
  <si>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</si>
  <si>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</si>
  <si>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</si>
  <si>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</si>
  <si>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</si>
  <si>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</si>
  <si>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</si>
  <si>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</si>
  <si>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</si>
  <si>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</si>
  <si>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</si>
  <si>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</si>
  <si>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</si>
  <si>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</si>
  <si>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</si>
  <si>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</si>
  <si>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</si>
  <si>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</si>
  <si>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</si>
  <si>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</si>
  <si>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</si>
  <si>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</si>
  <si>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</si>
  <si>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</si>
  <si>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</si>
  <si>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</si>
  <si>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</si>
  <si>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</si>
  <si>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</si>
  <si>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</si>
  <si>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</si>
  <si>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</si>
  <si>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</si>
  <si>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</si>
  <si>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</si>
  <si>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</si>
  <si>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</si>
  <si>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</si>
  <si>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</si>
  <si>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</si>
  <si>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</si>
  <si>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</si>
  <si>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</si>
  <si>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</si>
  <si>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</si>
  <si>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</si>
  <si>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</si>
  <si>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</si>
  <si>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</si>
  <si>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</si>
  <si>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</si>
  <si>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</si>
  <si>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</si>
  <si>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</si>
  <si>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</si>
  <si>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</si>
  <si>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</si>
  <si>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</si>
  <si>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</si>
  <si>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</si>
  <si>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</si>
  <si>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</si>
  <si>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</si>
  <si>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</si>
  <si>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</si>
  <si>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</si>
  <si>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</si>
  <si>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</si>
  <si>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</si>
  <si>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</si>
  <si>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</si>
  <si>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</si>
  <si>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</si>
  <si>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</si>
  <si>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</si>
  <si>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</si>
  <si>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</si>
  <si>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</si>
  <si>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</si>
  <si>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</si>
  <si>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</si>
  <si>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</si>
  <si>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</si>
  <si>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</si>
  <si>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</si>
  <si>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</si>
  <si>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</si>
  <si>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</si>
  <si>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</si>
  <si>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</si>
  <si>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</si>
  <si>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</si>
  <si>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</si>
  <si>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</si>
  <si>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</si>
  <si>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</si>
  <si>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</si>
  <si>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</si>
  <si>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</si>
  <si>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</si>
  <si>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</si>
  <si>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</si>
  <si>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</si>
  <si>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</si>
  <si>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</si>
  <si>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</si>
  <si>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</si>
  <si>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</si>
  <si>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</si>
  <si>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</si>
  <si>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</si>
  <si>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</si>
  <si>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</si>
  <si>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</si>
  <si>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</si>
  <si>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</si>
  <si>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</si>
  <si>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</si>
  <si>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</si>
  <si>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</si>
  <si>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</si>
  <si>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</si>
  <si>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</si>
  <si>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</si>
  <si>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</si>
  <si>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</si>
  <si>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</si>
  <si>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</si>
  <si>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</si>
  <si>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</si>
  <si>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</si>
  <si>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</si>
  <si>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</si>
  <si>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</si>
  <si>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</si>
  <si>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</si>
  <si>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</si>
  <si>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</si>
  <si>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</si>
  <si>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</si>
  <si>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</si>
  <si>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</si>
  <si>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</si>
  <si>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</si>
  <si>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</si>
  <si>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</si>
  <si>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</si>
  <si>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</si>
  <si>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</si>
  <si>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</si>
  <si>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</si>
  <si>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</si>
  <si>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</si>
  <si>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</si>
  <si>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</si>
  <si>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</si>
  <si>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</si>
  <si>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</si>
  <si>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</si>
  <si>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</si>
  <si>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</si>
  <si>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</si>
  <si>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</si>
  <si>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</si>
  <si>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</si>
  <si>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</si>
  <si>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</si>
  <si>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</si>
  <si>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</si>
  <si>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</si>
  <si>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</si>
  <si>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</si>
  <si>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</si>
  <si>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</si>
  <si>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</si>
  <si>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</si>
  <si>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</si>
  <si>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</si>
  <si>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</si>
  <si>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</si>
  <si>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</si>
  <si>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</si>
  <si>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</si>
  <si>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</si>
  <si>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</si>
  <si>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</si>
  <si>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</si>
  <si>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</si>
  <si>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</si>
  <si>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</si>
  <si>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</si>
  <si>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</si>
  <si>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</si>
  <si>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</si>
  <si>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</si>
  <si>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</si>
  <si>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</si>
  <si>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</si>
  <si>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</si>
  <si>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</si>
  <si>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</si>
  <si>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</si>
  <si>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</si>
  <si>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</si>
  <si>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</si>
  <si>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</si>
  <si>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</si>
  <si>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</si>
  <si>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</si>
  <si>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</si>
  <si>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</si>
  <si>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</si>
  <si>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</si>
  <si>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</si>
  <si>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</si>
  <si>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</si>
  <si>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</si>
  <si>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</si>
  <si>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</si>
  <si>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</si>
  <si>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</si>
  <si>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</si>
  <si>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</si>
  <si>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</si>
  <si>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</si>
  <si>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</si>
  <si>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</si>
  <si>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</si>
  <si>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</si>
  <si>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</si>
  <si>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</si>
  <si>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</si>
  <si>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</si>
  <si>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</si>
  <si>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</si>
  <si>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</si>
  <si>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</si>
  <si>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</si>
  <si>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</si>
  <si>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</si>
  <si>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</si>
  <si>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</si>
  <si>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</si>
  <si>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</si>
  <si>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</si>
  <si>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</si>
  <si>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</si>
  <si>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</si>
  <si>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</si>
  <si>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</si>
  <si>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</si>
  <si>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</si>
  <si>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</si>
  <si>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</si>
  <si>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</si>
  <si>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</si>
  <si>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</si>
  <si>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</si>
  <si>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</si>
  <si>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</si>
  <si>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</si>
  <si>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</si>
  <si>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</si>
  <si>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</si>
  <si>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</si>
  <si>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</si>
  <si>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</si>
  <si>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</si>
  <si>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</si>
  <si>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</si>
  <si>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</si>
  <si>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</si>
  <si>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</si>
  <si>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</si>
  <si>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</si>
  <si>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</si>
  <si>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</si>
  <si>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</si>
  <si>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</si>
  <si>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</si>
  <si>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</si>
  <si>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</si>
  <si>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</si>
  <si>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</si>
  <si>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</si>
  <si>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</si>
  <si>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</si>
  <si>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</si>
  <si>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</si>
  <si>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</si>
  <si>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</si>
  <si>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</si>
  <si>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</si>
  <si>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</si>
  <si>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</si>
  <si>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</si>
  <si>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</si>
  <si>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</si>
  <si>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</si>
  <si>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</si>
  <si>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</si>
  <si>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</si>
  <si>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</si>
  <si>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</si>
  <si>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</si>
  <si>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</si>
  <si>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</si>
  <si>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</si>
  <si>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</si>
  <si>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</si>
  <si>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</si>
  <si>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</si>
  <si>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</si>
  <si>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</si>
  <si>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</si>
  <si>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</si>
  <si>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</si>
  <si>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</si>
  <si>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</si>
  <si>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</si>
  <si>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</si>
  <si>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</si>
  <si>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</si>
  <si>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</si>
  <si>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</si>
  <si>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</si>
  <si>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</si>
  <si>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</si>
  <si>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</si>
  <si>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</si>
  <si>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</si>
  <si>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</si>
  <si>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</si>
  <si>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</si>
  <si>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</si>
  <si>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</si>
  <si>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</si>
  <si>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</si>
  <si>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</si>
  <si>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</si>
  <si>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</si>
  <si>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</si>
  <si>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</si>
  <si>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</si>
  <si>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</si>
  <si>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</si>
  <si>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</si>
  <si>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</si>
  <si>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</si>
  <si>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</si>
  <si>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</si>
  <si>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</si>
  <si>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</si>
  <si>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</si>
  <si>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</si>
  <si>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</si>
  <si>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</si>
  <si>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</si>
  <si>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</si>
  <si>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</si>
  <si>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</si>
  <si>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</si>
  <si>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</si>
  <si>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</si>
  <si>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</si>
  <si>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</si>
  <si>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</si>
  <si>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</si>
  <si>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</si>
  <si>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</si>
  <si>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</si>
  <si>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</si>
  <si>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</si>
  <si>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</si>
  <si>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</si>
  <si>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</si>
  <si>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</si>
  <si>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</si>
  <si>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</si>
  <si>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</si>
  <si>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</si>
  <si>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</si>
  <si>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</si>
  <si>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</si>
  <si>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</si>
  <si>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</si>
  <si>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</si>
  <si>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</si>
  <si>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</si>
  <si>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</si>
  <si>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</si>
  <si>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</si>
  <si>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</si>
  <si>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</si>
  <si>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</si>
  <si>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</si>
  <si>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</si>
  <si>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</si>
  <si>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</si>
  <si>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</si>
  <si>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</si>
  <si>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</si>
  <si>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</si>
  <si>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</si>
  <si>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</si>
  <si>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</si>
  <si>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</si>
  <si>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</si>
  <si>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</si>
  <si>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</si>
  <si>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</si>
  <si>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</si>
  <si>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</si>
  <si>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</si>
  <si>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</si>
  <si>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</si>
  <si>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</si>
  <si>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</si>
  <si>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</si>
  <si>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</si>
  <si>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</si>
  <si>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</si>
  <si>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</si>
  <si>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</si>
  <si>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</si>
  <si>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</si>
  <si>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</si>
  <si>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</si>
  <si>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</si>
  <si>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</si>
  <si>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</si>
  <si>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</si>
  <si>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</si>
  <si>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</si>
  <si>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</si>
  <si>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</si>
  <si>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</si>
  <si>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</si>
  <si>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</si>
  <si>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</si>
  <si>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</si>
  <si>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</si>
  <si>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</si>
  <si>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</si>
  <si>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</si>
  <si>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</si>
  <si>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</si>
  <si>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</si>
  <si>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</si>
  <si>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</si>
  <si>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</si>
  <si>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</si>
  <si>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</si>
  <si>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</si>
  <si>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</si>
  <si>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</si>
  <si>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</si>
  <si>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</si>
  <si>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</si>
  <si>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</si>
  <si>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</si>
  <si>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</si>
  <si>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</si>
  <si>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</si>
  <si>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</si>
  <si>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</si>
  <si>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</si>
  <si>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</si>
  <si>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</si>
  <si>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</si>
  <si>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</si>
  <si>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</si>
  <si>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</si>
  <si>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</si>
  <si>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</si>
  <si>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</si>
  <si>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</si>
  <si>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</si>
  <si>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</si>
  <si>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</si>
  <si>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</si>
  <si>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</si>
  <si>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</si>
  <si>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</si>
  <si>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</si>
  <si>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</si>
  <si>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</si>
  <si>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</si>
  <si>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</si>
  <si>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</si>
  <si>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</si>
  <si>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</si>
  <si>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</si>
  <si>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</si>
  <si>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</si>
  <si>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</si>
  <si>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</si>
  <si>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</si>
  <si>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</si>
  <si>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</si>
  <si>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</si>
  <si>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</si>
  <si>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</si>
  <si>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</si>
  <si>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</si>
  <si>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</si>
  <si>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</si>
  <si>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</si>
  <si>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</si>
  <si>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</si>
  <si>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</si>
  <si>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</si>
  <si>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</si>
  <si>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</si>
  <si>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</si>
  <si>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</si>
  <si>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</si>
  <si>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</si>
  <si>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</si>
  <si>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</si>
  <si>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</si>
  <si>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</si>
  <si>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</si>
  <si>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</si>
  <si>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</si>
  <si>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</si>
  <si>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</si>
  <si>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</si>
  <si>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</si>
  <si>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</si>
  <si>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</si>
  <si>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</si>
  <si>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</si>
  <si>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</si>
  <si>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</si>
  <si>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</si>
  <si>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</si>
  <si>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</si>
  <si>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</si>
  <si>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</si>
  <si>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</si>
  <si>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</si>
  <si>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</si>
  <si>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</si>
  <si>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</si>
  <si>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</si>
  <si>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</si>
  <si>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</si>
  <si>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</si>
  <si>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</si>
  <si>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</si>
  <si>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</si>
  <si>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</si>
  <si>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</si>
  <si>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</si>
  <si>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</si>
  <si>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</si>
  <si>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</si>
  <si>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</si>
  <si>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</si>
  <si>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</si>
  <si>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</si>
  <si>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</si>
  <si>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</si>
  <si>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</si>
  <si>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</si>
  <si>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</si>
  <si>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</si>
  <si>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</si>
  <si>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</si>
  <si>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</si>
  <si>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</si>
  <si>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</si>
  <si>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</si>
  <si>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</si>
  <si>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</si>
  <si>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</si>
  <si>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</si>
  <si>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</si>
  <si>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</si>
  <si>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</si>
  <si>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</si>
  <si>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</si>
  <si>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</si>
  <si>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</si>
  <si>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</si>
  <si>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</si>
  <si>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</si>
  <si>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</si>
  <si>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</si>
  <si>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</si>
  <si>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</si>
  <si>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</si>
  <si>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</si>
  <si>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</si>
  <si>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</si>
  <si>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</si>
  <si>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</si>
  <si>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</si>
  <si>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</si>
  <si>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</si>
  <si>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</si>
  <si>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</si>
  <si>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</si>
  <si>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</si>
  <si>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</si>
  <si>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</si>
  <si>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</si>
  <si>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</si>
  <si>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</si>
  <si>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</si>
  <si>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</si>
  <si>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</si>
  <si>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</si>
  <si>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</si>
  <si>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</si>
  <si>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</si>
  <si>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</si>
  <si>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</si>
  <si>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</si>
  <si>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</si>
  <si>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</si>
  <si>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</si>
  <si>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</si>
  <si>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</si>
  <si>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</si>
  <si>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</si>
  <si>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</si>
  <si>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</si>
  <si>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</si>
  <si>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</si>
  <si>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</si>
  <si>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</si>
  <si>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</si>
  <si>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</si>
  <si>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</si>
  <si>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</si>
  <si>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</si>
  <si>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</si>
  <si>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</si>
  <si>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</si>
  <si>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</si>
  <si>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</si>
  <si>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</si>
  <si>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</si>
  <si>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</si>
  <si>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</si>
  <si>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</si>
  <si>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</si>
  <si>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</si>
  <si>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</si>
  <si>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</si>
  <si>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</si>
  <si>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</si>
  <si>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</si>
  <si>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</si>
  <si>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</si>
  <si>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</si>
  <si>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</si>
  <si>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</si>
  <si>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</si>
  <si>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</si>
  <si>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</si>
  <si>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</si>
  <si>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</si>
  <si>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</si>
  <si>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</si>
  <si>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</si>
  <si>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</si>
  <si>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</si>
  <si>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</si>
  <si>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</si>
  <si>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</si>
  <si>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</si>
  <si>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</si>
  <si>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</si>
  <si>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</si>
  <si>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</si>
  <si>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</si>
  <si>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</si>
  <si>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</si>
  <si>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</si>
  <si>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</si>
  <si>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</si>
  <si>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</si>
  <si>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</si>
  <si>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</si>
  <si>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</si>
  <si>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</si>
  <si>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</si>
  <si>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</si>
  <si>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</si>
  <si>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</si>
  <si>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</si>
  <si>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</si>
  <si>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</si>
  <si>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</si>
  <si>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</si>
  <si>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</si>
  <si>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</si>
  <si>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</si>
  <si>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</si>
  <si>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</si>
  <si>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</si>
  <si>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</si>
  <si>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</si>
  <si>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</si>
  <si>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</si>
  <si>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</si>
  <si>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</si>
  <si>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</si>
  <si>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</si>
  <si>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</si>
  <si>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</si>
  <si>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</si>
  <si>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</si>
  <si>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</si>
  <si>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</si>
  <si>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</si>
  <si>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</si>
  <si>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</si>
  <si>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</si>
  <si>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</si>
  <si>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</si>
  <si>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</si>
  <si>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</si>
  <si>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</si>
  <si>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</si>
  <si>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</si>
  <si>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</si>
  <si>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</si>
  <si>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</si>
  <si>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</si>
  <si>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</si>
  <si>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</si>
  <si>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</si>
  <si>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</si>
  <si>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</si>
  <si>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</si>
  <si>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</si>
  <si>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</si>
  <si>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</si>
  <si>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</si>
  <si>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</si>
  <si>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</si>
  <si>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</si>
  <si>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</si>
  <si>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</si>
  <si>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</si>
  <si>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</si>
  <si>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</si>
  <si>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</si>
  <si>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</si>
  <si>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</si>
  <si>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</si>
  <si>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</si>
  <si>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</si>
  <si>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</si>
  <si>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</si>
  <si>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</si>
  <si>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</si>
  <si>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</si>
  <si>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</si>
  <si>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</si>
  <si>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</si>
  <si>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</si>
  <si>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</si>
  <si>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</si>
  <si>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</si>
  <si>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</si>
  <si>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</si>
  <si>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</si>
  <si>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</si>
  <si>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</si>
  <si>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</si>
  <si>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</si>
  <si>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</si>
  <si>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</si>
  <si>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</si>
  <si>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</si>
  <si>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</si>
  <si>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</si>
  <si>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</si>
  <si>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</si>
  <si>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</si>
  <si>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</si>
  <si>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</si>
  <si>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</si>
  <si>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</si>
  <si>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</si>
  <si>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</si>
  <si>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</si>
  <si>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</si>
  <si>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</si>
  <si>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</si>
  <si>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</si>
  <si>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</si>
  <si>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</si>
  <si>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</si>
  <si>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</si>
  <si>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</si>
  <si>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</si>
  <si>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</si>
  <si>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</si>
  <si>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</si>
  <si>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</si>
  <si>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</si>
  <si>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</si>
  <si>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</si>
  <si>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</si>
  <si>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</si>
  <si>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</si>
  <si>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</si>
  <si>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</si>
  <si>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</si>
  <si>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</si>
  <si>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</si>
  <si>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</si>
  <si>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</si>
  <si>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</si>
  <si>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</si>
  <si>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</si>
  <si>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</si>
  <si>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</si>
  <si>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</si>
  <si>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</si>
  <si>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</si>
  <si>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</si>
  <si>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</si>
  <si>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</si>
  <si>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</si>
  <si>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</si>
  <si>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</si>
  <si>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</si>
  <si>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</si>
  <si>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</si>
  <si>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</si>
  <si>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</si>
  <si>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</si>
  <si>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</si>
  <si>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</si>
  <si>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</si>
  <si>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</si>
  <si>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</si>
  <si>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</si>
  <si>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</si>
  <si>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</si>
  <si>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</si>
  <si>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</si>
  <si>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</si>
  <si>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</si>
  <si>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</si>
  <si>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</si>
  <si>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</si>
  <si>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</si>
  <si>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</si>
  <si>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</si>
  <si>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</si>
  <si>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</si>
  <si>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</si>
  <si>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</si>
  <si>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</si>
  <si>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</si>
  <si>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</si>
  <si>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</si>
  <si>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</si>
  <si>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</si>
  <si>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</si>
  <si>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</si>
  <si>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</si>
  <si>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</si>
  <si>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</si>
  <si>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</si>
  <si>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</si>
  <si>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</si>
  <si>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</si>
  <si>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</si>
  <si>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</si>
  <si>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</si>
  <si>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</si>
  <si>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</si>
  <si>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</si>
  <si>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</si>
  <si>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</si>
  <si>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</si>
  <si>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</si>
  <si>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</si>
  <si>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</si>
  <si>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</si>
  <si>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</si>
  <si>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</si>
  <si>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</si>
  <si>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</si>
  <si>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</si>
  <si>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</si>
  <si>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</si>
  <si>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</si>
  <si>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</si>
  <si>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</si>
  <si>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</si>
  <si>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</si>
  <si>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</si>
  <si>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</si>
  <si>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</si>
  <si>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</si>
  <si>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</si>
  <si>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</si>
  <si>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</si>
  <si>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</si>
  <si>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</si>
  <si>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</si>
  <si>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</si>
  <si>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</si>
  <si>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</si>
  <si>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</si>
  <si>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</si>
  <si>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</si>
  <si>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</si>
  <si>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</si>
  <si>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</si>
  <si>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</si>
  <si>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</si>
  <si>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</si>
  <si>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</si>
  <si>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</si>
  <si>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</si>
  <si>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</si>
  <si>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</si>
  <si>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</si>
  <si>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</si>
  <si>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</si>
  <si>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</si>
  <si>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</si>
  <si>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</si>
  <si>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</si>
  <si>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</si>
  <si>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</si>
  <si>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</si>
  <si>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</si>
  <si>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</si>
  <si>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</si>
  <si>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</si>
  <si>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</si>
  <si>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</si>
  <si>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</si>
  <si>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</si>
  <si>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</si>
  <si>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</si>
  <si>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</si>
  <si>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</si>
  <si>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</si>
  <si>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</si>
  <si>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</si>
  <si>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</si>
  <si>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</si>
  <si>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</si>
  <si>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</si>
  <si>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</si>
  <si>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</si>
  <si>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</si>
  <si>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</si>
  <si>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</si>
  <si>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</si>
  <si>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</si>
  <si>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</si>
  <si>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</si>
  <si>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</si>
  <si>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</si>
  <si>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</si>
  <si>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</si>
  <si>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</si>
  <si>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</si>
  <si>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</si>
  <si>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</si>
  <si>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</si>
  <si>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</si>
  <si>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</si>
  <si>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</si>
  <si>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</si>
  <si>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</si>
  <si>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</si>
  <si>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</si>
  <si>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</si>
  <si>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</si>
  <si>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</si>
  <si>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</si>
  <si>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</si>
  <si>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</si>
  <si>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</si>
  <si>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</si>
  <si>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</si>
  <si>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</si>
  <si>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</si>
  <si>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</si>
  <si>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</si>
  <si>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</si>
  <si>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</si>
  <si>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</si>
  <si>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</si>
  <si>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</si>
  <si>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</si>
  <si>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</si>
  <si>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</si>
  <si>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</si>
  <si>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</si>
  <si>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</si>
  <si>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</si>
  <si>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</si>
  <si>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</si>
  <si>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</si>
  <si>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</si>
  <si>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</si>
  <si>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</si>
  <si>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</si>
  <si>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</si>
  <si>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</si>
  <si>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</si>
  <si>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</si>
  <si>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</si>
  <si>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</si>
  <si>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</si>
  <si>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</si>
  <si>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</si>
  <si>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</si>
  <si>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</si>
  <si>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</si>
  <si>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</si>
  <si>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</si>
  <si>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</si>
  <si>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</si>
  <si>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</si>
  <si>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</si>
  <si>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</si>
  <si>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</si>
  <si>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</si>
  <si>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</si>
  <si>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</si>
  <si>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</si>
  <si>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</si>
  <si>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</si>
  <si>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</si>
  <si>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</si>
  <si>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</si>
  <si>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</si>
  <si>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</si>
  <si>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</si>
  <si>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</si>
  <si>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</si>
  <si>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</si>
  <si>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</si>
  <si>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</si>
  <si>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</si>
  <si>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</si>
  <si>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</si>
  <si>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</si>
  <si>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</si>
  <si>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</si>
  <si>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</si>
  <si>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</si>
  <si>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</si>
  <si>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</si>
  <si>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</si>
  <si>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</si>
  <si>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</si>
  <si>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</si>
  <si>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</si>
  <si>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</si>
  <si>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</si>
  <si>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</si>
  <si>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</si>
  <si>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</si>
  <si>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</si>
  <si>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</si>
  <si>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</si>
  <si>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</si>
  <si>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</si>
  <si>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</si>
  <si>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</si>
  <si>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</si>
  <si>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</si>
  <si>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</si>
  <si>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</si>
  <si>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</si>
  <si>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</si>
  <si>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</si>
  <si>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</si>
  <si>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</si>
  <si>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</si>
  <si>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</si>
  <si>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</si>
  <si>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</si>
  <si>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</si>
  <si>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</si>
  <si>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</si>
  <si>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</si>
  <si>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</si>
  <si>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</si>
  <si>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</si>
  <si>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</si>
  <si>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</si>
  <si>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</si>
  <si>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</si>
  <si>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</si>
  <si>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</si>
  <si>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</si>
  <si>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</si>
  <si>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</si>
  <si>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</si>
  <si>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</si>
  <si>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</si>
  <si>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</si>
  <si>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</si>
  <si>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</si>
  <si>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</si>
  <si>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</si>
  <si>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</si>
  <si>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</si>
  <si>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</si>
  <si>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</si>
  <si>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</si>
  <si>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</si>
  <si>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</si>
  <si>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</si>
  <si>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</si>
  <si>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</si>
  <si>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</si>
  <si>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</si>
  <si>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</si>
  <si>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</si>
  <si>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</si>
  <si>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</si>
  <si>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</si>
  <si>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</si>
  <si>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</si>
  <si>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</si>
  <si>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</si>
  <si>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</si>
  <si>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</si>
  <si>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</si>
  <si>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</si>
  <si>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</si>
  <si>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</si>
  <si>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</si>
  <si>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</si>
  <si>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</si>
  <si>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</si>
  <si>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</si>
  <si>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</si>
  <si>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</si>
  <si>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</si>
  <si>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</si>
  <si>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</si>
  <si>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</si>
  <si>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</si>
  <si>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</si>
  <si>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</si>
  <si>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</si>
  <si>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</si>
  <si>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</si>
  <si>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</si>
  <si>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</si>
  <si>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</si>
  <si>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</si>
  <si>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</si>
  <si>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</si>
  <si>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</si>
  <si>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</si>
  <si>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</si>
  <si>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</si>
  <si>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</si>
  <si>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</si>
  <si>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</si>
  <si>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</si>
  <si>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</si>
  <si>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</si>
  <si>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</si>
  <si>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</si>
  <si>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</si>
  <si>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</si>
  <si>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</si>
  <si>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</si>
  <si>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</si>
  <si>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</si>
  <si>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</si>
  <si>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</si>
  <si>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</si>
  <si>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</si>
  <si>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</si>
  <si>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</si>
  <si>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</si>
  <si>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</si>
  <si>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</si>
  <si>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</si>
  <si>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</si>
  <si>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</si>
  <si>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</si>
  <si>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</si>
  <si>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</si>
  <si>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</si>
  <si>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</si>
  <si>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</si>
  <si>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</si>
  <si>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</si>
  <si>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</si>
  <si>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</si>
  <si>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</si>
  <si>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</si>
  <si>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</si>
  <si>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</si>
  <si>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</si>
  <si>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</si>
  <si>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</si>
  <si>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</si>
  <si>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</si>
  <si>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</si>
  <si>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</si>
  <si>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</si>
  <si>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</si>
  <si>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</si>
  <si>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</si>
  <si>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</si>
  <si>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</si>
  <si>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</si>
  <si>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</si>
  <si>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</si>
  <si>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</si>
  <si>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</si>
  <si>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</si>
  <si>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</si>
  <si>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</si>
  <si>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</si>
  <si>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</si>
  <si>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</si>
  <si>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</si>
  <si>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</si>
  <si>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</si>
  <si>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</si>
  <si>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</si>
  <si>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</si>
  <si>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</si>
  <si>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</si>
  <si>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</si>
  <si>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</si>
  <si>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</si>
  <si>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</si>
  <si>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</si>
  <si>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</si>
  <si>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</si>
  <si>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</si>
  <si>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</si>
  <si>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</si>
  <si>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</si>
  <si>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</si>
  <si>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</si>
  <si>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</si>
  <si>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</si>
  <si>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</si>
  <si>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</si>
  <si>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</si>
  <si>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</si>
  <si>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</si>
  <si>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</si>
  <si>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</si>
  <si>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</si>
  <si>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</si>
  <si>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</si>
  <si>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</si>
  <si>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</si>
  <si>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</si>
  <si>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</si>
  <si>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</si>
  <si>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</si>
  <si>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</si>
  <si>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</si>
  <si>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</si>
  <si>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</si>
  <si>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</si>
  <si>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</si>
  <si>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</si>
  <si>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</si>
  <si>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</si>
  <si>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</si>
  <si>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</si>
  <si>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</si>
  <si>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</si>
  <si>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</si>
  <si>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</si>
  <si>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</si>
  <si>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</si>
  <si>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</si>
  <si>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</si>
  <si>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</si>
  <si>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</si>
  <si>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</si>
  <si>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</si>
  <si>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</si>
  <si>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</si>
  <si>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</si>
  <si>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</si>
  <si>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</si>
  <si>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</si>
  <si>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</si>
  <si>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</si>
  <si>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</si>
  <si>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</si>
  <si>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</si>
  <si>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</si>
  <si>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</si>
  <si>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</si>
  <si>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</si>
  <si>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</si>
  <si>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</si>
  <si>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</si>
  <si>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</si>
  <si>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</si>
  <si>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</si>
  <si>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</si>
  <si>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</si>
  <si>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</si>
  <si>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</si>
  <si>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</si>
  <si>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</si>
  <si>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</si>
  <si>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</si>
  <si>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</si>
  <si>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</si>
  <si>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</si>
  <si>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</si>
  <si>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</si>
  <si>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</si>
  <si>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</si>
  <si>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</si>
  <si>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</si>
  <si>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</si>
  <si>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</si>
  <si>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</si>
  <si>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</si>
  <si>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</si>
  <si>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</si>
  <si>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</si>
  <si>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</si>
  <si>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</si>
  <si>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</si>
  <si>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</si>
  <si>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</si>
  <si>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</si>
  <si>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</si>
  <si>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</si>
  <si>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</si>
  <si>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</si>
  <si>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</si>
  <si>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</si>
  <si>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</si>
  <si>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</si>
  <si>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</si>
  <si>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</si>
  <si>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</si>
  <si>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</si>
  <si>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</si>
  <si>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</si>
  <si>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</si>
  <si>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</si>
  <si>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</si>
  <si>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</si>
  <si>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</si>
  <si>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</si>
  <si>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</si>
  <si>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</si>
  <si>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</si>
  <si>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</si>
  <si>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</si>
  <si>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</si>
  <si>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</si>
  <si>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</si>
  <si>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</si>
  <si>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</si>
  <si>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</si>
  <si>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</si>
  <si>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</si>
  <si>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</si>
  <si>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</si>
  <si>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</si>
  <si>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</si>
  <si>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</si>
  <si>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</si>
  <si>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</si>
  <si>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</si>
  <si>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</si>
  <si>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</si>
  <si>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</si>
  <si>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</si>
  <si>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</si>
  <si>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</si>
  <si>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</si>
  <si>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</si>
  <si>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</si>
  <si>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</si>
  <si>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</si>
  <si>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</si>
  <si>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</si>
  <si>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</si>
  <si>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</si>
  <si>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</si>
  <si>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</si>
  <si>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</si>
  <si>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</si>
  <si>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</si>
  <si>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</si>
  <si>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</si>
  <si>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</si>
  <si>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</si>
  <si>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</si>
  <si>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</si>
  <si>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</si>
  <si>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</si>
  <si>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</si>
  <si>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</si>
  <si>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</si>
  <si>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</si>
  <si>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</si>
  <si>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</si>
  <si>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</si>
  <si>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</si>
  <si>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</si>
  <si>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</si>
  <si>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</si>
  <si>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</si>
  <si>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</si>
  <si>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</si>
  <si>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</si>
  <si>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</si>
  <si>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</si>
  <si>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</si>
  <si>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</si>
  <si>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</si>
  <si>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</si>
  <si>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</si>
  <si>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</si>
  <si>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</si>
  <si>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</si>
  <si>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</si>
  <si>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</si>
  <si>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</si>
  <si>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</si>
  <si>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</si>
  <si>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</si>
  <si>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</si>
  <si>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</si>
  <si>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</si>
  <si>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</si>
  <si>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</si>
  <si>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</si>
  <si>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</si>
  <si>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</si>
  <si>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</si>
  <si>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</si>
  <si>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</si>
  <si>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</si>
  <si>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</si>
  <si>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</si>
  <si>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</si>
  <si>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</si>
  <si>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</si>
  <si>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</si>
  <si>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</si>
  <si>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</si>
  <si>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</si>
  <si>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</si>
  <si>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</si>
  <si>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</si>
  <si>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</si>
  <si>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</si>
  <si>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</si>
  <si>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</si>
  <si>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</si>
  <si>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</si>
  <si>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</si>
  <si>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</si>
  <si>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</si>
  <si>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</si>
  <si>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</si>
  <si>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</si>
  <si>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</si>
  <si>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</si>
  <si>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</si>
  <si>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</si>
  <si>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</si>
  <si>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</si>
  <si>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</si>
  <si>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</si>
  <si>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</si>
  <si>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</si>
  <si>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</si>
  <si>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</si>
  <si>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</si>
  <si>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</si>
  <si>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</si>
  <si>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</si>
  <si>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</si>
  <si>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</si>
  <si>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</si>
  <si>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</si>
  <si>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</si>
  <si>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</si>
  <si>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</si>
  <si>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</si>
  <si>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</si>
  <si>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</si>
  <si>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</si>
  <si>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</si>
  <si>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</si>
  <si>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</si>
  <si>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</si>
  <si>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</si>
  <si>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</si>
  <si>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</si>
  <si>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</si>
  <si>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</si>
  <si>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</si>
  <si>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</si>
  <si>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</si>
  <si>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</si>
  <si>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</si>
  <si>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</si>
  <si>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</si>
  <si>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</si>
  <si>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</si>
  <si>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</si>
  <si>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</si>
  <si>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</si>
  <si>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</si>
  <si>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</si>
  <si>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</si>
  <si>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</si>
  <si>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</si>
  <si>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</si>
  <si>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</si>
  <si>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</si>
  <si>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</si>
  <si>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</si>
  <si>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</si>
  <si>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</si>
  <si>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</si>
  <si>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</si>
  <si>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</si>
  <si>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</si>
  <si>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</si>
  <si>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</si>
  <si>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</si>
  <si>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</si>
  <si>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</si>
  <si>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</si>
  <si>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</si>
  <si>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</si>
  <si>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</si>
  <si>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</si>
  <si>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</si>
  <si>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</si>
  <si>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</si>
  <si>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</si>
  <si>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</si>
  <si>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</si>
  <si>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</si>
  <si>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</si>
  <si>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</si>
  <si>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</si>
  <si>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</si>
  <si>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</si>
  <si>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</si>
  <si>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</si>
  <si>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</si>
  <si>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</si>
  <si>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</si>
  <si>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</si>
  <si>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</si>
  <si>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</si>
  <si>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</si>
  <si>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</si>
  <si>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</si>
  <si>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</si>
  <si>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</si>
  <si>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</si>
  <si>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</si>
  <si>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</si>
  <si>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</si>
  <si>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</si>
  <si>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</si>
  <si>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</si>
  <si>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</si>
  <si>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</si>
  <si>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</si>
  <si>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</si>
  <si>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</si>
  <si>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</si>
  <si>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</si>
  <si>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</si>
  <si>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</si>
  <si>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</si>
  <si>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</si>
  <si>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</si>
  <si>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</si>
  <si>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</si>
  <si>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</si>
  <si>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</si>
  <si>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</si>
  <si>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</si>
  <si>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</si>
  <si>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</si>
  <si>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</si>
  <si>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</si>
  <si>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</si>
  <si>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</si>
  <si>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</si>
  <si>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</si>
  <si>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</si>
  <si>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</si>
  <si>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</si>
  <si>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</si>
  <si>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</si>
  <si>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</si>
  <si>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</si>
  <si>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</si>
  <si>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</si>
  <si>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</si>
  <si>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</si>
  <si>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</si>
  <si>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</si>
  <si>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</si>
  <si>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</si>
  <si>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</si>
  <si>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</si>
  <si>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</si>
  <si>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</si>
  <si>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</si>
  <si>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</si>
  <si>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</si>
  <si>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</si>
  <si>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</si>
  <si>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</si>
  <si>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</si>
  <si>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</si>
  <si>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</si>
  <si>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</si>
  <si>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</si>
  <si>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</si>
  <si>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</si>
  <si>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</si>
  <si>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</si>
  <si>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</si>
  <si>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</si>
  <si>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</si>
  <si>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</si>
  <si>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</si>
  <si>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</si>
  <si>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</si>
  <si>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</si>
  <si>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</si>
  <si>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</si>
  <si>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</si>
  <si>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</si>
  <si>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</si>
  <si>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</si>
  <si>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</si>
  <si>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</si>
  <si>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</si>
  <si>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</si>
  <si>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</si>
  <si>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</si>
  <si>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</si>
  <si>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</si>
  <si>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</si>
  <si>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</si>
  <si>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</si>
  <si>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</si>
  <si>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</si>
  <si>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</si>
  <si>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</si>
  <si>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</si>
  <si>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</si>
  <si>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</si>
  <si>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</si>
  <si>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</si>
  <si>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</si>
  <si>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</si>
  <si>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</si>
  <si>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</si>
  <si>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</si>
  <si>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</si>
  <si>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</si>
  <si>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</si>
  <si>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</si>
  <si>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</si>
  <si>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</si>
  <si>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</si>
  <si>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</si>
  <si>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</si>
  <si>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</si>
  <si>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</si>
  <si>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</si>
  <si>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</si>
  <si>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</si>
  <si>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</si>
  <si>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</si>
  <si>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</si>
  <si>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</si>
  <si>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</si>
  <si>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</si>
  <si>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</si>
  <si>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</si>
  <si>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</si>
  <si>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</si>
  <si>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</si>
  <si>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</si>
  <si>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</si>
  <si>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</si>
  <si>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</si>
  <si>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</si>
  <si>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</si>
  <si>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</si>
  <si>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</si>
  <si>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</si>
  <si>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</si>
  <si>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</si>
  <si>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</si>
  <si>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</si>
  <si>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</si>
  <si>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</si>
  <si>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</si>
  <si>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</si>
  <si>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</si>
  <si>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</si>
  <si>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</si>
  <si>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</si>
  <si>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</si>
  <si>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</si>
  <si>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</si>
  <si>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</si>
  <si>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</si>
  <si>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</si>
  <si>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</si>
  <si>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</si>
  <si>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</si>
  <si>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</si>
  <si>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</si>
  <si>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</si>
  <si>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</si>
  <si>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</si>
  <si>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</si>
  <si>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</si>
  <si>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</si>
  <si>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</si>
  <si>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</si>
  <si>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</si>
  <si>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</si>
  <si>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</si>
  <si>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</si>
  <si>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</si>
  <si>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</si>
  <si>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</si>
  <si>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</si>
  <si>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</si>
  <si>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</si>
  <si>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</si>
  <si>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</si>
  <si>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</si>
  <si>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</si>
  <si>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</si>
  <si>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</si>
  <si>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</si>
  <si>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</si>
  <si>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</si>
  <si>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</si>
  <si>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</si>
  <si>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</si>
  <si>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</si>
  <si>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</si>
  <si>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</si>
  <si>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</si>
  <si>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</si>
  <si>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</si>
  <si>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</si>
  <si>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</si>
  <si>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</si>
  <si>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</si>
  <si>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</si>
  <si>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</si>
  <si>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</si>
  <si>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</si>
  <si>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</si>
  <si>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</si>
  <si>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</si>
  <si>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</si>
  <si>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</si>
  <si>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</si>
  <si>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</si>
  <si>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</si>
  <si>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</si>
  <si>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</si>
  <si>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</si>
  <si>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</si>
  <si>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</si>
  <si>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</si>
  <si>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</si>
  <si>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</si>
  <si>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</si>
  <si>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</si>
  <si>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</si>
  <si>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</si>
  <si>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</si>
  <si>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</si>
  <si>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</si>
  <si>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</si>
  <si>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</si>
  <si>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</si>
  <si>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</si>
  <si>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</si>
  <si>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</si>
  <si>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</si>
  <si>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</si>
  <si>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</si>
  <si>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</si>
  <si>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</si>
  <si>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</si>
  <si>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</si>
  <si>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</si>
  <si>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</si>
  <si>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</si>
  <si>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</si>
  <si>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</si>
  <si>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</si>
  <si>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</si>
  <si>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</si>
  <si>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</si>
  <si>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</si>
  <si>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</si>
  <si>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</si>
  <si>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</si>
  <si>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</si>
  <si>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</si>
  <si>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</si>
  <si>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</si>
  <si>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</si>
  <si>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</si>
  <si>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</si>
  <si>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</si>
  <si>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</si>
  <si>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</si>
  <si>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</si>
  <si>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</si>
  <si>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</si>
  <si>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</si>
  <si>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</si>
  <si>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</si>
  <si>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</si>
  <si>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</si>
  <si>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</si>
  <si>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</si>
  <si>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</si>
  <si>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</si>
  <si>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</si>
  <si>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</si>
  <si>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</si>
  <si>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</si>
  <si>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</si>
  <si>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</si>
  <si>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</si>
  <si>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</si>
  <si>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</si>
  <si>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</si>
  <si>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</si>
  <si>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</si>
  <si>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</si>
  <si>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</si>
  <si>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</si>
  <si>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</si>
  <si>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</si>
  <si>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</si>
  <si>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</si>
  <si>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</si>
  <si>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</si>
  <si>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</si>
  <si>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</si>
  <si>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</si>
  <si>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</si>
  <si>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</si>
  <si>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</si>
  <si>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</si>
  <si>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</si>
  <si>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</si>
  <si>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</si>
  <si>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</si>
  <si>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</si>
  <si>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</si>
  <si>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</si>
  <si>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</si>
  <si>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</si>
  <si>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</si>
  <si>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</si>
  <si>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</si>
  <si>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</si>
  <si>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</si>
  <si>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</si>
  <si>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</si>
  <si>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</si>
  <si>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</si>
  <si>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</si>
  <si>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</si>
  <si>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</si>
  <si>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</si>
  <si>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</si>
  <si>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</si>
  <si>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</si>
  <si>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</si>
  <si>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</si>
  <si>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</si>
  <si>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</si>
  <si>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</si>
  <si>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</si>
  <si>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</si>
  <si>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</si>
  <si>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</si>
  <si>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</si>
  <si>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</si>
  <si>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</si>
  <si>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</si>
  <si>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</si>
  <si>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</si>
  <si>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</si>
  <si>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</si>
  <si>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</si>
  <si>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</si>
  <si>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</si>
  <si>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</si>
  <si>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</si>
  <si>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</si>
  <si>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</si>
  <si>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</si>
  <si>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</si>
  <si>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</si>
  <si>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</si>
  <si>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</si>
  <si>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</si>
  <si>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</si>
  <si>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</si>
  <si>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</si>
  <si>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</si>
  <si>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</si>
  <si>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</si>
  <si>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</si>
  <si>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</si>
  <si>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</si>
  <si>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</si>
  <si>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</si>
  <si>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</si>
  <si>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</si>
  <si>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</si>
  <si>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</si>
  <si>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</si>
  <si>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</si>
  <si>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</si>
  <si>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</si>
  <si>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</si>
  <si>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</si>
  <si>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</si>
  <si>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</si>
  <si>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</si>
  <si>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</si>
  <si>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</si>
  <si>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</si>
  <si>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</si>
  <si>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</si>
  <si>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</si>
  <si>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</si>
  <si>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</si>
  <si>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</si>
  <si>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</si>
  <si>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</si>
  <si>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</si>
  <si>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</si>
  <si>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</si>
  <si>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</si>
  <si>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</si>
  <si>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</si>
  <si>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</si>
  <si>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</si>
  <si>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</si>
  <si>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</si>
  <si>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</si>
  <si>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</si>
  <si>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</si>
  <si>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</si>
  <si>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</si>
  <si>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</si>
  <si>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</si>
  <si>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</si>
  <si>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</si>
  <si>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</si>
  <si>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</si>
  <si>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</si>
  <si>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</si>
  <si>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</si>
  <si>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</si>
  <si>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</si>
  <si>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</si>
  <si>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</si>
  <si>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</si>
  <si>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</si>
  <si>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</si>
  <si>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</si>
  <si>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</si>
  <si>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</si>
  <si>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</si>
  <si>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</si>
  <si>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</si>
  <si>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</si>
  <si>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</si>
  <si>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</si>
  <si>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</si>
  <si>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</si>
  <si>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</si>
  <si>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</si>
  <si>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</si>
  <si>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</si>
  <si>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</si>
  <si>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</si>
  <si>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</si>
  <si>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</si>
  <si>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</si>
  <si>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</si>
  <si>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</si>
  <si>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</si>
  <si>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</si>
  <si>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</si>
  <si>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</si>
  <si>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</si>
  <si>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</si>
  <si>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</si>
  <si>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</si>
  <si>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</si>
  <si>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</si>
  <si>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</si>
  <si>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</si>
  <si>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</si>
  <si>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</si>
  <si>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</si>
  <si>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</si>
  <si>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</si>
  <si>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</si>
  <si>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</si>
  <si>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</si>
  <si>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</si>
  <si>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</si>
  <si>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</si>
  <si>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</si>
  <si>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</si>
  <si>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</si>
  <si>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</si>
  <si>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</si>
  <si>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</si>
  <si>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</si>
  <si>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</si>
  <si>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</si>
  <si>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</si>
  <si>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</si>
  <si>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</si>
  <si>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</si>
  <si>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</si>
  <si>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</si>
  <si>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</si>
  <si>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</si>
  <si>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</si>
  <si>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</si>
  <si>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</si>
  <si>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</si>
  <si>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</si>
  <si>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</si>
  <si>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</si>
  <si>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</si>
  <si>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</si>
  <si>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</si>
  <si>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</si>
  <si>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</si>
  <si>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</si>
  <si>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</si>
  <si>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</si>
  <si>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</si>
  <si>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</si>
  <si>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</si>
  <si>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</si>
  <si>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</si>
  <si>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</si>
  <si>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</si>
  <si>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</si>
  <si>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</si>
  <si>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</si>
  <si>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</si>
  <si>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</si>
  <si>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</si>
  <si>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</si>
  <si>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</si>
  <si>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</si>
  <si>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</si>
  <si>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</si>
  <si>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</si>
  <si>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</si>
  <si>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</si>
  <si>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</si>
  <si>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</si>
  <si>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</si>
  <si>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</si>
  <si>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</si>
  <si>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</si>
  <si>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</si>
  <si>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</si>
  <si>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</si>
  <si>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</si>
  <si>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</si>
  <si>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</si>
  <si>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</si>
  <si>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</si>
  <si>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</si>
  <si>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</si>
  <si>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</si>
  <si>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</si>
  <si>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</si>
  <si>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</si>
  <si>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</si>
  <si>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</si>
  <si>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</si>
  <si>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</si>
  <si>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</si>
  <si>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</si>
  <si>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</si>
  <si>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</si>
  <si>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</si>
  <si>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</si>
  <si>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</si>
  <si>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</si>
  <si>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</si>
  <si>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</si>
  <si>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</si>
  <si>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</si>
  <si>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</si>
  <si>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</si>
  <si>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</si>
  <si>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</si>
  <si>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</si>
  <si>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</si>
  <si>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</si>
  <si>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</si>
  <si>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</si>
  <si>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</si>
  <si>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</si>
  <si>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</si>
  <si>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</si>
  <si>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</si>
  <si>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</si>
  <si>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</si>
  <si>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</si>
  <si>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</si>
  <si>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</si>
  <si>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</si>
  <si>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</si>
  <si>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</si>
  <si>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</si>
  <si>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</si>
  <si>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</si>
  <si>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</si>
  <si>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</si>
  <si>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</si>
  <si>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</si>
  <si>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</si>
  <si>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</si>
  <si>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</si>
  <si>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</si>
  <si>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</si>
  <si>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</si>
  <si>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</si>
  <si>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</si>
  <si>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</si>
  <si>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</si>
  <si>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</si>
  <si>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</si>
  <si>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</si>
  <si>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</si>
  <si>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</si>
  <si>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</si>
  <si>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</si>
  <si>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</si>
  <si>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</si>
  <si>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</si>
  <si>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</si>
  <si>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</si>
  <si>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</si>
  <si>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</si>
  <si>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</si>
  <si>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</si>
  <si>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</si>
  <si>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</si>
  <si>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</si>
  <si>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</si>
  <si>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</si>
  <si>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</si>
  <si>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</si>
  <si>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</si>
  <si>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</si>
  <si>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</si>
  <si>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</si>
  <si>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</si>
  <si>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</si>
  <si>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</si>
  <si>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</si>
  <si>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</si>
  <si>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</si>
  <si>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</si>
  <si>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</si>
  <si>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</si>
  <si>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</si>
  <si>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</si>
  <si>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</si>
  <si>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</si>
  <si>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</si>
  <si>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</si>
  <si>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</si>
  <si>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</si>
  <si>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</si>
  <si>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</si>
  <si>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</si>
  <si>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</si>
  <si>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</si>
  <si>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</si>
  <si>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</si>
  <si>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</si>
  <si>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</si>
  <si>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</si>
  <si>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</si>
  <si>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</si>
  <si>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</si>
  <si>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</si>
  <si>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</si>
  <si>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</si>
  <si>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</si>
  <si>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</si>
  <si>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</si>
  <si>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</si>
  <si>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</si>
  <si>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</si>
  <si>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</si>
  <si>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</si>
  <si>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</si>
  <si>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</si>
  <si>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</si>
  <si>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</si>
  <si>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</si>
  <si>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</si>
  <si>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</si>
  <si>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</si>
  <si>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</si>
  <si>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</si>
  <si>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</si>
  <si>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</si>
  <si>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</si>
  <si>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</si>
  <si>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</si>
  <si>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</si>
  <si>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</si>
  <si>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</si>
  <si>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</si>
  <si>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</si>
  <si>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</si>
  <si>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</si>
  <si>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</si>
  <si>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</si>
  <si>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</si>
  <si>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</si>
  <si>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</si>
  <si>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</si>
  <si>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</si>
  <si>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</si>
  <si>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</si>
  <si>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</si>
  <si>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</si>
  <si>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</si>
  <si>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</si>
  <si>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</si>
  <si>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</si>
  <si>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</si>
  <si>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</si>
  <si>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</si>
  <si>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</si>
  <si>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</si>
  <si>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</si>
  <si>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</si>
  <si>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</si>
  <si>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</si>
  <si>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</si>
  <si>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</si>
  <si>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</si>
  <si>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</si>
  <si>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</si>
  <si>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</si>
  <si>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</si>
  <si>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</si>
  <si>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</si>
  <si>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</si>
  <si>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</si>
  <si>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</si>
  <si>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</si>
  <si>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</si>
  <si>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</si>
  <si>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</si>
  <si>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</si>
  <si>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</si>
  <si>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</si>
  <si>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</si>
  <si>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</si>
  <si>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</si>
  <si>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</si>
  <si>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</si>
  <si>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</si>
  <si>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</si>
  <si>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</si>
  <si>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</si>
  <si>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</si>
  <si>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</si>
  <si>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</si>
  <si>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</si>
  <si>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</si>
  <si>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</si>
  <si>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</si>
  <si>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</si>
  <si>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</si>
  <si>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</si>
  <si>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</si>
  <si>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</si>
  <si>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</si>
  <si>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</si>
  <si>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</si>
  <si>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</si>
  <si>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</si>
  <si>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</si>
  <si>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</si>
  <si>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</si>
  <si>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</si>
  <si>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</si>
  <si>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</si>
  <si>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</si>
  <si>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</si>
  <si>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</si>
  <si>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</si>
  <si>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</si>
  <si>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</si>
  <si>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</si>
  <si>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</si>
  <si>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</si>
  <si>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</si>
  <si>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</si>
  <si>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</si>
  <si>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</si>
  <si>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</si>
  <si>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</si>
  <si>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</si>
  <si>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</si>
  <si>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</si>
  <si>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</si>
  <si>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</si>
  <si>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</si>
  <si>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</si>
  <si>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</si>
  <si>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</si>
  <si>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</si>
  <si>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</si>
  <si>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</si>
  <si>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</si>
  <si>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</si>
  <si>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</si>
  <si>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</si>
  <si>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</si>
  <si>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</si>
  <si>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</si>
  <si>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</si>
  <si>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</si>
  <si>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</si>
  <si>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</si>
  <si>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</si>
  <si>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</si>
  <si>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</si>
  <si>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</si>
  <si>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</si>
  <si>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</si>
  <si>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</si>
  <si>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</si>
  <si>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</si>
  <si>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</si>
  <si>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</si>
  <si>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</si>
  <si>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</si>
  <si>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</si>
  <si>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</si>
  <si>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</si>
  <si>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</si>
  <si>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</si>
  <si>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</si>
  <si>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</si>
  <si>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</si>
  <si>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</si>
  <si>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</si>
  <si>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</si>
  <si>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</si>
  <si>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</si>
  <si>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</si>
  <si>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</si>
  <si>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</si>
  <si>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</si>
  <si>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</si>
  <si>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</si>
  <si>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</si>
  <si>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</si>
  <si>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</si>
  <si>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</si>
  <si>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</si>
  <si>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</si>
  <si>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</si>
  <si>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</si>
  <si>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</si>
  <si>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</si>
  <si>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</si>
  <si>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</si>
  <si>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</si>
  <si>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</si>
  <si>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</si>
  <si>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</si>
  <si>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</si>
  <si>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</si>
  <si>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</si>
  <si>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</si>
  <si>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</si>
  <si>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</si>
  <si>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</si>
  <si>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</si>
  <si>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</si>
  <si>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</si>
  <si>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</si>
  <si>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</si>
  <si>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</si>
  <si>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</si>
  <si>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</si>
  <si>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</si>
  <si>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</si>
  <si>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</si>
  <si>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</si>
  <si>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</si>
  <si>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</si>
  <si>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</si>
  <si>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</si>
  <si>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</si>
  <si>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</si>
  <si>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</si>
  <si>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</si>
  <si>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</si>
  <si>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</si>
  <si>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</si>
  <si>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</si>
  <si>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</si>
  <si>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</si>
  <si>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</si>
  <si>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</si>
  <si>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</si>
  <si>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</si>
  <si>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</si>
  <si>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</si>
  <si>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</si>
  <si>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</si>
  <si>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</si>
  <si>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</si>
  <si>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</si>
  <si>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</si>
  <si>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</si>
  <si>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</si>
  <si>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</si>
  <si>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</si>
  <si>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</si>
  <si>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</si>
  <si>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</si>
  <si>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</si>
  <si>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</si>
  <si>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</si>
  <si>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</si>
  <si>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</si>
  <si>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</si>
  <si>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</si>
  <si>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</si>
  <si>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</si>
  <si>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</si>
  <si>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</si>
  <si>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</si>
  <si>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</si>
  <si>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</si>
  <si>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</si>
  <si>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</si>
  <si>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</si>
  <si>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</si>
  <si>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</si>
  <si>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</si>
  <si>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</si>
  <si>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</si>
  <si>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</si>
  <si>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</si>
  <si>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</si>
  <si>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</si>
  <si>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</si>
  <si>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</si>
  <si>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</si>
  <si>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</si>
  <si>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</si>
  <si>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</si>
  <si>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</si>
  <si>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</si>
  <si>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</si>
  <si>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</si>
  <si>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</si>
  <si>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</si>
  <si>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</si>
  <si>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</si>
  <si>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</si>
  <si>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</si>
  <si>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</si>
  <si>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</si>
  <si>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</si>
  <si>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</si>
  <si>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</si>
  <si>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</si>
  <si>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</si>
  <si>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</si>
  <si>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</si>
  <si>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</si>
  <si>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</si>
  <si>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</si>
  <si>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</si>
  <si>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</si>
  <si>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</si>
  <si>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</si>
  <si>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</si>
  <si>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</si>
  <si>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</si>
  <si>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</si>
  <si>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</si>
  <si>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</si>
  <si>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</si>
  <si>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</si>
  <si>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</si>
  <si>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</si>
  <si>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</si>
  <si>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</si>
  <si>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</si>
  <si>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</si>
  <si>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</si>
  <si>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</si>
  <si>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</si>
  <si>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</si>
  <si>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</si>
  <si>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</si>
  <si>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</si>
  <si>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</si>
  <si>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</si>
  <si>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</si>
  <si>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</si>
  <si>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</si>
  <si>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</si>
  <si>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</si>
  <si>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</si>
  <si>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</si>
  <si>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</si>
  <si>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</si>
  <si>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</si>
  <si>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</si>
  <si>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</si>
  <si>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</si>
  <si>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</si>
  <si>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</si>
  <si>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</si>
  <si>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</si>
  <si>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</si>
  <si>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</si>
  <si>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</si>
  <si>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</si>
  <si>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</si>
  <si>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</si>
  <si>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</si>
  <si>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</si>
  <si>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</si>
  <si>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</si>
  <si>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</si>
  <si>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</si>
  <si>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</si>
  <si>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</si>
  <si>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</si>
  <si>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</si>
  <si>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</si>
  <si>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</si>
  <si>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</si>
  <si>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</si>
  <si>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</si>
  <si>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</si>
  <si>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</si>
  <si>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</si>
  <si>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</si>
  <si>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</si>
  <si>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</si>
  <si>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</si>
  <si>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</si>
  <si>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</si>
  <si>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</si>
  <si>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</si>
  <si>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</si>
  <si>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</si>
  <si>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</si>
  <si>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</si>
  <si>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</si>
  <si>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</si>
  <si>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</si>
  <si>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</si>
  <si>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</si>
  <si>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</si>
  <si>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</si>
  <si>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</si>
  <si>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</si>
  <si>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</si>
  <si>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</si>
  <si>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</si>
  <si>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</si>
  <si>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</si>
  <si>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</si>
  <si>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</si>
  <si>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</si>
  <si>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</si>
  <si>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</si>
  <si>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</si>
  <si>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</si>
  <si>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</si>
  <si>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</si>
  <si>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</si>
  <si>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</si>
  <si>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</si>
  <si>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</si>
  <si>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</si>
  <si>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</si>
  <si>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</si>
  <si>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</si>
  <si>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</si>
  <si>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</si>
  <si>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</si>
  <si>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</si>
  <si>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</si>
  <si>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</si>
  <si>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</si>
  <si>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</si>
  <si>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</si>
  <si>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</si>
  <si>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</si>
  <si>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</si>
  <si>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</si>
  <si>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</si>
  <si>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</si>
  <si>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</si>
  <si>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</si>
  <si>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</si>
  <si>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</si>
  <si>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</si>
  <si>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</si>
  <si>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</si>
  <si>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</si>
  <si>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</si>
  <si>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</si>
  <si>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</si>
  <si>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</si>
  <si>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</si>
  <si>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</si>
  <si>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</si>
  <si>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</si>
  <si>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</si>
  <si>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</si>
  <si>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</si>
  <si>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</si>
  <si>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</si>
  <si>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</si>
  <si>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</si>
  <si>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</si>
  <si>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</si>
  <si>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</si>
  <si>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</si>
  <si>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</si>
  <si>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</si>
  <si>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</si>
  <si>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</si>
  <si>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</si>
  <si>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</si>
  <si>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</si>
  <si>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</si>
  <si>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</si>
  <si>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</si>
  <si>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</si>
  <si>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</si>
  <si>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</si>
  <si>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</si>
  <si>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</si>
  <si>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</si>
  <si>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</si>
  <si>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</si>
  <si>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</si>
  <si>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</si>
  <si>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</si>
  <si>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</si>
  <si>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</si>
  <si>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</si>
  <si>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</si>
  <si>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</si>
  <si>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</si>
  <si>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</si>
  <si>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</si>
  <si>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</si>
  <si>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</si>
  <si>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</si>
  <si>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</si>
  <si>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</si>
  <si>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</si>
  <si>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</si>
  <si>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</si>
  <si>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</si>
  <si>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</si>
  <si>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</si>
  <si>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</si>
  <si>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</si>
  <si>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</si>
  <si>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</si>
  <si>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</si>
  <si>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</si>
  <si>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</si>
  <si>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</si>
  <si>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</si>
  <si>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</si>
  <si>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</si>
  <si>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</si>
  <si>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</si>
  <si>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</si>
  <si>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</si>
  <si>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</si>
  <si>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</si>
  <si>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</si>
  <si>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</si>
  <si>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</si>
  <si>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</si>
  <si>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</si>
  <si>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</si>
  <si>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</si>
  <si>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</si>
  <si>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</si>
  <si>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</si>
  <si>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</si>
  <si>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</si>
  <si>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</si>
  <si>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</si>
  <si>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</si>
  <si>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</si>
  <si>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</si>
  <si>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</si>
  <si>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</si>
  <si>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</si>
  <si>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</si>
  <si>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</si>
  <si>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</si>
  <si>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</si>
  <si>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</si>
  <si>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</si>
  <si>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</si>
  <si>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</si>
  <si>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</si>
  <si>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</si>
  <si>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</si>
  <si>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</si>
  <si>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</si>
  <si>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</si>
  <si>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</si>
  <si>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</si>
  <si>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</si>
  <si>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</si>
  <si>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</si>
  <si>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</si>
  <si>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</si>
  <si>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</si>
  <si>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</si>
  <si>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</si>
  <si>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</si>
  <si>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</si>
  <si>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</si>
  <si>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</si>
  <si>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</si>
  <si>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</si>
  <si>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</si>
  <si>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</si>
  <si>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</si>
  <si>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</si>
  <si>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</si>
  <si>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</si>
  <si>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</si>
  <si>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</si>
  <si>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</si>
  <si>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</si>
  <si>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</si>
  <si>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</si>
  <si>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</si>
  <si>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</si>
  <si>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</si>
  <si>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</si>
  <si>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</si>
  <si>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</si>
  <si>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</si>
  <si>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</si>
  <si>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</si>
  <si>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</si>
  <si>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</si>
  <si>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</si>
  <si>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</si>
  <si>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</si>
  <si>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</si>
  <si>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</si>
  <si>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</si>
  <si>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</si>
  <si>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</si>
  <si>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</si>
  <si>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</si>
  <si>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</si>
  <si>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</si>
  <si>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</si>
  <si>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</si>
  <si>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</si>
  <si>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</si>
  <si>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</si>
  <si>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</si>
  <si>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</si>
  <si>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</si>
  <si>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</si>
  <si>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</si>
  <si>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</si>
  <si>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</si>
  <si>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</si>
  <si>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</si>
  <si>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</si>
  <si>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</si>
  <si>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</si>
  <si>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</si>
  <si>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</si>
  <si>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</si>
  <si>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</si>
  <si>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</si>
  <si>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</si>
  <si>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</si>
  <si>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</si>
  <si>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</si>
  <si>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</si>
  <si>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</si>
  <si>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</si>
  <si>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</si>
  <si>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</si>
  <si>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</si>
  <si>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</si>
  <si>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</si>
  <si>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</si>
  <si>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</si>
  <si>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</si>
  <si>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</si>
  <si>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</si>
  <si>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</si>
  <si>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</si>
  <si>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</si>
  <si>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</si>
  <si>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</si>
  <si>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</si>
  <si>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</si>
  <si>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</si>
  <si>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</si>
  <si>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</si>
  <si>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</si>
  <si>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</si>
  <si>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</si>
  <si>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</si>
  <si>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</si>
  <si>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</si>
  <si>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</si>
  <si>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</si>
  <si>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</si>
  <si>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</si>
  <si>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</si>
  <si>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</si>
  <si>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</si>
  <si>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</si>
  <si>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</si>
  <si>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</si>
  <si>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</si>
  <si>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</si>
  <si>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</si>
  <si>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</si>
  <si>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</si>
  <si>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</si>
  <si>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</si>
  <si>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</si>
  <si>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</si>
  <si>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</si>
  <si>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</si>
  <si>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</si>
  <si>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</si>
  <si>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</si>
  <si>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</si>
  <si>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</si>
  <si>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</si>
  <si>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</si>
  <si>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</si>
  <si>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</si>
  <si>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</si>
  <si>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</si>
  <si>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</si>
  <si>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</si>
  <si>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</si>
  <si>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</si>
  <si>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</si>
  <si>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</si>
  <si>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</si>
  <si>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</si>
  <si>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</si>
  <si>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</si>
  <si>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</si>
  <si>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</si>
  <si>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</si>
  <si>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</si>
  <si>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</si>
  <si>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</si>
  <si>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</si>
  <si>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</si>
  <si>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</si>
  <si>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</si>
  <si>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</si>
  <si>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</si>
  <si>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</si>
  <si>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</si>
  <si>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</si>
  <si>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</si>
  <si>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</si>
  <si>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</si>
  <si>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</si>
  <si>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</si>
  <si>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</si>
  <si>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</si>
  <si>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</si>
  <si>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</si>
  <si>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</si>
  <si>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</si>
  <si>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</si>
  <si>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</si>
  <si>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</si>
  <si>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</si>
  <si>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</si>
  <si>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</si>
  <si>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</si>
  <si>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</si>
  <si>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</si>
  <si>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</si>
  <si>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</si>
  <si>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</si>
  <si>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</si>
  <si>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</si>
  <si>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</si>
  <si>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</si>
  <si>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</si>
  <si>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</si>
  <si>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</si>
  <si>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</si>
  <si>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</si>
  <si>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</si>
  <si>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</si>
  <si>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</si>
  <si>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</si>
  <si>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</si>
  <si>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</si>
  <si>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</si>
  <si>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</si>
  <si>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</si>
  <si>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</si>
  <si>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</si>
  <si>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</si>
  <si>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</si>
  <si>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</si>
  <si>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</si>
  <si>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</si>
  <si>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</si>
  <si>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</si>
  <si>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</si>
  <si>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</si>
  <si>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</si>
  <si>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</si>
  <si>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</si>
  <si>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</si>
  <si>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</si>
  <si>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</si>
  <si>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</si>
  <si>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</si>
  <si>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</si>
  <si>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</si>
  <si>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</si>
  <si>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</si>
  <si>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</si>
  <si>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</si>
  <si>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</si>
  <si>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</si>
  <si>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</si>
  <si>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</si>
  <si>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</si>
  <si>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</si>
  <si>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</si>
  <si>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</si>
  <si>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</si>
  <si>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</si>
  <si>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</si>
  <si>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</si>
  <si>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</si>
  <si>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</si>
  <si>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</si>
  <si>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</si>
  <si>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</si>
  <si>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</si>
  <si>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</si>
  <si>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</si>
  <si>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</si>
  <si>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</si>
  <si>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</si>
  <si>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</si>
  <si>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</si>
  <si>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</si>
  <si>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</si>
  <si>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</si>
  <si>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</si>
  <si>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</si>
  <si>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</si>
  <si>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</si>
  <si>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</si>
  <si>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</si>
  <si>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</si>
  <si>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</si>
  <si>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</si>
  <si>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</si>
  <si>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</si>
  <si>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</si>
  <si>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</si>
  <si>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</si>
  <si>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</si>
  <si>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</si>
  <si>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</si>
  <si>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</si>
  <si>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</si>
  <si>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</si>
  <si>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</si>
  <si>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</si>
  <si>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</si>
  <si>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</si>
  <si>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</si>
  <si>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</si>
  <si>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</si>
  <si>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</si>
  <si>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</si>
  <si>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</si>
  <si>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</si>
  <si>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</si>
  <si>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</si>
  <si>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</si>
  <si>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</si>
  <si>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</si>
  <si>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</si>
  <si>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</si>
  <si>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</si>
  <si>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</si>
  <si>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</si>
  <si>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</si>
  <si>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</si>
  <si>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</si>
  <si>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</si>
  <si>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</si>
  <si>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</si>
  <si>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</si>
  <si>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</si>
  <si>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</si>
  <si>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</si>
  <si>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</si>
  <si>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</si>
  <si>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</si>
  <si>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</si>
  <si>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</si>
  <si>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</si>
  <si>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</si>
  <si>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</si>
  <si>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</si>
  <si>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</si>
  <si>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</si>
  <si>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</si>
  <si>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</si>
  <si>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</si>
  <si>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</si>
  <si>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</si>
  <si>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</si>
  <si>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</si>
  <si>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</si>
  <si>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</si>
  <si>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</si>
  <si>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</si>
  <si>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</si>
  <si>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</si>
  <si>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</si>
  <si>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</si>
  <si>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</si>
  <si>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</si>
  <si>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</si>
  <si>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</si>
  <si>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</si>
  <si>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</si>
  <si>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</si>
  <si>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</si>
  <si>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</si>
  <si>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</si>
  <si>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</si>
  <si>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</si>
  <si>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</si>
  <si>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</si>
  <si>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</si>
  <si>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</si>
  <si>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</si>
  <si>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</si>
  <si>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</si>
  <si>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</si>
  <si>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</si>
  <si>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</si>
  <si>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</si>
  <si>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</si>
  <si>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</si>
  <si>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</si>
  <si>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</si>
  <si>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</si>
  <si>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</si>
  <si>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</si>
  <si>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</si>
  <si>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</si>
  <si>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</si>
  <si>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</si>
  <si>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</si>
  <si>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</si>
  <si>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</si>
  <si>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</si>
  <si>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</si>
  <si>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</si>
  <si>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</si>
  <si>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</si>
  <si>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</si>
  <si>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</si>
  <si>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</si>
  <si>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</si>
  <si>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</si>
  <si>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</si>
  <si>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</si>
  <si>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</si>
  <si>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</si>
  <si>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</si>
  <si>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</si>
  <si>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</si>
  <si>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</si>
  <si>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</si>
  <si>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</si>
  <si>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</si>
  <si>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</si>
  <si>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</si>
  <si>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</si>
  <si>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</si>
  <si>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</si>
  <si>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</si>
  <si>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</si>
  <si>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</si>
  <si>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</si>
  <si>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</si>
  <si>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</si>
  <si>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</si>
  <si>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</si>
  <si>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</si>
  <si>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</si>
  <si>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</si>
  <si>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</si>
  <si>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</si>
  <si>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</si>
  <si>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</si>
  <si>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</si>
  <si>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</si>
  <si>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</si>
  <si>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</si>
  <si>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</si>
  <si>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</si>
  <si>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</si>
  <si>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</si>
  <si>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</si>
  <si>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</si>
  <si>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</si>
  <si>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</si>
  <si>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</si>
  <si>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</si>
  <si>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</si>
  <si>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</si>
  <si>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</si>
  <si>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</si>
  <si>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</si>
  <si>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</si>
  <si>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</si>
  <si>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</si>
  <si>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</si>
  <si>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</si>
  <si>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</si>
  <si>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</si>
  <si>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</si>
  <si>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</si>
  <si>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</si>
  <si>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</si>
  <si>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</si>
  <si>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</si>
  <si>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</si>
  <si>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</si>
  <si>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</si>
  <si>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</si>
  <si>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</si>
  <si>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</si>
  <si>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</si>
  <si>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</si>
  <si>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</si>
  <si>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</si>
  <si>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</si>
  <si>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</si>
  <si>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</si>
  <si>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</si>
  <si>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</si>
  <si>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</si>
  <si>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</si>
  <si>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</si>
  <si>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</si>
  <si>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</si>
  <si>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</si>
  <si>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</si>
  <si>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</si>
  <si>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</si>
  <si>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</si>
  <si>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</si>
  <si>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</si>
  <si>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</si>
  <si>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</si>
  <si>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</si>
  <si>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</si>
  <si>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</si>
  <si>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</si>
  <si>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</si>
  <si>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</si>
  <si>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</si>
  <si>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</si>
  <si>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</si>
  <si>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</si>
  <si>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</si>
  <si>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</si>
  <si>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</si>
  <si>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</si>
  <si>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</si>
  <si>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</si>
  <si>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</si>
  <si>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</si>
  <si>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</si>
  <si>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</si>
  <si>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</si>
  <si>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</si>
  <si>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</si>
  <si>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</si>
  <si>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</si>
  <si>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</si>
  <si>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</si>
  <si>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</si>
  <si>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</si>
  <si>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</si>
  <si>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</si>
  <si>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</si>
  <si>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</si>
  <si>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</si>
  <si>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</si>
  <si>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</si>
  <si>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</si>
  <si>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</si>
  <si>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</si>
  <si>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</si>
  <si>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</si>
  <si>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</si>
  <si>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</si>
  <si>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</si>
  <si>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</si>
  <si>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</si>
  <si>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</si>
  <si>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</si>
  <si>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</si>
  <si>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</si>
  <si>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</si>
  <si>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</si>
  <si>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</si>
  <si>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</si>
  <si>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</si>
  <si>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</si>
  <si>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</si>
  <si>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</si>
  <si>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</si>
  <si>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</si>
  <si>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</si>
  <si>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</si>
  <si>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</si>
  <si>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</si>
  <si>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</si>
  <si>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</si>
  <si>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</si>
  <si>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</si>
  <si>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</si>
  <si>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</si>
  <si>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</si>
  <si>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</si>
  <si>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</si>
  <si>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</si>
  <si>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</si>
  <si>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</si>
  <si>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</si>
  <si>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</si>
  <si>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</si>
  <si>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</si>
  <si>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</si>
  <si>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</si>
  <si>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</si>
  <si>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</si>
  <si>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</si>
  <si>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</si>
  <si>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</si>
  <si>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</si>
  <si>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</si>
  <si>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</si>
  <si>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</si>
  <si>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</si>
  <si>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</si>
  <si>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</si>
  <si>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</si>
  <si>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</si>
  <si>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</si>
  <si>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</si>
  <si>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</si>
  <si>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</si>
  <si>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</si>
  <si>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</si>
  <si>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</si>
  <si>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</si>
  <si>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</si>
  <si>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</si>
  <si>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</si>
  <si>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</si>
  <si>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</si>
  <si>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</si>
  <si>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</si>
  <si>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</si>
  <si>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</si>
  <si>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</si>
  <si>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</si>
  <si>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</si>
  <si>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</si>
  <si>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</si>
  <si>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</si>
  <si>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</si>
  <si>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</si>
  <si>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</si>
  <si>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</si>
  <si>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</si>
  <si>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</si>
  <si>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</si>
  <si>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</si>
  <si>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</si>
  <si>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</si>
  <si>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</si>
  <si>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</si>
  <si>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</si>
  <si>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</si>
  <si>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</si>
  <si>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</si>
  <si>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</si>
  <si>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</si>
  <si>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</si>
  <si>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</si>
  <si>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</si>
  <si>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</si>
  <si>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</si>
  <si>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</si>
  <si>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</si>
  <si>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</si>
  <si>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</si>
  <si>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</si>
  <si>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</si>
  <si>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</si>
  <si>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</si>
  <si>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</si>
  <si>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</si>
  <si>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</si>
  <si>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</si>
  <si>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</si>
  <si>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</si>
  <si>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</si>
  <si>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NOVEMBER 2023 ARREARS </t>
  </si>
  <si>
    <t>WA NOVEMBER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</si>
</sst>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0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17" fontId="2" fillId="2" borderId="11" xfId="0" applyNumberFormat="1" applyFont="1" applyFill="1" applyBorder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5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zoomScale="130" zoomScaleNormal="130" workbookViewId="0">
      <selection activeCell="B20" sqref="B20:K21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7.570312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59">
        <v>45596</v>
      </c>
    </row>
    <row r="3" spans="1:11" x14ac:dyDescent="0.25">
      <c r="A3" s="60" t="s">
        <v>0</v>
      </c>
      <c r="B3" s="61"/>
      <c r="C3" s="61"/>
      <c r="D3" s="62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4">
        <v>334104.7</v>
      </c>
      <c r="F5" s="63" t="s">
        <v>22</v>
      </c>
    </row>
    <row r="6" spans="1:11" x14ac:dyDescent="0.2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4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5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6" t="str">
        <f>"WA "&amp; CHOOSE(MONTH(B2),"JAN","FEB","MAR","APR","MAY","JUN","JUL","AUG","SEP","OCT","NOV","DEC")  &amp;" "&amp; YEAR(B2)&amp; " ARREARS"</f>
        <v>WA OCT 2024 ARREARS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1933106.29</v>
      </c>
      <c r="C13" s="41">
        <v>19264</v>
      </c>
      <c r="D13" s="40">
        <v>1236906</v>
      </c>
      <c r="E13" s="41">
        <v>10952</v>
      </c>
      <c r="F13" s="40">
        <v>516752.43</v>
      </c>
      <c r="G13" s="41">
        <v>4897</v>
      </c>
      <c r="H13" s="40">
        <v>2776738.88</v>
      </c>
      <c r="I13" s="41">
        <v>5255</v>
      </c>
      <c r="J13" s="40">
        <v>5946751.1700000102</v>
      </c>
      <c r="K13" s="42">
        <v>20968</v>
      </c>
    </row>
    <row r="14" spans="1:11" x14ac:dyDescent="0.25">
      <c r="A14" s="4" t="s">
        <v>7488</v>
      </c>
      <c r="B14" s="40">
        <v>309391.65000000002</v>
      </c>
      <c r="C14" s="41">
        <v>1254</v>
      </c>
      <c r="D14" s="40">
        <v>140304.01999999999</v>
      </c>
      <c r="E14" s="41">
        <v>668</v>
      </c>
      <c r="F14" s="40">
        <v>59810.63</v>
      </c>
      <c r="G14" s="41">
        <v>352</v>
      </c>
      <c r="H14" s="40">
        <v>384795.07</v>
      </c>
      <c r="I14" s="41">
        <v>380</v>
      </c>
      <c r="J14" s="40">
        <v>834490.74000000104</v>
      </c>
      <c r="K14" s="42">
        <v>1382</v>
      </c>
    </row>
    <row r="15" spans="1:11" ht="15.75" thickBot="1" x14ac:dyDescent="0.3">
      <c r="A15" s="5" t="s">
        <v>10</v>
      </c>
      <c r="B15" s="20">
        <f>B13+B14</f>
        <v>2242497.94</v>
      </c>
      <c r="C15" s="21">
        <f t="shared" ref="C15:K15" si="0">C13+C14</f>
        <v>20518</v>
      </c>
      <c r="D15" s="20">
        <f>D13+D14</f>
        <v>1377210.02</v>
      </c>
      <c r="E15" s="21">
        <f t="shared" si="0"/>
        <v>11620</v>
      </c>
      <c r="F15" s="20">
        <f>F13+F14</f>
        <v>576563.05999999994</v>
      </c>
      <c r="G15" s="21">
        <f t="shared" si="0"/>
        <v>5249</v>
      </c>
      <c r="H15" s="20">
        <f t="shared" si="0"/>
        <v>3161533.9499999997</v>
      </c>
      <c r="I15" s="21">
        <f t="shared" si="0"/>
        <v>5635</v>
      </c>
      <c r="J15" s="20">
        <f t="shared" si="0"/>
        <v>6781241.9100000113</v>
      </c>
      <c r="K15" s="22">
        <f t="shared" si="0"/>
        <v>22350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1.2107193470001221E-8</v>
      </c>
      <c r="K16" s="39"/>
    </row>
    <row r="18" spans="1:11" x14ac:dyDescent="0.25">
      <c r="A18" s="68" t="str">
        <f>"WA "&amp; CHOOSE(MONTH(B2),"JAN","FEB","MAR","APR","MAY","JUN","JUL","AUG","SEP","OCT","NOV","DEC")  &amp;" "&amp; YEAR(B2)&amp; " ARREARS LOW INCOME CUSTOMERS"</f>
        <v>WA OCT 2024 ARREARS LOW INCOME CUSTOMERS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327347.86</v>
      </c>
      <c r="C20" s="19">
        <v>3349</v>
      </c>
      <c r="D20" s="18">
        <v>294582.87</v>
      </c>
      <c r="E20" s="19">
        <v>2554</v>
      </c>
      <c r="F20" s="18">
        <v>146559.19</v>
      </c>
      <c r="G20" s="19">
        <v>1481</v>
      </c>
      <c r="H20" s="18">
        <v>814189.27</v>
      </c>
      <c r="I20" s="19">
        <v>1555</v>
      </c>
      <c r="J20" s="18">
        <v>1436120</v>
      </c>
      <c r="K20" s="19">
        <v>3718</v>
      </c>
    </row>
    <row r="21" spans="1:11" x14ac:dyDescent="0.25">
      <c r="A21" s="4" t="s">
        <v>7488</v>
      </c>
      <c r="B21" s="18">
        <v>2814.63</v>
      </c>
      <c r="C21" s="19">
        <v>29</v>
      </c>
      <c r="D21" s="18">
        <v>2288.17</v>
      </c>
      <c r="E21" s="19">
        <v>23</v>
      </c>
      <c r="F21" s="18">
        <v>1084.05</v>
      </c>
      <c r="G21" s="19">
        <v>16</v>
      </c>
      <c r="H21" s="18">
        <v>21896.1</v>
      </c>
      <c r="I21" s="19">
        <v>17</v>
      </c>
      <c r="J21" s="18">
        <v>26998.9</v>
      </c>
      <c r="K21" s="19">
        <v>31</v>
      </c>
    </row>
    <row r="22" spans="1:11" ht="15.75" thickBot="1" x14ac:dyDescent="0.3">
      <c r="A22" s="5" t="s">
        <v>10</v>
      </c>
      <c r="B22" s="20">
        <f t="shared" ref="B22:K22" si="1">B20+B21</f>
        <v>330162.49</v>
      </c>
      <c r="C22" s="21">
        <f t="shared" si="1"/>
        <v>3378</v>
      </c>
      <c r="D22" s="20">
        <f t="shared" si="1"/>
        <v>296871.03999999998</v>
      </c>
      <c r="E22" s="21">
        <f t="shared" si="1"/>
        <v>2577</v>
      </c>
      <c r="F22" s="20">
        <f t="shared" si="1"/>
        <v>147643.24</v>
      </c>
      <c r="G22" s="21">
        <f t="shared" si="1"/>
        <v>1497</v>
      </c>
      <c r="H22" s="20">
        <f t="shared" si="1"/>
        <v>836085.37</v>
      </c>
      <c r="I22" s="21">
        <f t="shared" si="1"/>
        <v>1572</v>
      </c>
      <c r="J22" s="20">
        <f t="shared" si="1"/>
        <v>1463118.9</v>
      </c>
      <c r="K22" s="21">
        <f t="shared" si="1"/>
        <v>3749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10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10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  <row r="35" spans="1:10" hidden="1" x14ac:dyDescent="0.25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 x14ac:dyDescent="0.25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.75" hidden="1" thickBot="1" x14ac:dyDescent="0.3">
      <c r="B37" s="20">
        <f t="shared" ref="B37:J37" si="2">B35+B36</f>
        <v>475001.99</v>
      </c>
      <c r="C37" s="21">
        <f t="shared" si="2"/>
        <v>3624</v>
      </c>
      <c r="D37" s="20">
        <f t="shared" si="2"/>
        <v>249823.54</v>
      </c>
      <c r="E37" s="21">
        <f t="shared" si="2"/>
        <v>3173</v>
      </c>
      <c r="F37" s="20">
        <f t="shared" si="2"/>
        <v>226531.27000000002</v>
      </c>
      <c r="G37" s="21">
        <f t="shared" si="2"/>
        <v>2399</v>
      </c>
      <c r="H37" s="20">
        <f t="shared" si="2"/>
        <v>1556592.24</v>
      </c>
      <c r="I37" s="21">
        <f t="shared" si="2"/>
        <v>2401</v>
      </c>
      <c r="J37" s="20">
        <f t="shared" si="2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45231</v>
      </c>
    </row>
    <row r="2" spans="1:11" x14ac:dyDescent="0.25">
      <c r="A2" s="60" t="s">
        <v>0</v>
      </c>
      <c r="B2" s="61"/>
      <c r="C2" s="61"/>
      <c r="D2" s="62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15.7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4">
        <v>254259.88</v>
      </c>
      <c r="F4" s="63" t="s">
        <v>22</v>
      </c>
    </row>
    <row r="5" spans="1:11" x14ac:dyDescent="0.2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4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5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6" t="s">
        <v>7490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 x14ac:dyDescent="0.25">
      <c r="A13" s="4" t="s">
        <v>7488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.75" thickBot="1" x14ac:dyDescent="0.3">
      <c r="A14" s="5" t="s">
        <v>10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-1.1175870895385742E-8</v>
      </c>
      <c r="K15" s="39"/>
    </row>
    <row r="17" spans="1:11" x14ac:dyDescent="0.25">
      <c r="A17" s="68" t="s">
        <v>7491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 x14ac:dyDescent="0.25">
      <c r="A20" s="4" t="s">
        <v>7488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.75" thickBot="1" x14ac:dyDescent="0.3">
      <c r="A21" s="5" t="s">
        <v>10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 x14ac:dyDescent="0.25">
      <c r="A22" s="8" t="s">
        <v>35</v>
      </c>
      <c r="I22" s="38" t="s">
        <v>36</v>
      </c>
      <c r="J22" s="39">
        <f>J21-B21-D21-H21</f>
        <v>-1.0011717677116394E-8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5" t="s">
        <v>7480</v>
      </c>
      <c r="B5" s="57">
        <v>8</v>
      </c>
      <c r="C5" s="57">
        <v>8</v>
      </c>
    </row>
    <row r="6" spans="1:3" x14ac:dyDescent="0.25">
      <c r="A6" s="56" t="s">
        <v>69</v>
      </c>
      <c r="B6" s="58">
        <v>168370.58999999997</v>
      </c>
      <c r="C6">
        <v>247</v>
      </c>
    </row>
    <row r="7" spans="1:3" x14ac:dyDescent="0.2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2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2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2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2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2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2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2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2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2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2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2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2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2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2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2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2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2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2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2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2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2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2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2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2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2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2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2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2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2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2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2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2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2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2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2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2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2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2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2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2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2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2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2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2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2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2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2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2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2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2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2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2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2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2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2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2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2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2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2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2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2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2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2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2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2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2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2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2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2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2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2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2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2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2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2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2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2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2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2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2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2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2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2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2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2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2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2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2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2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2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2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2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2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2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2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2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2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2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2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2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2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2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2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2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2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2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2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2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2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2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2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2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2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2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2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2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2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2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2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2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2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2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2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2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2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2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2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2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2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2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2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2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2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2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2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2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2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2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2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2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2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2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2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2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2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2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2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2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2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2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2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2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2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2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2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2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2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2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2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2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2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2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2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2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2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2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2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2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2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2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2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2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2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2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2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2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2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2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2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2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2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2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2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2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2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2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2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2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2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2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2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2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2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2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2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2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2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2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2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2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2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2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2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2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2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2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2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2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2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2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2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2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2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2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2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2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2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2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2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2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2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2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2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2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2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2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2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2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2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2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2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2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2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2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2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2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2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2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2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2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2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2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2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2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2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2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2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2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2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2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2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2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2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2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2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2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2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2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2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2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2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2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2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2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2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2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2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2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2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2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2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2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2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2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2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2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2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2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2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2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2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2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2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2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2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2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2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2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2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2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2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2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2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2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2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2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2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2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2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2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2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2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2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2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2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2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2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2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2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2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2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2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2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2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2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2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2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2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2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2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2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2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2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2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2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2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2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2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2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2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2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2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2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2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2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2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2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2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2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2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2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2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2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2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2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2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2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2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2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2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2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2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2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2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2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2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2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2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2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2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2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2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2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2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2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2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2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2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2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2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2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2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2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2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2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2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2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2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2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2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2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2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2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2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2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2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2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2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2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2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2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2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2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2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2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2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2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2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2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2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2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2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2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2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2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2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2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2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2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2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2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2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2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2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2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2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2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2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2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2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2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2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2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2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2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2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2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2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2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2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2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2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2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2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2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2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2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2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2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2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2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2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2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2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2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2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2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2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2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2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2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2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2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2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2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2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2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2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2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2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2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2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2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2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2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2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2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2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2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2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2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2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2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2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2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2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2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2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2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2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2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2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2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2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2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2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2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2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2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2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2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2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2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2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2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2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2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2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2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2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2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2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2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2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2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2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2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2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2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2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2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2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2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2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2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2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2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2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2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2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2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2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2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2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2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2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2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2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2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2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2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2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2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2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2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2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2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2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2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2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2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2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2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2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2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2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2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2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2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2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2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2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2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2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2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2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2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2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2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2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2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2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2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2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2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2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2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2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2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2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2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2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2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2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2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2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2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2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2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2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2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2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2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2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2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2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2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2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2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2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2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2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2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2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2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2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2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2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2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2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2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2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2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2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2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2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2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2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2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2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2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2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2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2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2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2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2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2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2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2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2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2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2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2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2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2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2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2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2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2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2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2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2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2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2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2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2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2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2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2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2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2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2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2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2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2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2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2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2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2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2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2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2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2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2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2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2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2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2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2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2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2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2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2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2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2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2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2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2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2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2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2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2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2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2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2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2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2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2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2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2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2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2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2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2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2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2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2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2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2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2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2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2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2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2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2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2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2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2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2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2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2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2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2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2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2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2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2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2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2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2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2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2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2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2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2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2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2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2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2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2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2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2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2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2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2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2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2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2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2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2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2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2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2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2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2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2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2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2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2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2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2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2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2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2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2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2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2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2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2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2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2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2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2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2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2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2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2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2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2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2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2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2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2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2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2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2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2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2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2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2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2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2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2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2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2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2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2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2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2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2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2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2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2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2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2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2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2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2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2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2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2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2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2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2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2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2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2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2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2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2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2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2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2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2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2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2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2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2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2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2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2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2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2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2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2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2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2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2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2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2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2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2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2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2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2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2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2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2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2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2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2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2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2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2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2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2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2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2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2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2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2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2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2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2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2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2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2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2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2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2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2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2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2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2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2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2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2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2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2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2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2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2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2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2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2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2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2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2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2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2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2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2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2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2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2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2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2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2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2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2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2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2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2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2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2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2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2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2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2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2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2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2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2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2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2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2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2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2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2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2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2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2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2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2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2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2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2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2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2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2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2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2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2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2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2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2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2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2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2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2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2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2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2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2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2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2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2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2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2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2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2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2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2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2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2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2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2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2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2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2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2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2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2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2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2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2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2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2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2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2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2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2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2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2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2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2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2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2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2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2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2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2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2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2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2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2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2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2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2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2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2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2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2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2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2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2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2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2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2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2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2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2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2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2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2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2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2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2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2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2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2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2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2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2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2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2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2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2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2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2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2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2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2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2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2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2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2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2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2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2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2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2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2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2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2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2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2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2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2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2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2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2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2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2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2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2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2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2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2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2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2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2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2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2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2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2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2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2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2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2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2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2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2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2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2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2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2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2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2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2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2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2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2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2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2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2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2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2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2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2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2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2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2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2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2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2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2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2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2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2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2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2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2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2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2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2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2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2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2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2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2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2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2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2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2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2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2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2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2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2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2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2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2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2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2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2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2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2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2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2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2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2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2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2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2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2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2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2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2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2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2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2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2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2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2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2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2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2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2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2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2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2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2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2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2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2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2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2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2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2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2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2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2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2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2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2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2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2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2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2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2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2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2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2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2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2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2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2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2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2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2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2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2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2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2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2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2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2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2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2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2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2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2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2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2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2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2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2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2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2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2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2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2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2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2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2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2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2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2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2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2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2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2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2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2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2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2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2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2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2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2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2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2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2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2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2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2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2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2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2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2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2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2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2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2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2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2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2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2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2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2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2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2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2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2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2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2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2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2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2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2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2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2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2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2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2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2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2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2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2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2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2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2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2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2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2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2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2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2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2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2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2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2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2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2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2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2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2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2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2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2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2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2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2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2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2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2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2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2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2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2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2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2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2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2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2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2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2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2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2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2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2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2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2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2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2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2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2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2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2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2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2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2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2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2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2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2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2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2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2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2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2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2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2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2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2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2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2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2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2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2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2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2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2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2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2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2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2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2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2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2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2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2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2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2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2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2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2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2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2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2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2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2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2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2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2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2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2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2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2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2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2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2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2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2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2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2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2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2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2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2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2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2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2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2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2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2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2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2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2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2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2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2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2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2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2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2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2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2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2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2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2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2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2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2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2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2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2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2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2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2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2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2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2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2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2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2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2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2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2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2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2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2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2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2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2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2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2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2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2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2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2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2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2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2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2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2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2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2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2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2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2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2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2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2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2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2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2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2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2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2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2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2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2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2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2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2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2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2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2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2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2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2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2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2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2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2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2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2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2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2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2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2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2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2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2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2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2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2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2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2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2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2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2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2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2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2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2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2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2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2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2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2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2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2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2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2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2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2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2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2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2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2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2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2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2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2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2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2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2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2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2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2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2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2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2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2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2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2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2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2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2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2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2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2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2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2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2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2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2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2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2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2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2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2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2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2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2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2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2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2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2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2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2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2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2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2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2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2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2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2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2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2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2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2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2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2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2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2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2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2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2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2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2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2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2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2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2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2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2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2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2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2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2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2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2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2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2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2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2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2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2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2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2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2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2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2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2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2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2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2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2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2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2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2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2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2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2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2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2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2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2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2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2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2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2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2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2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2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2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2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2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2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2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2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2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2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2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2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2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2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2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2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2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2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2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2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2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2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2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2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2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2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2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2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2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2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2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2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2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2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2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2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2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2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2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2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2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2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2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2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2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2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2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2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2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2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2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2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2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2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2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2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2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2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2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2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2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2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2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2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2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2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2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2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2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2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2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2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2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2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2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2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2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2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2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2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2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2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2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2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2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2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2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2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2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2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2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2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2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2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2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2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2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2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2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2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2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2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2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2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2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2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2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2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2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2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2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2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2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2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2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2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2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2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2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2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2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2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2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2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2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2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2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2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2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2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2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2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2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2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2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2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2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2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2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2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2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2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2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2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2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2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2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2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2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2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2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2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2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2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2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2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2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2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2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2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2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2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2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2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2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2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2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2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2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2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2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2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2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2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2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2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2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2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2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2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2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2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2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2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2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2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2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2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2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2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2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2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2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2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2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2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2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2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2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2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2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2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2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2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2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2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2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2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2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2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2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2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2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2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2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2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2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2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2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2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2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2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2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2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2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2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2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2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2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2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2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2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2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2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2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2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2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2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2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2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2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2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2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2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2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2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2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2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2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2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2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2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2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2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2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2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2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2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2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2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2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2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2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2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2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2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2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2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2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2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2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2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2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2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2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2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2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2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2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2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2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2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2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2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2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2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2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2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2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2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2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2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2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2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2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2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2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2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2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2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2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2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2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2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2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2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2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2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2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2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2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2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2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2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2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2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2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2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2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2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2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2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2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2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2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2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2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2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2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2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2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2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2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2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2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2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2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2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2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2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2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2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2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2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2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2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2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2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2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2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2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2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2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2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2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2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2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2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2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2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2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2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2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2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2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2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2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2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2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2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2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2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2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2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2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2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2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2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2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2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2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2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2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2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2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2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2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2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2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2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2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2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2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2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2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2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2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2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2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2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2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2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2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2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2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2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2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2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2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2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2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2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2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2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2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2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2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2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2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2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2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2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2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2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2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2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2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2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2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2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2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2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2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2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2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2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2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2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2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2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2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2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2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2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2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2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2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2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2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2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2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2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2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2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2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2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2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2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2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2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2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2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2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2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2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2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2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2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2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2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2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2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2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2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2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2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2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2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2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2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2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2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2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2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2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2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2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2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2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2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2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2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2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2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2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2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2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2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2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2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2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2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2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2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2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2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2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2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2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2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2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2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2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2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2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2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2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2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2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2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2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2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2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2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2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2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2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2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2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2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2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2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2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2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2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2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2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2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2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2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2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2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2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2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2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2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2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2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2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2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2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2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2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2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2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2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2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2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2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2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2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2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2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2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2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2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2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2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2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2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2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2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2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2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2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2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2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2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2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2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2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2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2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2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2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2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2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2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2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2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2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2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2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2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2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2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2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2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2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2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2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2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2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2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2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2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2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2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2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2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2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2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2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2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2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2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2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2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2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2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2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2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2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2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2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2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2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2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2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2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2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2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2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2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2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2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2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2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2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2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2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2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2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2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2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2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2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2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2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2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2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2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2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2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2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2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2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2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2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2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2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2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2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2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2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2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2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2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2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2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2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2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2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2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2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2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2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2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2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2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2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2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2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2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2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2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2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2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2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2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2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2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2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2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2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2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2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2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2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2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2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2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2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2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2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2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2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2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2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2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2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2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2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2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2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2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2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2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2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2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2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2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2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2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2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2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2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2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2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2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2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2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2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2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2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2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2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2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2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2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2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2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2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2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2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2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2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2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2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2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2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2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2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2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2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2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2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2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2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2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2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2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2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2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2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2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2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2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2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2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2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2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2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2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2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2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2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2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2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2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2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2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2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2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2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2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2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2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2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2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2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2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2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2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2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2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2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2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2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2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2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2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2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2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2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2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2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2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2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2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2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2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2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2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2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2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2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2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2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2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2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2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2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2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2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2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2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2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2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2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2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2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2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2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2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2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2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2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2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2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2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2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2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2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2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2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2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2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2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2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2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2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2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2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2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2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2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2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2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2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2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2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2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2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2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2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2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2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2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2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2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2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2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2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2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2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2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2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2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2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2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2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2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2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2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2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2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2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2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2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2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2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2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2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2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2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2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2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2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2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2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2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2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2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2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2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2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2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2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2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2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2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2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2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2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2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2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2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2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2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2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2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2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2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2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2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2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2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2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2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2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2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2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2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2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2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2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2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2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2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2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2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2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2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2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2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2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2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2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2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2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2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2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2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2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2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2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2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2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2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2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2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2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2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2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2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2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2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2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2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2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2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2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2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2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2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2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2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2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2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2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2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2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2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2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2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2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2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2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2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2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2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2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2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2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2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2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2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2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2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2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2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2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2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2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2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2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2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2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2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2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2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2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2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2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2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2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2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2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2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2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2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2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2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2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2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2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2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2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2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2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2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2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2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2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2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2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2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2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2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2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2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2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2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2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2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2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2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2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2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2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2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2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2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2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2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2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2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2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2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2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2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2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2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2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2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2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2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2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2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2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2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2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2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2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2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2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2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2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2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2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2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2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2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2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2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2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2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2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2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2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2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2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2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2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2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2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2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2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2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2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2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2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2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2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2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2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2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2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2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2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2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2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2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2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2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2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2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2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2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2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2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2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2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2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2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2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2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2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2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2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2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2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2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2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2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2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2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2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2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2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2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2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2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2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2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2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2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2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2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2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2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2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2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2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2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2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2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2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2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2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2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2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2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2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2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2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2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2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2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2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2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2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2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2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2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2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2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2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2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2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2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2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2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2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2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2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2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2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2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2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2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2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2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2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2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2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2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2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2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2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2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2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2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2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2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2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2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2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2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2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2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2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2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2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2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2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2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2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2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2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2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2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2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2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2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2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2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2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2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2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2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2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2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2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2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2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2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2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2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2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2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2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2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2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2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2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2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2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2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2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2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2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2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2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2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2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2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2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2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2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2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2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2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2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2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2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2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2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2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2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2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2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2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2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2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2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2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2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2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2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2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2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2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2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2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2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2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2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2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2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2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2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2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2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2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2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2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2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2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2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2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2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2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2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2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2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2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2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2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2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2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2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2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2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2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2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2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2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2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2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2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2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2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2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2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2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2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2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2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2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2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2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2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2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2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2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2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2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2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2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2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2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2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2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2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2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2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2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2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2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2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2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2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2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2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2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2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2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2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2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2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2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2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2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2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2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2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2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2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2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2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2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2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2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2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2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2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2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2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2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2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2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2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2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2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2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2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2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2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2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2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2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2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2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2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2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2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2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2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2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2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2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2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2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2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2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2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2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2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2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2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2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2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2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2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2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2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2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2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2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2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2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2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2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2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2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2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2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2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2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2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2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2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2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2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2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2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2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2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2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2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2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2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2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2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2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2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2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2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2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2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2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2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2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2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2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2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2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2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2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2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2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2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2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2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2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2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2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2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2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2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2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2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2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2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2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2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2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2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2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2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2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2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2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2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2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2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2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2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2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2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2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2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2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2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2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2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2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2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2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2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2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2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2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2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2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2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2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2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2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2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2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2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2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2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2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2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2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2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2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2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2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2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2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2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2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2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2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2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2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2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2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2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2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2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2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2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2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2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2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2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2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2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2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2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2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2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2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2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2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2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2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2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2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2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2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2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2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2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2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2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2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2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2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2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2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2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2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2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2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2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2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2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2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2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2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2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2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2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2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2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2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2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2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2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2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2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2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2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2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2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2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2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2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2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2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2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2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2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2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2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2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2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2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2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2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2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2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2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2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2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2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2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2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2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2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2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2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2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2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2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2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2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2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2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2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2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2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2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2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2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2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2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2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2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2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2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2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2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2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2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2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2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2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2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2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2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2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2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2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2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2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2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2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2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2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2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2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2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2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2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2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2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2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2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2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2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2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2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2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2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2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2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2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2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2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2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2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2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2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2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2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2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2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2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2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2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2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2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2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2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2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2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2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2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2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2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2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2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2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2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2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2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2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2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2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2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2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2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2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2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2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2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2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2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2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2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2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2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2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2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2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2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2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2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2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2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2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2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2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2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2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2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2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2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2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2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2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2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2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2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2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2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2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2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2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2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2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2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2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2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2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2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2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2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2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2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2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2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2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2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2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2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2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2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2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2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2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2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2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2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2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2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2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2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2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2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2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2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2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2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2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2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2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2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2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2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2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2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2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2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2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2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2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2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2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2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2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2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2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2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2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2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2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2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2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2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2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2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2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2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2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2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2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2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2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2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2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2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2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2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2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2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2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2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2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2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2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2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2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2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2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2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2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2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2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2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2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2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2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2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2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2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2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2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2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2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2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2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2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2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2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2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2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2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2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2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2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2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2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2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2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2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2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2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2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2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2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2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2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2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2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2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2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2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2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2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2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2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2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2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2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2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2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2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2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2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2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2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2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2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2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2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2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2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2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2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2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2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2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2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2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2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2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2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2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2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2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2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2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2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2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2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2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2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2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2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2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2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2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2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2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2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2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2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2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2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2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2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2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2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2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2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2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2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2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2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2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2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2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2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2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2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2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2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2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2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2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2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2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2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2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2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2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2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2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2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2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2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2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2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2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2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2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2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2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2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2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2024-11-25T08:00:00+00:00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24" ma:contentTypeDescription="" ma:contentTypeScope="" ma:versionID="cc8ee2d6fbbed69c8f719dd35ecdc556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6a724bdf7d928a9e2952e9cc4847961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2:IsEFSEC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8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>
      <xsd:simpleType>
        <xsd:restriction base="dms:Choice">
          <xsd:enumeration value="Full Visibility"/>
          <xsd:enumeration value="Internal Only"/>
        </xsd:restriction>
      </xsd:simpleType>
    </xsd:element>
    <xsd:element name="IsEFSEC" ma:index="17" nillable="true" ma:displayName="IsEFSEC" ma:default="0" ma:internalName="IsEFSEC">
      <xsd:simpleType>
        <xsd:restriction base="dms:Boolean"/>
      </xsd:simpleType>
    </xsd:element>
    <xsd:element name="SignificantOrder" ma:index="25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F9A7B0E4-9D49-4C83-A00E-8BA373C84C86}"/>
</file>

<file path=customXml/itemProps2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6F6673DB-C8C7-42BE-837A-5244311774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c463f71-b30c-4ab2-9473-d307f9d358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0DC657B8-645F-4BA0-A1C7-1EECE661C9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</cp:lastModifiedBy>
  <cp:lastPrinted>2021-07-07T18:08:39Z</cp:lastPrinted>
  <dcterms:created xsi:type="dcterms:W3CDTF">2021-07-06T15:39:29Z</dcterms:created>
  <dcterms:modified xsi:type="dcterms:W3CDTF">2024-11-25T18:19:03Z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