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4 MONTHLY\"/>
    </mc:Choice>
  </mc:AlternateContent>
  <xr:revisionPtr revIDLastSave="0" documentId="13_ncr:1_{468B5149-E249-427B-BB78-021E63D3DD96}" xr6:coauthVersionLast="47" xr6:coauthVersionMax="47" xr10:uidLastSave="{00000000-0000-0000-0000-000000000000}"/>
  <bookViews>
    <workbookView xWindow="-120" yWindow="-120" windowWidth="29040" windowHeight="1584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6" l="1"/>
  <c r="D15" i="6"/>
  <c r="B15" i="6"/>
  <c r="A18" i="6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C7" i="6"/>
  <c r="D7" i="6"/>
  <c r="C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<sst xmlns="http://schemas.openxmlformats.org/spreadsheetml/2006/main" count="24897" uniqueCount="7492">
  <si>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</si>
  <si>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</si>
  <si>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</si>
  <si>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</si>
  <si>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</si>
  <si>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</si>
  <si>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</si>
  <si>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</si>
  <si>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</si>
  <si>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</si>
  <si>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</si>
  <si>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</si>
  <si>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</si>
  <si>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</si>
  <si>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</si>
  <si>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</si>
  <si>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</si>
  <si>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</si>
  <si>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</si>
  <si>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</si>
  <si>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</si>
  <si>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</si>
  <si>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</si>
  <si>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</si>
  <si>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</si>
  <si>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</si>
  <si>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</si>
  <si>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</si>
  <si>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</si>
  <si>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</si>
  <si>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</si>
  <si>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</si>
  <si>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</si>
  <si>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</si>
  <si>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</si>
  <si>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</si>
  <si>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</si>
  <si>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</si>
  <si>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</si>
  <si>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</si>
  <si>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</si>
  <si>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</si>
  <si>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</si>
  <si>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</si>
  <si>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</si>
  <si>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</si>
  <si>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</si>
  <si>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</si>
  <si>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</si>
  <si>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</si>
  <si>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</si>
  <si>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</si>
  <si>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</si>
  <si>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</si>
  <si>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</si>
  <si>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</si>
  <si>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</si>
  <si>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</si>
  <si>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</si>
  <si>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</si>
  <si>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</si>
  <si>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</si>
  <si>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</si>
  <si>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</si>
  <si>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</si>
  <si>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</si>
  <si>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</si>
  <si>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</si>
  <si>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</si>
  <si>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</si>
  <si>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</si>
  <si>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</si>
  <si>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</si>
  <si>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</si>
  <si>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</si>
  <si>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</si>
  <si>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</si>
  <si>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</si>
  <si>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</si>
  <si>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</si>
  <si>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</si>
  <si>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</si>
  <si>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</si>
  <si>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</si>
  <si>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</si>
  <si>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</si>
  <si>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</si>
  <si>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</si>
  <si>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</si>
  <si>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</si>
  <si>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</si>
  <si>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</si>
  <si>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</si>
  <si>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</si>
  <si>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</si>
  <si>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</si>
  <si>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</si>
  <si>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</si>
  <si>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</si>
  <si>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</si>
  <si>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</si>
  <si>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</si>
  <si>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</si>
  <si>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</si>
  <si>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</si>
  <si>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</si>
  <si>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</si>
  <si>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</si>
  <si>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</si>
  <si>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</si>
  <si>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</si>
  <si>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</si>
  <si>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</si>
  <si>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</si>
  <si>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</si>
  <si>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</si>
  <si>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</si>
  <si>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</si>
  <si>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</si>
  <si>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</si>
  <si>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</si>
  <si>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</si>
  <si>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</si>
  <si>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</si>
  <si>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</si>
  <si>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</si>
  <si>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</si>
  <si>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</si>
  <si>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</si>
  <si>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</si>
  <si>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</si>
  <si>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</si>
  <si>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</si>
  <si>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</si>
  <si>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</si>
  <si>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</si>
  <si>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</si>
  <si>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</si>
  <si>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</si>
  <si>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</si>
  <si>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</si>
  <si>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</si>
  <si>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</si>
  <si>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</si>
  <si>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</si>
  <si>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</si>
  <si>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</si>
  <si>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</si>
  <si>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</si>
  <si>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</si>
  <si>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</si>
  <si>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</si>
  <si>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</si>
  <si>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</si>
  <si>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</si>
  <si>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</si>
  <si>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</si>
  <si>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</si>
  <si>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</si>
  <si>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</si>
  <si>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</si>
  <si>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</si>
  <si>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</si>
  <si>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</si>
  <si>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</si>
  <si>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</si>
  <si>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</si>
  <si>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</si>
  <si>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</si>
  <si>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</si>
  <si>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</si>
  <si>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</si>
  <si>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</si>
  <si>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</si>
  <si>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</si>
  <si>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</si>
  <si>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</si>
  <si>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</si>
  <si>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</si>
  <si>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</si>
  <si>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</si>
  <si>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</si>
  <si>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</si>
  <si>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</si>
  <si>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</si>
  <si>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</si>
  <si>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</si>
  <si>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</si>
  <si>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</si>
  <si>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</si>
  <si>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</si>
  <si>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</si>
  <si>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</si>
  <si>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</si>
  <si>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</si>
  <si>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</si>
  <si>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</si>
  <si>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</si>
  <si>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</si>
  <si>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</si>
  <si>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</si>
  <si>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</si>
  <si>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</si>
  <si>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</si>
  <si>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</si>
  <si>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</si>
  <si>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</si>
  <si>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</si>
  <si>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</si>
  <si>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</si>
  <si>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</si>
  <si>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</si>
  <si>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</si>
  <si>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</si>
  <si>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</si>
  <si>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</si>
  <si>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</si>
  <si>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</si>
  <si>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</si>
  <si>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</si>
  <si>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</si>
  <si>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</si>
  <si>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</si>
  <si>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</si>
  <si>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</si>
  <si>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</si>
  <si>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</si>
  <si>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</si>
  <si>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</si>
  <si>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</si>
  <si>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</si>
  <si>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</si>
  <si>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</si>
  <si>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</si>
  <si>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</si>
  <si>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</si>
  <si>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</si>
  <si>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</si>
  <si>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</si>
  <si>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</si>
  <si>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</si>
  <si>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</si>
  <si>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</si>
  <si>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</si>
  <si>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</si>
  <si>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</si>
  <si>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</si>
  <si>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</si>
  <si>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</si>
  <si>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</si>
  <si>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</si>
  <si>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</si>
  <si>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</si>
  <si>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</si>
  <si>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</si>
  <si>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</si>
  <si>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</si>
  <si>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</si>
  <si>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</si>
  <si>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</si>
  <si>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</si>
  <si>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</si>
  <si>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</si>
  <si>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</si>
  <si>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</si>
  <si>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</si>
  <si>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</si>
  <si>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</si>
  <si>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</si>
  <si>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</si>
  <si>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</si>
  <si>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</si>
  <si>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</si>
  <si>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</si>
  <si>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</si>
  <si>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</si>
  <si>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</si>
  <si>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</si>
  <si>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</si>
  <si>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</si>
  <si>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</si>
  <si>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</si>
  <si>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</si>
  <si>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</si>
  <si>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</si>
  <si>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</si>
  <si>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</si>
  <si>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</si>
  <si>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</si>
  <si>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</si>
  <si>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</si>
  <si>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</si>
  <si>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</si>
  <si>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</si>
  <si>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</si>
  <si>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</si>
  <si>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</si>
  <si>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</si>
  <si>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</si>
  <si>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</si>
  <si>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</si>
  <si>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</si>
  <si>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</si>
  <si>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</si>
  <si>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</si>
  <si>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</si>
  <si>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</si>
  <si>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</si>
  <si>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</si>
  <si>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</si>
  <si>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</si>
  <si>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</si>
  <si>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</si>
  <si>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</si>
  <si>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</si>
  <si>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</si>
  <si>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</si>
  <si>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</si>
  <si>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</si>
  <si>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</si>
  <si>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</si>
  <si>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</si>
  <si>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</si>
  <si>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</si>
  <si>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</si>
  <si>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</si>
  <si>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</si>
  <si>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</si>
  <si>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</si>
  <si>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</si>
  <si>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</si>
  <si>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</si>
  <si>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</si>
  <si>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</si>
  <si>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</si>
  <si>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</si>
  <si>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</si>
  <si>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</si>
  <si>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</si>
  <si>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</si>
  <si>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</si>
  <si>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</si>
  <si>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</si>
  <si>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</si>
  <si>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</si>
  <si>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</si>
  <si>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</si>
  <si>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</si>
  <si>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</si>
  <si>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</si>
  <si>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</si>
  <si>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</si>
  <si>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</si>
  <si>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</si>
  <si>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</si>
  <si>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</si>
  <si>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</si>
  <si>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</si>
  <si>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</si>
  <si>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</si>
  <si>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</si>
  <si>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</si>
  <si>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</si>
  <si>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</si>
  <si>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</si>
  <si>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</si>
  <si>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</si>
  <si>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</si>
  <si>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</si>
  <si>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</si>
  <si>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</si>
  <si>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</si>
  <si>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</si>
  <si>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</si>
  <si>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</si>
  <si>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</si>
  <si>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</si>
  <si>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</si>
  <si>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</si>
  <si>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</si>
  <si>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</si>
  <si>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</si>
  <si>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</si>
  <si>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</si>
  <si>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</si>
  <si>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</si>
  <si>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</si>
  <si>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</si>
  <si>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</si>
  <si>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</si>
  <si>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</si>
  <si>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</si>
  <si>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</si>
  <si>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</si>
  <si>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</si>
  <si>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</si>
  <si>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</si>
  <si>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</si>
  <si>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</si>
  <si>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</si>
  <si>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</si>
  <si>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</si>
  <si>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</si>
  <si>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</si>
  <si>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</si>
  <si>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</si>
  <si>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</si>
  <si>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</si>
  <si>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</si>
  <si>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</si>
  <si>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</si>
  <si>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</si>
  <si>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</si>
  <si>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</si>
  <si>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</si>
  <si>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</si>
  <si>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</si>
  <si>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</si>
  <si>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</si>
  <si>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</si>
  <si>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</si>
  <si>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</si>
  <si>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</si>
  <si>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</si>
  <si>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</si>
  <si>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</si>
  <si>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</si>
  <si>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</si>
  <si>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</si>
  <si>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</si>
  <si>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</si>
  <si>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</si>
  <si>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</si>
  <si>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</si>
  <si>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</si>
  <si>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</si>
  <si>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</si>
  <si>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</si>
  <si>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</si>
  <si>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</si>
  <si>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</si>
  <si>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</si>
  <si>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</si>
  <si>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</si>
  <si>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</si>
  <si>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</si>
  <si>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</si>
  <si>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</si>
  <si>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</si>
  <si>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</si>
  <si>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</si>
  <si>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</si>
  <si>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</si>
  <si>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</si>
  <si>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</si>
  <si>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</si>
  <si>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</si>
  <si>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</si>
  <si>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</si>
  <si>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</si>
  <si>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</si>
  <si>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</si>
  <si>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</si>
  <si>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</si>
  <si>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</si>
  <si>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</si>
  <si>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</si>
  <si>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</si>
  <si>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</si>
  <si>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</si>
  <si>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</si>
  <si>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</si>
  <si>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</si>
  <si>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</si>
  <si>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</si>
  <si>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</si>
  <si>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</si>
  <si>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</si>
  <si>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</si>
  <si>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</si>
  <si>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</si>
  <si>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</si>
  <si>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</si>
  <si>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</si>
  <si>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</si>
  <si>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</si>
  <si>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</si>
  <si>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</si>
  <si>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</si>
  <si>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</si>
  <si>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</si>
  <si>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</si>
  <si>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</si>
  <si>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</si>
  <si>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</si>
  <si>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</si>
  <si>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</si>
  <si>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</si>
  <si>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</si>
  <si>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</si>
  <si>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</si>
  <si>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</si>
  <si>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</si>
  <si>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</si>
  <si>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</si>
  <si>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</si>
  <si>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</si>
  <si>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</si>
  <si>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</si>
  <si>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</si>
  <si>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</si>
  <si>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</si>
  <si>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</si>
  <si>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</si>
  <si>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</si>
  <si>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</si>
  <si>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</si>
  <si>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</si>
  <si>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</si>
  <si>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</si>
  <si>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</si>
  <si>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</si>
  <si>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</si>
  <si>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</si>
  <si>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</si>
  <si>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</si>
  <si>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</si>
  <si>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</si>
  <si>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</si>
  <si>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</si>
  <si>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</si>
  <si>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</si>
  <si>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</si>
  <si>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</si>
  <si>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</si>
  <si>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</si>
  <si>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</si>
  <si>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</si>
  <si>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</si>
  <si>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</si>
  <si>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</si>
  <si>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</si>
  <si>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</si>
  <si>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</si>
  <si>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</si>
  <si>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</si>
  <si>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</si>
  <si>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</si>
  <si>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</si>
  <si>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</si>
  <si>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</si>
  <si>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</si>
  <si>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</si>
  <si>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</si>
  <si>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</si>
  <si>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</si>
  <si>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</si>
  <si>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</si>
  <si>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</si>
  <si>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</si>
  <si>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</si>
  <si>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</si>
  <si>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</si>
  <si>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</si>
  <si>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</si>
  <si>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</si>
  <si>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</si>
  <si>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</si>
  <si>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</si>
  <si>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</si>
  <si>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</si>
  <si>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</si>
  <si>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</si>
  <si>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</si>
  <si>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</si>
  <si>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</si>
  <si>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</si>
  <si>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</si>
  <si>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</si>
  <si>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</si>
  <si>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</si>
  <si>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</si>
  <si>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</si>
  <si>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</si>
  <si>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</si>
  <si>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</si>
  <si>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</si>
  <si>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</si>
  <si>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</si>
  <si>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</si>
  <si>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</si>
  <si>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</si>
  <si>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</si>
  <si>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</si>
  <si>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</si>
  <si>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</si>
  <si>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</si>
  <si>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</si>
  <si>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</si>
  <si>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</si>
  <si>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</si>
  <si>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</si>
  <si>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</si>
  <si>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</si>
  <si>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</si>
  <si>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</si>
  <si>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</si>
  <si>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</si>
  <si>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</si>
  <si>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</si>
  <si>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</si>
  <si>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</si>
  <si>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</si>
  <si>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</si>
  <si>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</si>
  <si>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</si>
  <si>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</si>
  <si>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</si>
  <si>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</si>
  <si>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</si>
  <si>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</si>
  <si>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</si>
  <si>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</si>
  <si>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</si>
  <si>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</si>
  <si>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</si>
  <si>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</si>
  <si>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</si>
  <si>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</si>
  <si>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</si>
  <si>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</si>
  <si>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</si>
  <si>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</si>
  <si>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</si>
  <si>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</si>
  <si>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</si>
  <si>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</si>
  <si>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</si>
  <si>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</si>
  <si>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</si>
  <si>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</si>
  <si>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</si>
  <si>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</si>
  <si>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</si>
  <si>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</si>
  <si>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</si>
  <si>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</si>
  <si>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</si>
  <si>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</si>
  <si>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</si>
  <si>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</si>
  <si>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</si>
  <si>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</si>
  <si>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</si>
  <si>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</si>
  <si>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</si>
  <si>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</si>
  <si>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</si>
  <si>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</si>
  <si>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</si>
  <si>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</si>
  <si>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</si>
  <si>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</si>
  <si>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</si>
  <si>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</si>
  <si>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</si>
  <si>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</si>
  <si>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</si>
  <si>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</si>
  <si>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</si>
  <si>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</si>
  <si>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</si>
  <si>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</si>
  <si>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</si>
  <si>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</si>
  <si>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</si>
  <si>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</si>
  <si>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</si>
  <si>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</si>
  <si>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</si>
  <si>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</si>
  <si>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</si>
  <si>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</si>
  <si>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</si>
  <si>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</si>
  <si>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</si>
  <si>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</si>
  <si>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</si>
  <si>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</si>
  <si>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</si>
  <si>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</si>
  <si>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</si>
  <si>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</si>
  <si>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</si>
  <si>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</si>
  <si>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</si>
  <si>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</si>
  <si>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</si>
  <si>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</si>
  <si>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</si>
  <si>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</si>
  <si>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</si>
  <si>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</si>
  <si>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</si>
  <si>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</si>
  <si>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</si>
  <si>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</si>
  <si>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</si>
  <si>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</si>
  <si>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</si>
  <si>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</si>
  <si>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</si>
  <si>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</si>
  <si>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</si>
  <si>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</si>
  <si>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</si>
  <si>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</si>
  <si>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</si>
  <si>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</si>
  <si>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</si>
  <si>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</si>
  <si>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</si>
  <si>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</si>
  <si>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</si>
  <si>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</si>
  <si>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</si>
  <si>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</si>
  <si>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</si>
  <si>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</si>
  <si>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</si>
  <si>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</si>
  <si>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</si>
  <si>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</si>
  <si>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</si>
  <si>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</si>
  <si>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</si>
  <si>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</si>
  <si>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</si>
  <si>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</si>
  <si>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</si>
  <si>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</si>
  <si>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</si>
  <si>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</si>
  <si>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</si>
  <si>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</si>
  <si>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</si>
  <si>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</si>
  <si>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</si>
  <si>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</si>
  <si>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</si>
  <si>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</si>
  <si>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</si>
  <si>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</si>
  <si>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</si>
  <si>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</si>
  <si>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</si>
  <si>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</si>
  <si>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</si>
  <si>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</si>
  <si>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</si>
  <si>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</si>
  <si>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</si>
  <si>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</si>
  <si>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</si>
  <si>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</si>
  <si>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</si>
  <si>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</si>
  <si>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</si>
  <si>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</si>
  <si>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</si>
  <si>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</si>
  <si>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</si>
  <si>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</si>
  <si>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</si>
  <si>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</si>
  <si>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</si>
  <si>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</si>
  <si>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</si>
  <si>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</si>
  <si>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</si>
  <si>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</si>
  <si>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</si>
  <si>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</si>
  <si>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</si>
  <si>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</si>
  <si>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</si>
  <si>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</si>
  <si>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</si>
  <si>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</si>
  <si>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</si>
  <si>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</si>
  <si>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</si>
  <si>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</si>
  <si>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</si>
  <si>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</si>
  <si>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</si>
  <si>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</si>
  <si>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</si>
  <si>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</si>
  <si>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</si>
  <si>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</si>
  <si>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</si>
  <si>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</si>
  <si>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</si>
  <si>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</si>
  <si>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</si>
  <si>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</si>
  <si>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</si>
  <si>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</si>
  <si>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</si>
  <si>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</si>
  <si>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</si>
  <si>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</si>
  <si>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</si>
  <si>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</si>
  <si>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</si>
  <si>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</si>
  <si>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</si>
  <si>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</si>
  <si>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</si>
  <si>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</si>
  <si>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</si>
  <si>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</si>
  <si>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</si>
  <si>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</si>
  <si>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</si>
  <si>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</si>
  <si>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</si>
  <si>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</si>
  <si>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</si>
  <si>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</si>
  <si>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</si>
  <si>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</si>
  <si>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</si>
  <si>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</si>
  <si>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</si>
  <si>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</si>
  <si>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</si>
  <si>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</si>
  <si>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</si>
  <si>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</si>
  <si>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</si>
  <si>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</si>
  <si>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</si>
  <si>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</si>
  <si>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</si>
  <si>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</si>
  <si>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</si>
  <si>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</si>
  <si>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</si>
  <si>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</si>
  <si>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</si>
  <si>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</si>
  <si>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</si>
  <si>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</si>
  <si>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</si>
  <si>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</si>
  <si>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</si>
  <si>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</si>
  <si>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</si>
  <si>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</si>
  <si>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</si>
  <si>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</si>
  <si>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</si>
  <si>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</si>
  <si>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</si>
  <si>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</si>
  <si>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</si>
  <si>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</si>
  <si>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</si>
  <si>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</si>
  <si>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</si>
  <si>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</si>
  <si>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</si>
  <si>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</si>
  <si>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</si>
  <si>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</si>
  <si>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</si>
  <si>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</si>
  <si>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</si>
  <si>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</si>
  <si>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</si>
  <si>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</si>
  <si>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</si>
  <si>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</si>
  <si>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</si>
  <si>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</si>
  <si>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</si>
  <si>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</si>
  <si>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</si>
  <si>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</si>
  <si>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</si>
  <si>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</si>
  <si>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</si>
  <si>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</si>
  <si>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</si>
  <si>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</si>
  <si>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</si>
  <si>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</si>
  <si>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</si>
  <si>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</si>
  <si>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</si>
  <si>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</si>
  <si>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</si>
  <si>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</si>
  <si>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</si>
  <si>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</si>
  <si>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</si>
  <si>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</si>
  <si>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</si>
  <si>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</si>
  <si>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</si>
  <si>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</si>
  <si>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</si>
  <si>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</si>
  <si>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</si>
  <si>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</si>
  <si>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</si>
  <si>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</si>
  <si>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</si>
  <si>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</si>
  <si>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</si>
  <si>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</si>
  <si>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</si>
  <si>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</si>
  <si>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</si>
  <si>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</si>
  <si>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</si>
  <si>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</si>
  <si>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</si>
  <si>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</si>
  <si>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</si>
  <si>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</si>
  <si>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</si>
  <si>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</si>
  <si>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</si>
  <si>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</si>
  <si>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</si>
  <si>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</si>
  <si>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</si>
  <si>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</si>
  <si>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</si>
  <si>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</si>
  <si>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</si>
  <si>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</si>
  <si>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</si>
  <si>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</si>
  <si>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</si>
  <si>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</si>
  <si>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</si>
  <si>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</si>
  <si>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</si>
  <si>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</si>
  <si>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</si>
  <si>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</si>
  <si>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</si>
  <si>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</si>
  <si>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</si>
  <si>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</si>
  <si>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</si>
  <si>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</si>
  <si>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</si>
  <si>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</si>
  <si>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</si>
  <si>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</si>
  <si>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</si>
  <si>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</si>
  <si>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</si>
  <si>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</si>
  <si>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</si>
  <si>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</si>
  <si>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</si>
  <si>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</si>
  <si>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</si>
  <si>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</si>
  <si>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</si>
  <si>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</si>
  <si>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</si>
  <si>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</si>
  <si>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</si>
  <si>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</si>
  <si>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</si>
  <si>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</si>
  <si>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</si>
  <si>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</si>
  <si>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</si>
  <si>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</si>
  <si>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</si>
  <si>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</si>
  <si>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</si>
  <si>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</si>
  <si>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</si>
  <si>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</si>
  <si>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</si>
  <si>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</si>
  <si>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</si>
  <si>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</si>
  <si>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</si>
  <si>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</si>
  <si>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</si>
  <si>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</si>
  <si>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</si>
  <si>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</si>
  <si>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</si>
  <si>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</si>
  <si>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</si>
  <si>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</si>
  <si>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</si>
  <si>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</si>
  <si>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</si>
  <si>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</si>
  <si>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</si>
  <si>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</si>
  <si>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</si>
  <si>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</si>
  <si>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</si>
  <si>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</si>
  <si>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</si>
  <si>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</si>
  <si>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</si>
  <si>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</si>
  <si>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</si>
  <si>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</si>
  <si>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</si>
  <si>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</si>
  <si>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</si>
  <si>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</si>
  <si>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</si>
  <si>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</si>
  <si>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</si>
  <si>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</si>
  <si>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</si>
  <si>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</si>
  <si>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</si>
  <si>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</si>
  <si>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</si>
  <si>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</si>
  <si>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</si>
  <si>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</si>
  <si>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</si>
  <si>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</si>
  <si>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</si>
  <si>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</si>
  <si>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</si>
  <si>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</si>
  <si>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</si>
  <si>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</si>
  <si>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</si>
  <si>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</si>
  <si>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</si>
  <si>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</si>
  <si>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</si>
  <si>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</si>
  <si>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</si>
  <si>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</si>
  <si>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</si>
  <si>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</si>
  <si>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</si>
  <si>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</si>
  <si>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</si>
  <si>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</si>
  <si>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</si>
  <si>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</si>
  <si>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</si>
  <si>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</si>
  <si>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</si>
  <si>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</si>
  <si>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</si>
  <si>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</si>
  <si>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</si>
  <si>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</si>
  <si>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</si>
  <si>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</si>
  <si>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</si>
  <si>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</si>
  <si>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</si>
  <si>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</si>
  <si>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</si>
  <si>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</si>
  <si>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</si>
  <si>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</si>
  <si>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</si>
  <si>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</si>
  <si>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</si>
  <si>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</si>
  <si>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</si>
  <si>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</si>
  <si>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</si>
  <si>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</si>
  <si>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</si>
  <si>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</si>
  <si>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</si>
  <si>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</si>
  <si>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</si>
  <si>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</si>
  <si>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</si>
  <si>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</si>
  <si>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</si>
  <si>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</si>
  <si>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</si>
  <si>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</si>
  <si>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</si>
  <si>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</si>
  <si>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</si>
  <si>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</si>
  <si>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</si>
  <si>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</si>
  <si>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</si>
  <si>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</si>
  <si>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</si>
  <si>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</si>
  <si>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</si>
  <si>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</si>
  <si>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</si>
  <si>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</si>
  <si>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</si>
  <si>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</si>
  <si>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</si>
  <si>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</si>
  <si>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</si>
  <si>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</si>
  <si>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</si>
  <si>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</si>
  <si>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</si>
  <si>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</si>
  <si>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</si>
  <si>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</si>
  <si>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</si>
  <si>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</si>
  <si>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</si>
  <si>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</si>
  <si>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</si>
  <si>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</si>
  <si>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</si>
  <si>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</si>
  <si>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</si>
  <si>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</si>
  <si>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</si>
  <si>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</si>
  <si>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</si>
  <si>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</si>
  <si>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</si>
  <si>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</si>
  <si>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</si>
  <si>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</si>
  <si>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</si>
  <si>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</si>
  <si>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</si>
  <si>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</si>
  <si>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</si>
  <si>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</si>
  <si>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</si>
  <si>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</si>
  <si>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</si>
  <si>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</si>
  <si>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</si>
  <si>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</si>
  <si>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</si>
  <si>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</si>
  <si>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</si>
  <si>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</si>
  <si>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</si>
  <si>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</si>
  <si>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</si>
  <si>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</si>
  <si>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</si>
  <si>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</si>
  <si>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</si>
  <si>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</si>
  <si>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</si>
  <si>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</si>
  <si>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</si>
  <si>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</si>
  <si>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</si>
  <si>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</si>
  <si>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</si>
  <si>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</si>
  <si>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</si>
  <si>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</si>
  <si>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</si>
  <si>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</si>
  <si>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</si>
  <si>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</si>
  <si>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</si>
  <si>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</si>
  <si>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</si>
  <si>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</si>
  <si>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</si>
  <si>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</si>
  <si>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</si>
  <si>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</si>
  <si>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</si>
  <si>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</si>
  <si>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</si>
  <si>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</si>
  <si>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</si>
  <si>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</si>
  <si>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</si>
  <si>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</si>
  <si>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</si>
  <si>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</si>
  <si>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</si>
  <si>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</si>
  <si>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</si>
  <si>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</si>
  <si>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</si>
  <si>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</si>
  <si>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</si>
  <si>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</si>
  <si>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</si>
  <si>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</si>
  <si>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</si>
  <si>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</si>
  <si>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</si>
  <si>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</si>
  <si>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</si>
  <si>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</si>
  <si>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</si>
  <si>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</si>
  <si>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</si>
  <si>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</si>
  <si>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</si>
  <si>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</si>
  <si>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</si>
  <si>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</si>
  <si>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</si>
  <si>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</si>
  <si>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</si>
  <si>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</si>
  <si>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</si>
  <si>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</si>
  <si>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</si>
  <si>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</si>
  <si>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</si>
  <si>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</si>
  <si>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</si>
  <si>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</si>
  <si>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</si>
  <si>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</si>
  <si>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</si>
  <si>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</si>
  <si>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</si>
  <si>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</si>
  <si>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</si>
  <si>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</si>
  <si>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</si>
  <si>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</si>
  <si>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</si>
  <si>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</si>
  <si>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</si>
  <si>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</si>
  <si>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</si>
  <si>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</si>
  <si>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</si>
  <si>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</si>
  <si>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</si>
  <si>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</si>
  <si>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</si>
  <si>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</si>
  <si>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</si>
  <si>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</si>
  <si>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</si>
  <si>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</si>
  <si>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</si>
  <si>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</si>
  <si>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</si>
  <si>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</si>
  <si>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</si>
  <si>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</si>
  <si>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</si>
  <si>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</si>
  <si>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</si>
  <si>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</si>
  <si>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</si>
  <si>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</si>
  <si>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</si>
  <si>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</si>
  <si>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</si>
  <si>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</si>
  <si>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</si>
  <si>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</si>
  <si>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</si>
  <si>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</si>
  <si>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</si>
  <si>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</si>
  <si>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</si>
  <si>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</si>
  <si>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</si>
  <si>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</si>
  <si>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</si>
  <si>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</si>
  <si>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</si>
  <si>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</si>
  <si>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</si>
  <si>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</si>
  <si>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</si>
  <si>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</si>
  <si>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</si>
  <si>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</si>
  <si>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</si>
  <si>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</si>
  <si>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</si>
  <si>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</si>
  <si>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</si>
  <si>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</si>
  <si>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</si>
  <si>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</si>
  <si>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</si>
  <si>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</si>
  <si>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</si>
  <si>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</si>
  <si>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</si>
  <si>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</si>
  <si>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</si>
  <si>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</si>
  <si>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</si>
  <si>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</si>
  <si>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</si>
  <si>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</si>
  <si>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</si>
  <si>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</si>
  <si>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</si>
  <si>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</si>
  <si>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</si>
  <si>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</si>
  <si>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</si>
  <si>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</si>
  <si>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</si>
  <si>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</si>
  <si>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</si>
  <si>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</si>
  <si>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</si>
  <si>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</si>
  <si>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</si>
  <si>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</si>
  <si>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</si>
  <si>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</si>
  <si>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</si>
  <si>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</si>
  <si>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</si>
  <si>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</si>
  <si>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</si>
  <si>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</si>
  <si>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</si>
  <si>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</si>
  <si>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</si>
  <si>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</si>
  <si>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</si>
  <si>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</si>
  <si>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</si>
  <si>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</si>
  <si>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</si>
  <si>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</si>
  <si>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</si>
  <si>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</si>
  <si>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</si>
  <si>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</si>
  <si>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</si>
  <si>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</si>
  <si>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</si>
  <si>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</si>
  <si>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</si>
  <si>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</si>
  <si>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</si>
  <si>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</si>
  <si>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</si>
  <si>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</si>
  <si>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</si>
  <si>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</si>
  <si>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</si>
  <si>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</si>
  <si>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</si>
  <si>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</si>
  <si>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</si>
  <si>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</si>
  <si>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</si>
  <si>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</si>
  <si>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</si>
  <si>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</si>
  <si>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</si>
  <si>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</si>
  <si>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</si>
  <si>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</si>
  <si>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</si>
  <si>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</si>
  <si>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</si>
  <si>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</si>
  <si>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</si>
  <si>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</si>
  <si>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</si>
  <si>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</si>
  <si>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</si>
  <si>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</si>
  <si>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</si>
  <si>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</si>
  <si>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</si>
  <si>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</si>
  <si>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</si>
  <si>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</si>
  <si>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</si>
  <si>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</si>
  <si>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</si>
  <si>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</si>
  <si>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</si>
  <si>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</si>
  <si>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</si>
  <si>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</si>
  <si>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</si>
  <si>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</si>
  <si>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</si>
  <si>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</si>
  <si>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</si>
  <si>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</si>
  <si>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</si>
  <si>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</si>
  <si>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</si>
  <si>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</si>
  <si>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</si>
  <si>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</si>
  <si>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</si>
  <si>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</si>
  <si>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</si>
  <si>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</si>
  <si>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</si>
  <si>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</si>
  <si>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</si>
  <si>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</si>
  <si>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</si>
  <si>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</si>
  <si>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</si>
  <si>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</si>
  <si>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</si>
  <si>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</si>
  <si>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</si>
  <si>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</si>
  <si>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</si>
  <si>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</si>
  <si>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</si>
  <si>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</si>
  <si>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</si>
  <si>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</si>
  <si>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</si>
  <si>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</si>
  <si>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</si>
  <si>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</si>
  <si>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</si>
  <si>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</si>
  <si>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</si>
  <si>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</si>
  <si>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</si>
  <si>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</si>
  <si>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</si>
  <si>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</si>
  <si>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</si>
  <si>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</si>
  <si>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</si>
  <si>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</si>
  <si>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</si>
  <si>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</si>
  <si>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</si>
  <si>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</si>
  <si>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</si>
  <si>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</si>
  <si>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</si>
  <si>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</si>
  <si>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</si>
  <si>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</si>
  <si>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</si>
  <si>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</si>
  <si>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</si>
  <si>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</si>
  <si>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</si>
  <si>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</si>
  <si>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</si>
  <si>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</si>
  <si>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</si>
  <si>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</si>
  <si>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</si>
  <si>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</si>
  <si>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</si>
  <si>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</si>
  <si>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</si>
  <si>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</si>
  <si>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</si>
  <si>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</si>
  <si>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</si>
  <si>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</si>
  <si>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</si>
  <si>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</si>
  <si>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</si>
  <si>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</si>
  <si>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</si>
  <si>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</si>
  <si>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</si>
  <si>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</si>
  <si>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</si>
  <si>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</si>
  <si>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</si>
  <si>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</si>
  <si>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</si>
  <si>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</si>
  <si>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</si>
  <si>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</si>
  <si>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</si>
  <si>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</si>
  <si>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</si>
  <si>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</si>
  <si>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</si>
  <si>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</si>
  <si>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</si>
  <si>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</si>
  <si>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</si>
  <si>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</si>
  <si>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</si>
  <si>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</si>
  <si>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</si>
  <si>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</si>
  <si>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</si>
  <si>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</si>
  <si>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</si>
  <si>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</si>
  <si>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</si>
  <si>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</si>
  <si>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</si>
  <si>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</si>
  <si>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</si>
  <si>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</si>
  <si>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</si>
  <si>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</si>
  <si>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</si>
  <si>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</si>
  <si>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</si>
  <si>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</si>
  <si>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</si>
  <si>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</si>
  <si>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</si>
  <si>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</si>
  <si>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</si>
  <si>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</si>
  <si>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</si>
  <si>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</si>
  <si>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</si>
  <si>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</si>
  <si>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</si>
  <si>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</si>
  <si>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</si>
  <si>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</si>
  <si>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</si>
  <si>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</si>
  <si>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</si>
  <si>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</si>
  <si>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</si>
  <si>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</si>
  <si>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</si>
  <si>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</si>
  <si>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</si>
  <si>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</si>
  <si>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</si>
  <si>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</si>
  <si>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</si>
  <si>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</si>
  <si>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</si>
  <si>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</si>
  <si>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</si>
  <si>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</si>
  <si>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</si>
  <si>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</si>
  <si>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</si>
  <si>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</si>
  <si>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</si>
  <si>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</si>
  <si>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</si>
  <si>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</si>
  <si>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</si>
  <si>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</si>
  <si>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</si>
  <si>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</si>
  <si>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</si>
  <si>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</si>
  <si>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</si>
  <si>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</si>
  <si>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</si>
  <si>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</si>
  <si>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</si>
  <si>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</si>
  <si>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</si>
  <si>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</si>
  <si>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</si>
  <si>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</si>
  <si>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</si>
  <si>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</si>
  <si>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</si>
  <si>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</si>
  <si>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</si>
  <si>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</si>
  <si>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</si>
  <si>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</si>
  <si>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</si>
  <si>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</si>
  <si>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</si>
  <si>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</si>
  <si>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</si>
  <si>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</si>
  <si>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</si>
  <si>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</si>
  <si>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</si>
  <si>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</si>
  <si>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</si>
  <si>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</si>
  <si>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</si>
  <si>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</si>
  <si>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</si>
  <si>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</si>
  <si>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</si>
  <si>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</si>
  <si>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</si>
  <si>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</si>
  <si>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</si>
  <si>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</si>
  <si>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</si>
  <si>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</si>
  <si>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</si>
  <si>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</si>
  <si>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</si>
  <si>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</si>
  <si>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</si>
  <si>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</si>
  <si>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</si>
  <si>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</si>
  <si>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</si>
  <si>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</si>
  <si>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</si>
  <si>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</si>
  <si>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</si>
  <si>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</si>
  <si>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</si>
  <si>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</si>
  <si>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</si>
  <si>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</si>
  <si>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</si>
  <si>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</si>
  <si>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</si>
  <si>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</si>
  <si>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</si>
  <si>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</si>
  <si>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</si>
  <si>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</si>
  <si>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</si>
  <si>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</si>
  <si>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</si>
  <si>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</si>
  <si>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</si>
  <si>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</si>
  <si>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</si>
  <si>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</si>
  <si>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</si>
  <si>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</si>
  <si>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</si>
  <si>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</si>
  <si>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</si>
  <si>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</si>
  <si>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</si>
  <si>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</si>
  <si>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</si>
  <si>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</si>
  <si>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</si>
  <si>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</si>
  <si>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</si>
  <si>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</si>
  <si>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</si>
  <si>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</si>
  <si>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</si>
  <si>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</si>
  <si>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</si>
  <si>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</si>
  <si>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</si>
  <si>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</si>
  <si>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</si>
  <si>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</si>
  <si>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</si>
  <si>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</si>
  <si>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</si>
  <si>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</si>
  <si>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</si>
  <si>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</si>
  <si>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</si>
  <si>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</si>
  <si>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</si>
  <si>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</si>
  <si>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</si>
  <si>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</si>
  <si>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</si>
  <si>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</si>
  <si>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</si>
  <si>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</si>
  <si>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</si>
  <si>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</si>
  <si>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</si>
  <si>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</si>
  <si>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</si>
  <si>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</si>
  <si>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</si>
  <si>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</si>
  <si>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</si>
  <si>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</si>
  <si>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</si>
  <si>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</si>
  <si>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</si>
  <si>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</si>
  <si>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</si>
  <si>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</si>
  <si>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</si>
  <si>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</si>
  <si>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</si>
  <si>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</si>
  <si>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</si>
  <si>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</si>
  <si>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</si>
  <si>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</si>
  <si>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</si>
  <si>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</si>
  <si>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</si>
  <si>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</si>
  <si>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</si>
  <si>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</si>
  <si>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</si>
  <si>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</si>
  <si>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</si>
  <si>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</si>
  <si>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</si>
  <si>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</si>
  <si>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</si>
  <si>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</si>
  <si>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</si>
  <si>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</si>
  <si>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</si>
  <si>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</si>
  <si>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</si>
  <si>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</si>
  <si>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</si>
  <si>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</si>
  <si>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</si>
  <si>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</si>
  <si>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</si>
  <si>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</si>
  <si>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</si>
  <si>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</si>
  <si>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</si>
  <si>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</si>
  <si>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</si>
  <si>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</si>
  <si>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</si>
  <si>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</si>
  <si>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</si>
  <si>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</si>
  <si>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</si>
  <si>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</si>
  <si>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</si>
  <si>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</si>
  <si>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</si>
  <si>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</si>
  <si>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</si>
  <si>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</si>
  <si>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</si>
  <si>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</si>
  <si>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</si>
  <si>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</si>
  <si>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</si>
  <si>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</si>
  <si>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</si>
  <si>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</si>
  <si>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</si>
  <si>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</si>
  <si>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</si>
  <si>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</si>
  <si>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</si>
  <si>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</si>
  <si>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</si>
  <si>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</si>
  <si>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</si>
  <si>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</si>
  <si>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</si>
  <si>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</si>
  <si>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</si>
  <si>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</si>
  <si>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</si>
  <si>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</si>
  <si>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</si>
  <si>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</si>
  <si>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</si>
  <si>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</si>
  <si>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</si>
  <si>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</si>
  <si>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</si>
  <si>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</si>
  <si>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</si>
  <si>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</si>
  <si>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</si>
  <si>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</si>
  <si>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</si>
  <si>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</si>
  <si>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</si>
  <si>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</si>
  <si>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</si>
  <si>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</si>
  <si>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</si>
  <si>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</si>
  <si>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</si>
  <si>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</si>
  <si>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</si>
  <si>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</si>
  <si>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</si>
  <si>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</si>
  <si>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</si>
  <si>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</si>
  <si>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</si>
  <si>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</si>
  <si>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</si>
  <si>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</si>
  <si>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</si>
  <si>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</si>
  <si>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</si>
  <si>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</si>
  <si>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</si>
  <si>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</si>
  <si>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</si>
  <si>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</si>
  <si>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</si>
  <si>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</si>
  <si>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</si>
  <si>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</si>
  <si>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</si>
  <si>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</si>
  <si>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</si>
  <si>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</si>
  <si>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</si>
  <si>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</si>
  <si>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</si>
  <si>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</si>
  <si>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</si>
  <si>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</si>
  <si>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</si>
  <si>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</si>
  <si>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</si>
  <si>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</si>
  <si>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</si>
  <si>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</si>
  <si>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</si>
  <si>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</si>
  <si>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</si>
  <si>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</si>
  <si>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</si>
  <si>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</si>
  <si>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</si>
  <si>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</si>
  <si>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</si>
  <si>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</si>
  <si>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</si>
  <si>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</si>
  <si>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</si>
  <si>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</si>
  <si>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</si>
  <si>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</si>
  <si>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</si>
  <si>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</si>
  <si>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</si>
  <si>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</si>
  <si>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</si>
  <si>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</si>
  <si>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</si>
  <si>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</si>
  <si>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</si>
  <si>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</si>
  <si>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</si>
  <si>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</si>
  <si>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</si>
  <si>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</si>
  <si>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</si>
  <si>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</si>
  <si>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</si>
  <si>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</si>
  <si>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</si>
  <si>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</si>
  <si>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</si>
  <si>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</si>
  <si>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</si>
  <si>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</si>
  <si>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</si>
  <si>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</si>
  <si>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</si>
  <si>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</si>
  <si>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</si>
  <si>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</si>
  <si>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</si>
  <si>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</si>
  <si>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</si>
  <si>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</si>
  <si>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</si>
  <si>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</si>
  <si>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</si>
  <si>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</si>
  <si>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</si>
  <si>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</si>
  <si>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</si>
  <si>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</si>
  <si>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</si>
  <si>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</si>
  <si>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</si>
  <si>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</si>
  <si>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</si>
  <si>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</si>
  <si>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</si>
  <si>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</si>
  <si>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</si>
  <si>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</si>
  <si>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</si>
  <si>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</si>
  <si>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</si>
  <si>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</si>
  <si>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</si>
  <si>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</si>
  <si>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</si>
  <si>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</si>
  <si>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</si>
  <si>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</si>
  <si>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</si>
  <si>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</si>
  <si>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</si>
  <si>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</si>
  <si>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</si>
  <si>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</si>
  <si>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</si>
  <si>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</si>
  <si>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</si>
  <si>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</si>
  <si>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</si>
  <si>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</si>
  <si>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</si>
  <si>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</si>
  <si>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</si>
  <si>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</si>
  <si>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</si>
  <si>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</si>
  <si>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</si>
  <si>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</si>
  <si>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</si>
  <si>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</si>
  <si>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</si>
  <si>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</si>
  <si>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</si>
  <si>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</si>
  <si>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</si>
  <si>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</si>
  <si>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</si>
  <si>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</si>
  <si>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</si>
  <si>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</si>
  <si>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</si>
  <si>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</si>
  <si>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</si>
  <si>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</si>
  <si>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</si>
  <si>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</si>
  <si>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</si>
  <si>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</si>
  <si>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</si>
  <si>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</si>
  <si>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</si>
  <si>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</si>
  <si>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</si>
  <si>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</si>
  <si>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</si>
  <si>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</si>
  <si>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</si>
  <si>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</si>
  <si>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</si>
  <si>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</si>
  <si>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</si>
  <si>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</si>
  <si>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</si>
  <si>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</si>
  <si>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</si>
  <si>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</si>
  <si>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</si>
  <si>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</si>
  <si>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</si>
  <si>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</si>
  <si>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</si>
  <si>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</si>
  <si>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</si>
  <si>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</si>
  <si>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</si>
  <si>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</si>
  <si>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</si>
  <si>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</si>
  <si>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</si>
  <si>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</si>
  <si>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</si>
  <si>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</si>
  <si>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</si>
  <si>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</si>
  <si>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</si>
  <si>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</si>
  <si>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</si>
  <si>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</si>
  <si>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</si>
  <si>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</si>
  <si>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</si>
  <si>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</si>
  <si>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</si>
  <si>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</si>
  <si>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</si>
  <si>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</si>
  <si>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</si>
  <si>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</si>
  <si>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</si>
  <si>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</si>
  <si>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</si>
  <si>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</si>
  <si>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</si>
  <si>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</si>
  <si>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</si>
  <si>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</si>
  <si>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</si>
  <si>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</si>
  <si>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</si>
  <si>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</si>
  <si>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</si>
  <si>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</si>
  <si>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</si>
  <si>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</si>
  <si>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</si>
  <si>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</si>
  <si>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</si>
  <si>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</si>
  <si>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</si>
  <si>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</si>
  <si>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</si>
  <si>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</si>
  <si>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</si>
  <si>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</si>
  <si>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</si>
  <si>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</si>
  <si>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</si>
  <si>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</si>
  <si>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</si>
  <si>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</si>
  <si>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</si>
  <si>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</si>
  <si>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</si>
  <si>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</si>
  <si>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</si>
  <si>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</si>
  <si>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</si>
  <si>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</si>
  <si>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</si>
  <si>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</si>
  <si>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</si>
  <si>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</si>
  <si>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</si>
  <si>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</si>
  <si>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</si>
  <si>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</si>
  <si>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</si>
  <si>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</si>
  <si>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</si>
  <si>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</si>
  <si>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</si>
  <si>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</si>
  <si>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</si>
  <si>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</si>
  <si>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</si>
  <si>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</si>
  <si>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</si>
  <si>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</si>
  <si>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</si>
  <si>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</si>
  <si>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</si>
  <si>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</si>
  <si>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</si>
  <si>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</si>
  <si>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</si>
  <si>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</si>
  <si>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</si>
  <si>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</si>
  <si>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</si>
  <si>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</si>
  <si>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</si>
  <si>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</si>
  <si>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</si>
  <si>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</si>
  <si>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</si>
  <si>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</si>
  <si>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</si>
  <si>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</si>
  <si>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</si>
  <si>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</si>
  <si>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</si>
  <si>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</si>
  <si>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</si>
  <si>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</si>
  <si>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</si>
  <si>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</si>
  <si>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</si>
  <si>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</si>
  <si>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</si>
  <si>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</si>
  <si>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</si>
  <si>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</si>
  <si>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</si>
  <si>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</si>
  <si>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</si>
  <si>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</si>
  <si>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</si>
  <si>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</si>
  <si>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</si>
  <si>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</si>
  <si>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</si>
  <si>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</si>
  <si>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</si>
  <si>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</si>
  <si>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</si>
  <si>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</si>
  <si>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</si>
  <si>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</si>
  <si>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</si>
  <si>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</si>
  <si>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</si>
  <si>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</si>
  <si>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</si>
  <si>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</si>
  <si>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</si>
  <si>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</si>
  <si>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</si>
  <si>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</si>
  <si>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</si>
  <si>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</si>
  <si>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</si>
  <si>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</si>
  <si>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</si>
  <si>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</si>
  <si>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</si>
  <si>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</si>
  <si>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</si>
  <si>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</si>
  <si>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</si>
  <si>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</si>
  <si>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</si>
  <si>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</si>
  <si>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</si>
  <si>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</si>
  <si>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</si>
  <si>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</si>
  <si>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</si>
  <si>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</si>
  <si>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</si>
  <si>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</si>
  <si>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</si>
  <si>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</si>
  <si>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</si>
  <si>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</si>
  <si>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</si>
  <si>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</si>
  <si>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</si>
  <si>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</si>
  <si>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</si>
  <si>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</si>
  <si>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</si>
  <si>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</si>
  <si>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</si>
  <si>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</si>
  <si>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</si>
  <si>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</si>
  <si>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</si>
  <si>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</si>
  <si>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</si>
  <si>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</si>
  <si>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</si>
  <si>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</si>
  <si>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</si>
  <si>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</si>
  <si>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</si>
  <si>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</si>
  <si>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</si>
  <si>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</si>
  <si>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</si>
  <si>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</si>
  <si>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</si>
  <si>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</si>
  <si>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</si>
  <si>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</si>
  <si>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</si>
  <si>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</si>
  <si>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</si>
  <si>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</si>
  <si>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</si>
  <si>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</si>
  <si>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</si>
  <si>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</si>
  <si>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</si>
  <si>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</si>
  <si>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</si>
  <si>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</si>
  <si>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</si>
  <si>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</si>
  <si>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</si>
  <si>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</si>
  <si>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</si>
  <si>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</si>
  <si>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</si>
  <si>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</si>
  <si>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</si>
  <si>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</si>
  <si>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</si>
  <si>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</si>
  <si>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</si>
  <si>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</si>
  <si>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</si>
  <si>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</si>
  <si>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</si>
  <si>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</si>
  <si>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</si>
  <si>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</si>
  <si>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</si>
  <si>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</si>
  <si>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</si>
  <si>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</si>
  <si>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</si>
  <si>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</si>
  <si>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</si>
  <si>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</si>
  <si>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</si>
  <si>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</si>
  <si>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</si>
  <si>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</si>
  <si>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</si>
  <si>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</si>
  <si>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</si>
  <si>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</si>
  <si>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</si>
  <si>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</si>
  <si>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</si>
  <si>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</si>
  <si>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</si>
  <si>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</si>
  <si>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</si>
  <si>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</si>
  <si>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</si>
  <si>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</si>
  <si>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</si>
  <si>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</si>
  <si>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</si>
  <si>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</si>
  <si>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</si>
  <si>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</si>
  <si>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</si>
  <si>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</si>
  <si>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</si>
  <si>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</si>
  <si>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</si>
  <si>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</si>
  <si>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</si>
  <si>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</si>
  <si>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</si>
  <si>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</si>
  <si>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</si>
  <si>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</si>
  <si>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</si>
  <si>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</si>
  <si>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</si>
  <si>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</si>
  <si>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</si>
  <si>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</si>
  <si>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</si>
  <si>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</si>
  <si>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</si>
  <si>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</si>
  <si>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</si>
  <si>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</si>
  <si>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</si>
  <si>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</si>
  <si>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</si>
  <si>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</si>
  <si>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</si>
  <si>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</si>
  <si>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</si>
  <si>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</si>
  <si>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</si>
  <si>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</si>
  <si>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</si>
  <si>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</si>
  <si>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</si>
  <si>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</si>
  <si>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</si>
  <si>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</si>
  <si>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</si>
  <si>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</si>
  <si>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</si>
  <si>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</si>
  <si>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</si>
  <si>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</si>
  <si>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</si>
  <si>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</si>
  <si>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</si>
  <si>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</si>
  <si>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</si>
  <si>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</si>
  <si>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</si>
  <si>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</si>
  <si>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</si>
  <si>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</si>
  <si>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</si>
  <si>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</si>
  <si>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</si>
  <si>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</si>
  <si>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</si>
  <si>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</si>
  <si>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</si>
  <si>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</si>
  <si>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</si>
  <si>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</si>
  <si>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</si>
  <si>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</si>
  <si>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</si>
  <si>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</si>
  <si>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</si>
  <si>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</si>
  <si>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</si>
  <si>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</si>
  <si>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</si>
  <si>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</si>
  <si>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</si>
  <si>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</si>
  <si>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</si>
  <si>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</si>
  <si>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</si>
  <si>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</si>
  <si>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</si>
  <si>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</si>
  <si>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</si>
  <si>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</si>
  <si>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</si>
  <si>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</si>
  <si>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</si>
  <si>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</si>
  <si>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</si>
  <si>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</si>
  <si>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</si>
  <si>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</si>
  <si>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</si>
  <si>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</si>
  <si>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</si>
  <si>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</si>
  <si>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</si>
  <si>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</si>
  <si>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</si>
  <si>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</si>
  <si>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</si>
  <si>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</si>
  <si>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</si>
  <si>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</si>
  <si>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</si>
  <si>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</si>
  <si>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</si>
  <si>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</si>
  <si>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</si>
  <si>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</si>
  <si>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</si>
  <si>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</si>
  <si>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</si>
  <si>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</si>
  <si>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</si>
  <si>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</si>
  <si>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</si>
  <si>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</si>
  <si>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</si>
  <si>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</si>
  <si>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</si>
  <si>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</si>
  <si>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</si>
  <si>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</si>
  <si>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</si>
  <si>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</si>
  <si>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</si>
  <si>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</si>
  <si>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</si>
  <si>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</si>
  <si>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</si>
  <si>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</si>
  <si>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</si>
  <si>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</si>
  <si>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</si>
  <si>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</si>
  <si>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</si>
  <si>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</si>
  <si>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</si>
  <si>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</si>
  <si>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</si>
  <si>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</si>
  <si>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</si>
  <si>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</si>
  <si>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</si>
  <si>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</si>
  <si>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</si>
  <si>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</si>
  <si>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</si>
  <si>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</si>
  <si>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</si>
  <si>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</si>
  <si>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</si>
  <si>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</si>
  <si>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</si>
  <si>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</si>
  <si>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</si>
  <si>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</si>
  <si>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</si>
  <si>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</si>
  <si>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</si>
  <si>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</si>
  <si>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</si>
  <si>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</si>
  <si>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</si>
  <si>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</si>
  <si>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</si>
  <si>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</si>
  <si>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</si>
  <si>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</si>
  <si>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</si>
  <si>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</si>
  <si>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</si>
  <si>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</si>
  <si>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</si>
  <si>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</si>
  <si>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</si>
  <si>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</si>
  <si>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</si>
  <si>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</si>
  <si>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</si>
  <si>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</si>
  <si>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</si>
  <si>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</si>
  <si>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</si>
  <si>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</si>
  <si>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</si>
  <si>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</si>
  <si>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</si>
  <si>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</si>
  <si>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</si>
  <si>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</si>
  <si>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</si>
  <si>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</si>
  <si>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</si>
  <si>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</si>
  <si>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</si>
  <si>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</si>
  <si>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</si>
  <si>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</si>
  <si>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</si>
  <si>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</si>
  <si>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</si>
  <si>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</si>
  <si>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</si>
  <si>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</si>
  <si>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</si>
  <si>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</si>
  <si>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</si>
  <si>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</si>
  <si>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</si>
  <si>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</si>
  <si>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</si>
  <si>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</si>
  <si>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</si>
  <si>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</si>
  <si>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</si>
  <si>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</si>
  <si>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</si>
  <si>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</si>
  <si>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</si>
  <si>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</si>
  <si>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</si>
  <si>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</si>
  <si>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</si>
  <si>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</si>
  <si>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</si>
  <si>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</si>
  <si>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</si>
  <si>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</si>
  <si>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</si>
  <si>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</si>
  <si>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</si>
  <si>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</si>
  <si>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</si>
  <si>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</si>
  <si>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</si>
  <si>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</si>
  <si>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</si>
  <si>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</si>
  <si>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</si>
  <si>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</si>
  <si>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</si>
  <si>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</si>
  <si>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</si>
  <si>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</si>
  <si>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</si>
  <si>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</si>
  <si>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</si>
  <si>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</si>
  <si>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</si>
  <si>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</si>
  <si>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</si>
  <si>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</si>
  <si>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</si>
  <si>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</si>
  <si>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</si>
  <si>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</si>
  <si>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</si>
  <si>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</si>
  <si>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</si>
  <si>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</si>
  <si>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</si>
  <si>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</si>
  <si>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</si>
  <si>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</si>
  <si>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</si>
  <si>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</si>
  <si>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</si>
  <si>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</si>
  <si>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</si>
  <si>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</si>
  <si>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</si>
  <si>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</si>
  <si>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</si>
  <si>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</si>
  <si>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</si>
  <si>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</si>
  <si>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</si>
  <si>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</si>
  <si>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</si>
  <si>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</si>
  <si>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</si>
  <si>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</si>
  <si>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</si>
  <si>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</si>
  <si>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</si>
  <si>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</si>
  <si>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</si>
  <si>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</si>
  <si>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</si>
  <si>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</si>
  <si>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</si>
  <si>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</si>
  <si>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</si>
  <si>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</si>
  <si>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</si>
  <si>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</si>
  <si>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</si>
  <si>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</si>
  <si>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</si>
  <si>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</si>
  <si>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</si>
  <si>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</si>
  <si>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</si>
  <si>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</si>
  <si>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</si>
  <si>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</si>
  <si>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</si>
  <si>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</si>
  <si>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</si>
  <si>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</si>
  <si>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</si>
  <si>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</si>
  <si>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</si>
  <si>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</si>
  <si>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</si>
  <si>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</si>
  <si>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</si>
  <si>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</si>
  <si>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</si>
  <si>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</si>
  <si>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</si>
  <si>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</si>
  <si>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</si>
  <si>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</si>
  <si>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</si>
  <si>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</si>
  <si>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</si>
  <si>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</si>
  <si>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</si>
  <si>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</si>
  <si>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</si>
  <si>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</si>
  <si>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</si>
  <si>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</si>
  <si>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</si>
  <si>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</si>
  <si>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</si>
  <si>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</si>
  <si>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</si>
  <si>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</si>
  <si>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</si>
  <si>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</si>
  <si>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</si>
  <si>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</si>
  <si>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</si>
  <si>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</si>
  <si>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</si>
  <si>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</si>
  <si>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</si>
  <si>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</si>
  <si>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</si>
  <si>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</si>
  <si>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</si>
  <si>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</si>
  <si>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</si>
  <si>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</si>
  <si>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</si>
  <si>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</si>
  <si>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</si>
  <si>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</si>
  <si>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</si>
  <si>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</si>
  <si>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</si>
  <si>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</si>
  <si>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</si>
  <si>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</si>
  <si>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</si>
  <si>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</si>
  <si>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</si>
  <si>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</si>
  <si>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</si>
  <si>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</si>
  <si>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</si>
  <si>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</si>
  <si>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</si>
  <si>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</si>
  <si>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</si>
  <si>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</si>
  <si>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</si>
  <si>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</si>
  <si>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</si>
  <si>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</si>
  <si>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</si>
  <si>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</si>
  <si>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</si>
  <si>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</si>
  <si>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</si>
  <si>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</si>
  <si>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</si>
  <si>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</si>
  <si>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</si>
  <si>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</si>
  <si>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</si>
  <si>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</si>
  <si>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</si>
  <si>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</si>
  <si>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</si>
  <si>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</si>
  <si>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</si>
  <si>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</si>
  <si>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</si>
  <si>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</si>
  <si>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</si>
  <si>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</si>
  <si>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</si>
  <si>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</si>
  <si>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</si>
  <si>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</si>
  <si>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</si>
  <si>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</si>
  <si>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</si>
  <si>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</si>
  <si>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</si>
  <si>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</si>
  <si>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</si>
  <si>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</si>
  <si>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</si>
  <si>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</si>
  <si>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</si>
  <si>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</si>
  <si>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</si>
  <si>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</si>
  <si>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</si>
  <si>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</si>
  <si>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</si>
  <si>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</si>
  <si>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</si>
  <si>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</si>
  <si>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</si>
  <si>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</si>
  <si>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</si>
  <si>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</si>
  <si>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</si>
  <si>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</si>
  <si>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</si>
  <si>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</si>
  <si>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</si>
  <si>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</si>
  <si>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</si>
  <si>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</si>
  <si>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</si>
  <si>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</si>
  <si>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</si>
  <si>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</si>
  <si>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</si>
  <si>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</si>
  <si>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</si>
  <si>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</si>
  <si>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</si>
  <si>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</si>
  <si>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</si>
  <si>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</si>
  <si>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</si>
  <si>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</si>
  <si>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</si>
  <si>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</si>
  <si>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</si>
  <si>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</si>
  <si>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</si>
  <si>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</si>
  <si>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</si>
  <si>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</si>
  <si>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</si>
  <si>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</si>
  <si>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</si>
  <si>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</si>
  <si>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</si>
  <si>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</si>
  <si>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</si>
  <si>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</si>
  <si>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</si>
  <si>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</si>
  <si>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</si>
  <si>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</si>
  <si>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</si>
  <si>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</si>
  <si>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</si>
  <si>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</si>
  <si>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</si>
  <si>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</si>
  <si>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</si>
  <si>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</si>
  <si>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</si>
  <si>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</si>
  <si>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</si>
  <si>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</si>
  <si>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</si>
  <si>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</si>
  <si>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</si>
  <si>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</si>
  <si>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</si>
  <si>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</si>
  <si>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</si>
  <si>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</si>
  <si>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</si>
  <si>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</si>
  <si>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</si>
  <si>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</si>
  <si>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</si>
  <si>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</si>
  <si>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</si>
  <si>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</si>
  <si>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</si>
  <si>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</si>
  <si>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</si>
  <si>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</si>
  <si>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</si>
  <si>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</si>
  <si>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</si>
  <si>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</si>
  <si>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</si>
  <si>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</si>
  <si>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</si>
  <si>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</si>
  <si>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</si>
  <si>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</si>
  <si>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</si>
  <si>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</si>
  <si>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</si>
  <si>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</si>
  <si>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</si>
  <si>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</si>
  <si>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</si>
  <si>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</si>
  <si>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</si>
  <si>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</si>
  <si>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</si>
  <si>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</si>
  <si>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</si>
  <si>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</si>
  <si>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</si>
  <si>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</si>
  <si>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</si>
  <si>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</si>
  <si>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</si>
  <si>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</si>
  <si>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</si>
  <si>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</si>
  <si>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</si>
  <si>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</si>
  <si>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</si>
  <si>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</si>
  <si>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</si>
  <si>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</si>
  <si>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</si>
  <si>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</si>
  <si>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</si>
  <si>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</si>
  <si>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</si>
  <si>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</si>
  <si>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</si>
  <si>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</si>
  <si>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</si>
  <si>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</si>
  <si>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</si>
  <si>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</si>
  <si>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</si>
  <si>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</si>
  <si>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</si>
  <si>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</si>
  <si>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</si>
  <si>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</si>
  <si>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</si>
  <si>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</si>
  <si>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</si>
  <si>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</si>
  <si>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</si>
  <si>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</si>
  <si>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</si>
  <si>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</si>
  <si>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</si>
  <si>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</si>
  <si>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</si>
  <si>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</si>
  <si>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</si>
  <si>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</si>
  <si>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</si>
  <si>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</si>
  <si>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</si>
  <si>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</si>
  <si>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</si>
  <si>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</si>
  <si>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</si>
  <si>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</si>
  <si>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</si>
  <si>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</si>
  <si>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</si>
  <si>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</si>
  <si>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</si>
  <si>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</si>
  <si>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</si>
  <si>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</si>
  <si>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</si>
  <si>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</si>
  <si>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</si>
  <si>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</si>
  <si>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</si>
  <si>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</si>
  <si>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</si>
  <si>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</si>
  <si>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</si>
  <si>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</si>
  <si>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</si>
  <si>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</si>
  <si>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</si>
  <si>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</si>
  <si>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</si>
  <si>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</si>
  <si>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</si>
  <si>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</si>
  <si>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</si>
  <si>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</si>
  <si>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</si>
  <si>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</si>
  <si>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</si>
  <si>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</si>
  <si>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</si>
  <si>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</si>
  <si>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</si>
  <si>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</si>
  <si>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</si>
  <si>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</si>
  <si>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</si>
  <si>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</si>
  <si>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</si>
  <si>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</si>
  <si>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</si>
  <si>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</si>
  <si>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</si>
  <si>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</si>
  <si>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</si>
  <si>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</si>
  <si>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</si>
  <si>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</si>
  <si>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</si>
  <si>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</si>
  <si>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</si>
  <si>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</si>
  <si>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</si>
  <si>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</si>
  <si>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</si>
  <si>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</si>
  <si>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</si>
  <si>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</si>
  <si>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</si>
  <si>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</si>
  <si>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</si>
  <si>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</si>
  <si>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</si>
  <si>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</si>
  <si>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</si>
  <si>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</si>
  <si>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</si>
  <si>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</si>
  <si>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</si>
  <si>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</si>
  <si>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</si>
  <si>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</si>
  <si>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</si>
  <si>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</si>
  <si>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</si>
  <si>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</si>
  <si>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</si>
  <si>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</si>
  <si>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</si>
  <si>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</si>
  <si>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</si>
  <si>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</si>
  <si>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</si>
  <si>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</si>
  <si>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</si>
  <si>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</si>
  <si>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</si>
  <si>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</si>
  <si>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</si>
  <si>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</si>
  <si>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</si>
  <si>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</si>
  <si>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</si>
  <si>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</si>
  <si>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</si>
  <si>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</si>
  <si>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</si>
  <si>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</si>
  <si>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</si>
  <si>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</si>
  <si>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</si>
  <si>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</si>
  <si>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</si>
  <si>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</si>
  <si>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</si>
  <si>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</si>
  <si>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</si>
  <si>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</si>
  <si>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</si>
  <si>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</si>
  <si>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</si>
  <si>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</si>
  <si>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</si>
  <si>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</si>
  <si>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</si>
  <si>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</si>
  <si>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</si>
  <si>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</si>
  <si>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</si>
  <si>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</si>
  <si>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</si>
  <si>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</si>
  <si>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</si>
  <si>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</si>
  <si>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</si>
  <si>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</si>
  <si>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</si>
  <si>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</si>
  <si>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</si>
  <si>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</si>
  <si>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</si>
  <si>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</si>
  <si>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</si>
  <si>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</si>
  <si>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</si>
  <si>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</si>
  <si>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</si>
  <si>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</si>
  <si>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</si>
  <si>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</si>
  <si>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</si>
  <si>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</si>
  <si>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</si>
  <si>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</si>
  <si>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</si>
  <si>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</si>
  <si>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</si>
  <si>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</si>
  <si>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</si>
  <si>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</si>
  <si>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</si>
  <si>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</si>
  <si>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</si>
  <si>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</si>
  <si>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</si>
  <si>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</si>
  <si>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</si>
  <si>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</si>
  <si>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</si>
  <si>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</si>
  <si>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</si>
  <si>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</si>
  <si>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</si>
  <si>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</si>
  <si>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</si>
  <si>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</si>
  <si>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</si>
  <si>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</si>
  <si>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</si>
  <si>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</si>
  <si>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</si>
  <si>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</si>
  <si>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</si>
  <si>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</si>
  <si>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</si>
  <si>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</si>
  <si>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</si>
  <si>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</si>
  <si>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</si>
  <si>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</si>
  <si>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</si>
  <si>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</si>
  <si>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</si>
  <si>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</si>
  <si>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</si>
  <si>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</si>
  <si>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</si>
  <si>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</si>
  <si>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</si>
  <si>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</si>
  <si>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</si>
  <si>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</si>
  <si>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</si>
  <si>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</si>
  <si>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</si>
  <si>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</si>
  <si>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</si>
  <si>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</si>
  <si>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</si>
  <si>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</si>
  <si>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</si>
  <si>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</si>
  <si>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</si>
  <si>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</si>
  <si>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</si>
  <si>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</si>
  <si>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</si>
  <si>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</si>
  <si>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</si>
  <si>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</si>
  <si>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</si>
  <si>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</si>
  <si>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</si>
  <si>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</si>
  <si>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</si>
  <si>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</si>
  <si>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</si>
  <si>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</si>
  <si>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</si>
  <si>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</si>
  <si>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</si>
  <si>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</si>
  <si>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</si>
  <si>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</si>
  <si>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</si>
  <si>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</si>
  <si>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</si>
  <si>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</si>
  <si>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</si>
  <si>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</si>
  <si>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</si>
  <si>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</si>
  <si>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</si>
  <si>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</si>
  <si>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</si>
  <si>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</si>
  <si>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</si>
  <si>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</si>
  <si>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</si>
  <si>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</si>
  <si>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</si>
  <si>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</si>
  <si>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</si>
  <si>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</si>
  <si>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</si>
  <si>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</si>
  <si>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</si>
  <si>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</si>
  <si>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</si>
  <si>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</si>
  <si>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</si>
  <si>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</si>
  <si>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</si>
  <si>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</si>
  <si>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</si>
  <si>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</si>
  <si>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</si>
  <si>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</si>
  <si>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</si>
  <si>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</si>
  <si>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</si>
  <si>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</si>
  <si>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</si>
  <si>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</si>
  <si>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</si>
  <si>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</si>
  <si>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</si>
  <si>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</si>
  <si>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</si>
  <si>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</si>
  <si>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</si>
  <si>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</si>
  <si>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</si>
  <si>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</si>
  <si>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</si>
  <si>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</si>
  <si>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</si>
  <si>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</si>
  <si>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</si>
  <si>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</si>
  <si>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</si>
  <si>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</si>
  <si>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</si>
  <si>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</si>
  <si>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</si>
  <si>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</si>
  <si>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</si>
  <si>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</si>
  <si>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</si>
  <si>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</si>
  <si>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</si>
  <si>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</si>
  <si>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</si>
  <si>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</si>
  <si>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</si>
  <si>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</si>
  <si>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</si>
  <si>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</si>
  <si>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</si>
  <si>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</si>
  <si>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</si>
  <si>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</si>
  <si>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</si>
  <si>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</si>
  <si>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</si>
  <si>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</si>
  <si>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</si>
  <si>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</si>
  <si>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</si>
  <si>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</si>
  <si>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</si>
  <si>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</si>
  <si>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</si>
  <si>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</si>
  <si>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</si>
  <si>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</si>
  <si>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</si>
  <si>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</si>
  <si>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</si>
  <si>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</si>
  <si>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</si>
  <si>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</si>
  <si>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</si>
  <si>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</si>
  <si>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</si>
  <si>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</si>
  <si>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</si>
  <si>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</si>
  <si>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</si>
  <si>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</si>
  <si>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</si>
  <si>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</si>
  <si>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</si>
  <si>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</si>
  <si>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</si>
  <si>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</si>
  <si>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</si>
  <si>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</si>
  <si>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</si>
  <si>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</si>
  <si>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</si>
  <si>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</si>
  <si>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</si>
  <si>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</si>
  <si>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</si>
  <si>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</si>
  <si>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</si>
  <si>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</si>
  <si>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</si>
  <si>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</si>
  <si>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</si>
  <si>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</si>
  <si>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</si>
  <si>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</si>
  <si>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</si>
  <si>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</si>
  <si>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</si>
  <si>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</si>
  <si>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</si>
  <si>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</si>
  <si>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</si>
  <si>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</si>
  <si>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</si>
  <si>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</si>
  <si>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</si>
  <si>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</si>
  <si>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</si>
  <si>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</si>
  <si>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</si>
  <si>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</si>
  <si>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</si>
  <si>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</si>
  <si>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</si>
  <si>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</si>
  <si>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</si>
  <si>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</si>
  <si>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</si>
  <si>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</si>
  <si>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</si>
  <si>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</si>
  <si>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</si>
  <si>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</si>
  <si>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</si>
  <si>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</si>
  <si>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</si>
  <si>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</si>
  <si>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</si>
  <si>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</si>
  <si>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</si>
  <si>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</si>
  <si>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</si>
  <si>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</si>
  <si>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</si>
  <si>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</si>
  <si>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</si>
  <si>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</si>
  <si>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</si>
  <si>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</si>
  <si>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</si>
  <si>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</si>
  <si>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</si>
  <si>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</si>
  <si>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</si>
  <si>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</si>
  <si>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</si>
  <si>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</si>
  <si>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</si>
  <si>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</si>
  <si>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</si>
  <si>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</si>
  <si>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</si>
  <si>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</si>
  <si>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</si>
  <si>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</si>
  <si>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</si>
  <si>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</si>
  <si>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</si>
  <si>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</si>
  <si>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</si>
  <si>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</si>
  <si>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</si>
  <si>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</si>
  <si>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</si>
  <si>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</si>
  <si>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</si>
  <si>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</si>
  <si>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</si>
  <si>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</si>
  <si>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</si>
  <si>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</si>
  <si>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</si>
  <si>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</si>
  <si>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</si>
  <si>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</si>
  <si>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</si>
  <si>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</si>
  <si>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</si>
  <si>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</si>
  <si>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</si>
  <si>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</si>
  <si>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</si>
  <si>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</si>
  <si>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</si>
  <si>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</si>
  <si>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</si>
  <si>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</si>
  <si>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</si>
  <si>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</si>
  <si>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</si>
  <si>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</si>
  <si>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</si>
  <si>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</si>
  <si>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</si>
  <si>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</si>
  <si>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</si>
  <si>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</si>
  <si>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</si>
  <si>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</si>
  <si>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</si>
  <si>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</si>
  <si>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</si>
  <si>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</si>
  <si>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</si>
  <si>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</si>
  <si>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</si>
  <si>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</si>
  <si>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</si>
  <si>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</si>
  <si>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</si>
  <si>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</si>
  <si>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</si>
  <si>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</si>
  <si>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</si>
  <si>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</si>
  <si>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</si>
  <si>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</si>
  <si>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</si>
  <si>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</si>
  <si>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</si>
  <si>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</si>
  <si>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</si>
  <si>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</si>
  <si>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</si>
  <si>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</si>
  <si>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</si>
  <si>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</si>
  <si>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</si>
  <si>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</si>
  <si>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</si>
  <si>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</si>
  <si>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</si>
  <si>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</si>
  <si>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</si>
  <si>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</si>
  <si>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</si>
  <si>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</si>
  <si>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</si>
  <si>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</si>
  <si>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</si>
  <si>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</si>
  <si>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</si>
  <si>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</si>
  <si>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</si>
  <si>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</si>
  <si>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</si>
  <si>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</si>
  <si>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</si>
  <si>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</si>
  <si>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</si>
  <si>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</si>
  <si>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</si>
  <si>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</si>
  <si>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</si>
  <si>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</si>
  <si>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</si>
  <si>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</si>
  <si>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</si>
  <si>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</si>
  <si>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</si>
  <si>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</si>
  <si>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</si>
  <si>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</si>
  <si>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</si>
  <si>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</si>
  <si>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</si>
  <si>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</si>
  <si>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</si>
  <si>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</si>
  <si>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</si>
  <si>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</si>
  <si>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</si>
  <si>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</si>
  <si>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</si>
  <si>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</si>
  <si>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</si>
  <si>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</si>
  <si>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</si>
  <si>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</si>
  <si>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</si>
  <si>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</si>
  <si>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</si>
  <si>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</si>
  <si>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</si>
  <si>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</si>
  <si>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</si>
  <si>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</si>
  <si>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</si>
  <si>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</si>
  <si>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</si>
  <si>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</si>
  <si>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</si>
  <si>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</si>
  <si>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</si>
  <si>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</si>
  <si>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</si>
  <si>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</si>
  <si>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</si>
  <si>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</si>
  <si>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</si>
  <si>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</si>
  <si>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</si>
  <si>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</si>
  <si>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</si>
  <si>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</si>
  <si>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</si>
  <si>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</si>
  <si>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</si>
  <si>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</si>
  <si>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</si>
  <si>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</si>
  <si>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</si>
  <si>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</si>
  <si>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</si>
  <si>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</si>
  <si>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</si>
  <si>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</si>
  <si>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</si>
  <si>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</si>
  <si>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</si>
  <si>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</si>
  <si>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</si>
  <si>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</si>
  <si>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</si>
  <si>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</si>
  <si>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</si>
  <si>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</si>
  <si>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</si>
  <si>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</si>
  <si>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</si>
  <si>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</si>
  <si>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</si>
  <si>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</si>
  <si>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</si>
  <si>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</si>
  <si>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</si>
  <si>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</si>
  <si>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</si>
  <si>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</si>
  <si>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</si>
  <si>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</si>
  <si>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</si>
  <si>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</si>
  <si>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</si>
  <si>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</si>
  <si>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</si>
  <si>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</si>
  <si>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</si>
  <si>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</si>
  <si>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</si>
  <si>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</si>
  <si>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</si>
  <si>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</si>
  <si>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</si>
  <si>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</si>
  <si>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</si>
  <si>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</si>
  <si>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</si>
  <si>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</si>
  <si>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</si>
  <si>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</si>
  <si>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</si>
  <si>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</si>
  <si>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</si>
  <si>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</si>
  <si>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</si>
  <si>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</si>
  <si>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</si>
  <si>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</si>
  <si>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</si>
  <si>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</si>
  <si>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</si>
  <si>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</si>
  <si>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</si>
  <si>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</si>
  <si>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</si>
  <si>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</si>
  <si>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</si>
  <si>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</si>
  <si>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</si>
  <si>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</si>
  <si>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</si>
  <si>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</si>
  <si>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</si>
  <si>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</si>
  <si>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</si>
  <si>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</si>
  <si>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</si>
  <si>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</si>
  <si>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</si>
  <si>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</si>
  <si>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</si>
  <si>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</si>
  <si>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</si>
  <si>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</si>
  <si>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</si>
  <si>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</si>
  <si>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</si>
  <si>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</si>
  <si>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</si>
  <si>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</si>
  <si>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</si>
  <si>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</si>
  <si>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</si>
  <si>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</si>
  <si>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</si>
  <si>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</si>
  <si>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</si>
  <si>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</si>
  <si>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</si>
  <si>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</si>
  <si>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</si>
  <si>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</si>
  <si>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</si>
  <si>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</si>
  <si>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</si>
  <si>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</si>
  <si>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</si>
  <si>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</si>
  <si>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</si>
  <si>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</si>
  <si>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</si>
  <si>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</si>
  <si>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</si>
  <si>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</si>
  <si>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</si>
  <si>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</si>
  <si>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</si>
  <si>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</si>
  <si>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</si>
  <si>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</si>
  <si>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</si>
  <si>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</si>
  <si>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</si>
  <si>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</si>
  <si>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</si>
  <si>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</si>
  <si>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</si>
  <si>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</si>
  <si>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</si>
  <si>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</si>
  <si>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</si>
  <si>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</si>
  <si>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</si>
  <si>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</si>
  <si>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</si>
  <si>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</si>
  <si>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</si>
  <si>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</si>
  <si>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</si>
  <si>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</si>
  <si>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</si>
  <si>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</si>
  <si>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</si>
  <si>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</si>
  <si>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</si>
  <si>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</si>
  <si>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</si>
  <si>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</si>
  <si>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</si>
  <si>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</si>
  <si>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</si>
  <si>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</si>
  <si>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</si>
  <si>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</si>
  <si>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</si>
  <si>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</si>
  <si>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</si>
  <si>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</si>
  <si>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</si>
  <si>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</si>
  <si>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</si>
  <si>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</si>
  <si>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</si>
  <si>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</si>
  <si>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</si>
  <si>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</si>
  <si>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</si>
  <si>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</si>
  <si>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</si>
  <si>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</si>
  <si>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</si>
  <si>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</si>
  <si>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</si>
  <si>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</si>
  <si>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</si>
  <si>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</si>
  <si>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</si>
  <si>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</si>
  <si>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</si>
  <si>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</si>
  <si>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</si>
  <si>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</si>
  <si>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</si>
  <si>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</si>
  <si>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</si>
  <si>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</si>
  <si>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</si>
  <si>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</si>
  <si>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</si>
  <si>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</si>
  <si>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</si>
  <si>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</si>
  <si>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</si>
  <si>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</si>
  <si>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</si>
  <si>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</si>
  <si>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</si>
  <si>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</si>
  <si>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</si>
  <si>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</si>
  <si>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</si>
  <si>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</si>
  <si>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</si>
  <si>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</si>
  <si>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</si>
  <si>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</si>
  <si>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</si>
  <si>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</si>
  <si>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</si>
  <si>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</si>
  <si>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</si>
  <si>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</si>
  <si>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</si>
  <si>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</si>
  <si>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</si>
  <si>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</si>
  <si>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</si>
  <si>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</si>
  <si>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</si>
  <si>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</si>
  <si>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</si>
  <si>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</si>
  <si>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</si>
  <si>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</si>
  <si>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</si>
  <si>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</si>
  <si>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</si>
  <si>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</si>
  <si>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</si>
  <si>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</si>
  <si>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</si>
  <si>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</si>
  <si>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</si>
  <si>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</si>
  <si>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</si>
  <si>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</si>
  <si>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</si>
  <si>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</si>
  <si>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</si>
  <si>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</si>
  <si>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</si>
  <si>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</si>
  <si>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</si>
  <si>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</si>
  <si>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</si>
  <si>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</si>
  <si>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</si>
  <si>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</si>
  <si>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</si>
  <si>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</si>
  <si>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</si>
  <si>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</si>
  <si>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</si>
  <si>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</si>
  <si>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</si>
  <si>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</si>
  <si>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</si>
  <si>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</si>
  <si>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</si>
  <si>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</si>
  <si>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</si>
  <si>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</si>
  <si>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</si>
  <si>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</si>
  <si>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</si>
  <si>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</si>
  <si>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</si>
  <si>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</si>
  <si>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</si>
  <si>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</si>
  <si>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</si>
  <si>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</si>
  <si>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</si>
  <si>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</si>
  <si>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</si>
  <si>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</si>
  <si>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</si>
  <si>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</si>
  <si>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</si>
  <si>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</si>
  <si>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</si>
  <si>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</si>
  <si>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</si>
  <si>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</si>
  <si>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</si>
  <si>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</si>
  <si>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</si>
  <si>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</si>
  <si>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</si>
  <si>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</si>
  <si>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</si>
  <si>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</si>
  <si>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</si>
  <si>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</si>
  <si>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</si>
  <si>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</si>
  <si>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</si>
  <si>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</si>
  <si>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</si>
  <si>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</si>
  <si>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</si>
  <si>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</si>
  <si>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</si>
  <si>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</si>
  <si>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</si>
  <si>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</si>
  <si>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</si>
  <si>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</si>
  <si>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</si>
  <si>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</si>
  <si>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</si>
  <si>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</si>
  <si>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</si>
  <si>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</si>
  <si>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</si>
  <si>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</si>
  <si>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</si>
  <si>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</si>
  <si>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</si>
  <si>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</si>
  <si>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</si>
  <si>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</si>
  <si>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</si>
  <si>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</si>
  <si>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</si>
  <si>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</si>
  <si>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</si>
  <si>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</si>
  <si>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</si>
  <si>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</si>
  <si>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</si>
  <si>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</si>
  <si>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</si>
  <si>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</si>
  <si>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</si>
  <si>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</si>
  <si>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</si>
  <si>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</si>
  <si>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</si>
  <si>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</si>
  <si>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</si>
  <si>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</si>
  <si>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</si>
  <si>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</si>
  <si>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</si>
  <si>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</si>
  <si>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</si>
  <si>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</si>
  <si>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</si>
  <si>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</si>
  <si>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</si>
  <si>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</si>
  <si>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</si>
  <si>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</si>
  <si>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</si>
  <si>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</si>
  <si>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</si>
  <si>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</si>
  <si>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</si>
  <si>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</si>
  <si>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</si>
  <si>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</si>
  <si>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</si>
  <si>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</si>
  <si>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</si>
  <si>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</si>
  <si>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</si>
  <si>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</si>
  <si>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</si>
  <si>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</si>
  <si>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</si>
  <si>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</si>
  <si>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</si>
  <si>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</si>
  <si>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</si>
  <si>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</si>
  <si>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</si>
  <si>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</si>
  <si>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</si>
  <si>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</si>
  <si>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</si>
  <si>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</si>
  <si>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</si>
  <si>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</si>
  <si>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</si>
  <si>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</si>
  <si>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</si>
  <si>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</si>
  <si>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</si>
  <si>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</si>
  <si>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</si>
  <si>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</si>
  <si>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</si>
  <si>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</si>
  <si>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</si>
  <si>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</si>
  <si>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</si>
  <si>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</si>
  <si>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</si>
  <si>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</si>
  <si>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</si>
  <si>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</si>
  <si>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</si>
  <si>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</si>
  <si>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</si>
  <si>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</si>
  <si>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</si>
  <si>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</si>
  <si>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</si>
  <si>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</si>
  <si>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</si>
  <si>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</si>
  <si>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</si>
  <si>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</si>
  <si>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</si>
  <si>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</si>
  <si>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</si>
  <si>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</si>
  <si>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</si>
  <si>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</si>
  <si>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</si>
  <si>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</si>
  <si>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</si>
  <si>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</si>
  <si>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</si>
  <si>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</si>
  <si>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</si>
  <si>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</si>
  <si>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</si>
  <si>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</si>
  <si>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</si>
  <si>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</si>
  <si>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</si>
  <si>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</si>
  <si>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</si>
  <si>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</si>
  <si>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</si>
  <si>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</si>
  <si>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</si>
  <si>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</si>
  <si>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</si>
  <si>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</si>
  <si>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</si>
  <si>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</si>
  <si>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</si>
  <si>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</si>
  <si>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</si>
  <si>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</si>
  <si>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</si>
  <si>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</si>
  <si>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</si>
  <si>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</si>
  <si>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</si>
  <si>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</si>
  <si>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</si>
  <si>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</si>
  <si>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</si>
  <si>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</si>
  <si>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</si>
  <si>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</si>
  <si>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</si>
  <si>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</si>
  <si>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</si>
  <si>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</si>
  <si>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</si>
  <si>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</si>
  <si>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</si>
  <si>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</si>
  <si>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</si>
  <si>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</si>
  <si>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</si>
  <si>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</si>
  <si>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</si>
  <si>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</si>
  <si>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</si>
  <si>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</si>
  <si>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</si>
  <si>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</si>
  <si>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</si>
  <si>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</si>
  <si>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</si>
  <si>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</si>
  <si>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</si>
  <si>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</si>
  <si>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</si>
  <si>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</si>
  <si>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</si>
  <si>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</si>
  <si>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</si>
  <si>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</si>
  <si>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</si>
  <si>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</si>
  <si>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</si>
  <si>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</si>
  <si>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</si>
  <si>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</si>
  <si>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</si>
  <si>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</si>
  <si>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</si>
  <si>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</si>
  <si>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</si>
  <si>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</si>
  <si>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</si>
  <si>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</si>
  <si>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</si>
  <si>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</si>
  <si>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</si>
  <si>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</si>
  <si>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</si>
  <si>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</si>
  <si>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</si>
  <si>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</si>
  <si>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</si>
  <si>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</si>
  <si>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</si>
  <si>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</si>
  <si>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</si>
  <si>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</si>
  <si>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</si>
  <si>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</si>
  <si>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</si>
  <si>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</si>
  <si>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</si>
  <si>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</si>
  <si>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</si>
  <si>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</si>
  <si>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</si>
  <si>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</si>
  <si>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</si>
  <si>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</si>
  <si>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</si>
  <si>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</si>
  <si>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</si>
  <si>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</si>
  <si>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</si>
  <si>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</si>
  <si>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</si>
  <si>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</si>
  <si>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</si>
  <si>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</si>
  <si>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</si>
  <si>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</si>
  <si>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</si>
  <si>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</si>
  <si>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</si>
  <si>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</si>
  <si>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</si>
  <si>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</si>
  <si>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</si>
  <si>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</si>
  <si>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</si>
  <si>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</si>
  <si>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</si>
  <si>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</si>
  <si>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</si>
  <si>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</si>
  <si>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</si>
  <si>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</si>
  <si>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</si>
  <si>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</si>
  <si>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</si>
  <si>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</si>
  <si>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</si>
  <si>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</si>
  <si>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</si>
  <si>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</si>
  <si>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</si>
  <si>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</si>
  <si>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</si>
  <si>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</si>
  <si>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</si>
  <si>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</si>
  <si>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</si>
  <si>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</si>
  <si>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</si>
  <si>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</si>
  <si>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</si>
  <si>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</si>
  <si>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</si>
  <si>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</si>
  <si>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</si>
  <si>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</si>
  <si>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</si>
  <si>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</si>
  <si>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</si>
  <si>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</si>
  <si>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</si>
  <si>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</si>
  <si>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</si>
  <si>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</si>
  <si>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</si>
  <si>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</si>
  <si>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</si>
  <si>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</si>
  <si>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</si>
  <si>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</si>
  <si>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</si>
  <si>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</si>
  <si>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</si>
  <si>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</si>
  <si>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</si>
  <si>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</si>
  <si>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</si>
  <si>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</si>
  <si>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</si>
  <si>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</si>
  <si>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</si>
  <si>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</si>
  <si>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</si>
  <si>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</si>
  <si>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</si>
  <si>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</si>
  <si>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</si>
  <si>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</si>
  <si>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</si>
  <si>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</si>
  <si>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</si>
  <si>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</si>
  <si>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</si>
  <si>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</si>
  <si>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</si>
  <si>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</si>
  <si>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</si>
  <si>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</si>
  <si>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</si>
  <si>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</si>
  <si>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</si>
  <si>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</si>
  <si>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</si>
  <si>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</si>
  <si>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</si>
  <si>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</si>
  <si>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</si>
  <si>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</si>
  <si>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</si>
  <si>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</si>
  <si>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</si>
  <si>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</si>
  <si>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</si>
  <si>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</si>
  <si>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</si>
  <si>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</si>
  <si>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</si>
  <si>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</si>
  <si>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</si>
  <si>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</si>
  <si>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</si>
  <si>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</si>
  <si>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</si>
  <si>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</si>
  <si>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</si>
  <si>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</si>
  <si>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</si>
  <si>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</si>
  <si>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</si>
  <si>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</si>
  <si>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</si>
  <si>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</si>
  <si>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</si>
  <si>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</si>
  <si>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</si>
  <si>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</si>
  <si>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</si>
  <si>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</si>
  <si>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</si>
  <si>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</si>
  <si>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</si>
  <si>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</si>
  <si>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</si>
  <si>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</si>
  <si>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</si>
  <si>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</si>
  <si>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</si>
  <si>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</si>
  <si>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</si>
  <si>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</si>
  <si>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</si>
  <si>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</si>
  <si>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</si>
  <si>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</si>
  <si>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</si>
  <si>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</si>
  <si>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</si>
  <si>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</si>
  <si>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</si>
  <si>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</si>
  <si>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</si>
  <si>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</si>
  <si>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</si>
  <si>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</si>
  <si>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</si>
  <si>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</si>
  <si>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</si>
  <si>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</si>
  <si>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</si>
  <si>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</si>
  <si>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</si>
  <si>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</si>
  <si>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</si>
  <si>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</si>
  <si>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</si>
  <si>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</si>
  <si>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</si>
  <si>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</si>
  <si>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</si>
  <si>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</si>
  <si>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</si>
  <si>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</si>
  <si>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</si>
  <si>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</si>
  <si>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</si>
  <si>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</si>
  <si>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</si>
  <si>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</si>
  <si>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</si>
  <si>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</si>
  <si>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</si>
  <si>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</si>
  <si>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</si>
  <si>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</si>
  <si>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</si>
  <si>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</si>
  <si>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</si>
  <si>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</si>
  <si>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</si>
  <si>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</si>
  <si>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</si>
  <si>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</si>
  <si>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</si>
  <si>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</si>
  <si>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</si>
  <si>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</si>
  <si>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</si>
  <si>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</si>
  <si>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</si>
  <si>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</si>
  <si>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</si>
  <si>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</si>
  <si>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</si>
  <si>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</si>
  <si>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</si>
  <si>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</si>
  <si>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</si>
  <si>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</si>
  <si>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</si>
  <si>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</si>
  <si>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</si>
  <si>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</si>
  <si>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</si>
  <si>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</si>
  <si>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</si>
  <si>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</si>
  <si>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</si>
  <si>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</si>
  <si>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</si>
  <si>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</si>
  <si>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</si>
  <si>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</si>
  <si>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</si>
  <si>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</si>
  <si>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</si>
  <si>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</si>
  <si>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</si>
  <si>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</si>
  <si>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</si>
  <si>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</si>
  <si>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</si>
  <si>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</si>
  <si>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</si>
  <si>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</si>
  <si>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</si>
  <si>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</si>
  <si>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</si>
  <si>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</si>
  <si>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</si>
  <si>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</si>
  <si>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</si>
  <si>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</si>
  <si>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</si>
  <si>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</si>
  <si>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</si>
  <si>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</si>
  <si>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</si>
  <si>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</si>
  <si>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</si>
  <si>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</si>
  <si>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</si>
  <si>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</si>
  <si>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</si>
  <si>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</si>
  <si>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</si>
  <si>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</si>
  <si>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</si>
  <si>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</si>
  <si>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</si>
  <si>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</si>
  <si>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</si>
  <si>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</si>
  <si>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</si>
  <si>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</si>
  <si>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</si>
  <si>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</si>
  <si>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</si>
  <si>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</si>
  <si>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</si>
  <si>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</si>
  <si>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</si>
  <si>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</si>
  <si>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</si>
  <si>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</si>
  <si>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</si>
  <si>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</si>
  <si>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</si>
  <si>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</si>
  <si>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</si>
  <si>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</si>
  <si>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</si>
  <si>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</si>
  <si>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</si>
  <si>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</si>
  <si>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</si>
  <si>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</si>
  <si>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</si>
  <si>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</si>
  <si>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</si>
  <si>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</si>
  <si>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</si>
  <si>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</si>
  <si>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</si>
  <si>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</si>
  <si>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</si>
  <si>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</si>
  <si>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</si>
  <si>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</si>
  <si>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</si>
  <si>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</si>
  <si>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</si>
  <si>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</si>
  <si>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</si>
  <si>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</si>
  <si>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</si>
  <si>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</si>
  <si>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</si>
  <si>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</si>
  <si>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</si>
  <si>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</si>
  <si>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</si>
  <si>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</si>
  <si>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</si>
  <si>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</si>
  <si>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</si>
  <si>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</si>
  <si>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</si>
  <si>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</si>
  <si>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</si>
  <si>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</si>
  <si>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</si>
  <si>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</si>
  <si>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</si>
  <si>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</si>
  <si>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</si>
  <si>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</si>
  <si>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</si>
  <si>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</si>
  <si>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</si>
  <si>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</si>
  <si>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</si>
  <si>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</si>
  <si>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</si>
  <si>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</si>
  <si>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</si>
  <si>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</si>
  <si>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</si>
  <si>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</si>
  <si>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</si>
  <si>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</si>
  <si>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</si>
  <si>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</si>
  <si>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</si>
  <si>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</si>
  <si>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</si>
  <si>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</si>
  <si>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</si>
  <si>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</si>
  <si>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</si>
  <si>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</si>
  <si>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</si>
  <si>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</si>
  <si>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</si>
  <si>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</si>
  <si>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</si>
  <si>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</si>
  <si>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</si>
  <si>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</si>
  <si>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</si>
  <si>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</si>
  <si>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</si>
  <si>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</si>
  <si>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</si>
  <si>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</si>
  <si>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</si>
  <si>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</si>
  <si>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</si>
  <si>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</si>
  <si>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</si>
  <si>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</si>
  <si>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</si>
  <si>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</si>
  <si>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</si>
  <si>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</si>
  <si>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</si>
  <si>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</si>
  <si>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</si>
  <si>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</si>
  <si>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</si>
  <si>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</si>
  <si>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</si>
  <si>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</si>
  <si>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</si>
  <si>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</si>
  <si>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</si>
  <si>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</si>
  <si>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</si>
  <si>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</si>
  <si>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</si>
  <si>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</si>
  <si>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</si>
  <si>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</si>
  <si>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</si>
  <si>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</si>
  <si>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</si>
  <si>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</si>
  <si>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</si>
  <si>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</si>
  <si>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</si>
  <si>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</si>
  <si>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</si>
  <si>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</si>
  <si>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</si>
  <si>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</si>
  <si>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</si>
  <si>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</si>
  <si>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</si>
  <si>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</si>
  <si>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</si>
  <si>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</si>
  <si>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</si>
  <si>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</si>
  <si>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</si>
  <si>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</si>
  <si>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</si>
  <si>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</si>
  <si>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</si>
  <si>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</si>
  <si>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</si>
  <si>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</si>
  <si>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</si>
  <si>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</si>
  <si>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</si>
  <si>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</si>
  <si>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</si>
  <si>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</si>
  <si>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</si>
  <si>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</si>
  <si>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</si>
  <si>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</si>
  <si>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</si>
  <si>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</si>
  <si>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</si>
  <si>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</si>
  <si>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</si>
  <si>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</si>
  <si>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</si>
  <si>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</si>
  <si>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</si>
  <si>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</si>
  <si>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</si>
  <si>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</si>
  <si>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</si>
  <si>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</si>
  <si>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</si>
  <si>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</si>
  <si>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</si>
  <si>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</si>
  <si>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</si>
  <si>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</si>
  <si>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</si>
  <si>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</si>
  <si>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</si>
  <si>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</si>
  <si>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</si>
  <si>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</si>
  <si>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</si>
  <si>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</si>
  <si>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</si>
  <si>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</si>
  <si>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</si>
  <si>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</si>
  <si>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</si>
  <si>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</si>
  <si>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</si>
  <si>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</si>
  <si>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</si>
  <si>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</si>
  <si>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</si>
  <si>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</si>
  <si>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</si>
  <si>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</si>
  <si>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</si>
  <si>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</si>
  <si>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</si>
  <si>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</si>
  <si>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</si>
  <si>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</si>
  <si>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</si>
  <si>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</si>
  <si>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</si>
  <si>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</si>
  <si>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</si>
  <si>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</si>
  <si>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</si>
  <si>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</si>
  <si>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</si>
  <si>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</si>
  <si>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</si>
  <si>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</si>
  <si>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</si>
  <si>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</si>
  <si>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</si>
  <si>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</si>
  <si>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</si>
  <si>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</si>
  <si>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</si>
  <si>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</si>
  <si>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</si>
  <si>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</si>
  <si>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</si>
  <si>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</si>
  <si>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</si>
  <si>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</si>
  <si>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</si>
  <si>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</si>
  <si>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</si>
  <si>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</si>
  <si>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</si>
  <si>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</si>
  <si>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</si>
  <si>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</si>
  <si>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</si>
  <si>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</si>
  <si>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</si>
  <si>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</si>
  <si>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</si>
  <si>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</si>
  <si>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</si>
  <si>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</si>
  <si>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</si>
  <si>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</si>
  <si>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</si>
  <si>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</si>
  <si>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</si>
  <si>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</si>
  <si>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</si>
  <si>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</si>
  <si>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</si>
  <si>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</si>
  <si>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</si>
  <si>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</si>
  <si>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</si>
  <si>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</si>
  <si>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</si>
  <si>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</si>
  <si>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</si>
  <si>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</si>
  <si>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</si>
  <si>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</si>
  <si>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</si>
  <si>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</si>
  <si>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</si>
  <si>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</si>
  <si>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</si>
  <si>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</si>
  <si>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</si>
  <si>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</si>
  <si>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</si>
  <si>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</si>
  <si>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</si>
  <si>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</si>
  <si>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</si>
  <si>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</si>
  <si>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</si>
  <si>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</si>
  <si>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</si>
  <si>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</si>
  <si>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</si>
  <si>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</si>
  <si>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</si>
  <si>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</si>
  <si>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</si>
  <si>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</si>
  <si>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</si>
  <si>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</si>
  <si>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</si>
  <si>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</si>
  <si>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</si>
  <si>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</si>
  <si>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</si>
  <si>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</si>
  <si>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</si>
  <si>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</si>
  <si>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</si>
  <si>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</si>
  <si>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</si>
  <si>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</si>
  <si>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</si>
  <si>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</si>
  <si>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</si>
  <si>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</si>
  <si>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</si>
  <si>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</si>
  <si>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</si>
  <si>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</si>
  <si>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</si>
  <si>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</si>
  <si>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</si>
  <si>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</si>
  <si>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</si>
  <si>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</si>
  <si>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</si>
  <si>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</si>
  <si>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</si>
  <si>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</si>
  <si>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</si>
  <si>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</si>
  <si>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</si>
  <si>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</si>
  <si>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</si>
  <si>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</si>
  <si>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</si>
  <si>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</si>
  <si>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</si>
  <si>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</si>
  <si>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</si>
  <si>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</si>
  <si>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</si>
  <si>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</si>
  <si>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</si>
  <si>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</si>
  <si>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</si>
  <si>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</si>
  <si>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</si>
  <si>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</si>
  <si>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</si>
  <si>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</si>
  <si>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</si>
  <si>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</si>
  <si>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</si>
  <si>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</si>
  <si>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</si>
  <si>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</si>
  <si>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</si>
  <si>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</si>
  <si>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</si>
  <si>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</si>
  <si>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</si>
  <si>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</si>
  <si>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</si>
  <si>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</si>
  <si>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</si>
  <si>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</si>
  <si>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</si>
  <si>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</si>
  <si>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</si>
  <si>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</si>
  <si>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</si>
  <si>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</si>
  <si>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</si>
  <si>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</si>
  <si>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</si>
  <si>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</si>
  <si>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</si>
  <si>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</si>
  <si>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</si>
  <si>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</si>
  <si>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</si>
  <si>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</si>
  <si>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</si>
  <si>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</si>
  <si>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</si>
  <si>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</si>
  <si>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</si>
  <si>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</si>
  <si>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</si>
  <si>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</si>
  <si>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</si>
  <si>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</si>
  <si>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</si>
  <si>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</si>
  <si>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</si>
  <si>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</si>
  <si>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</si>
  <si>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</si>
  <si>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</si>
  <si>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</si>
  <si>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</si>
  <si>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</si>
  <si>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</si>
  <si>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</si>
  <si>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</si>
  <si>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</si>
  <si>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</si>
  <si>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</si>
  <si>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</si>
  <si>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</si>
  <si>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</si>
  <si>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</si>
  <si>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</si>
  <si>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</si>
  <si>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</si>
  <si>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</si>
  <si>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</si>
  <si>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</si>
  <si>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</si>
  <si>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</si>
  <si>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</si>
  <si>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</si>
  <si>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</si>
  <si>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</si>
  <si>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</si>
  <si>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</si>
  <si>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</si>
  <si>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</si>
  <si>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</si>
  <si>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</si>
  <si>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</si>
  <si>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</si>
  <si>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</si>
  <si>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</si>
  <si>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</si>
  <si>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</si>
  <si>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</si>
  <si>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</si>
  <si>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</si>
  <si>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</si>
  <si>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</si>
  <si>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</si>
  <si>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</si>
  <si>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</si>
  <si>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</si>
  <si>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</si>
  <si>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</si>
  <si>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</si>
  <si>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</si>
  <si>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</si>
  <si>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</si>
  <si>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</si>
  <si>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</si>
  <si>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</si>
  <si>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</si>
  <si>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</si>
  <si>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</si>
  <si>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</si>
  <si>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</si>
  <si>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</si>
  <si>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</si>
  <si>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</si>
  <si>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</si>
  <si>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</si>
  <si>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</si>
  <si>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</si>
  <si>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</si>
  <si>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</si>
  <si>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</si>
  <si>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</si>
  <si>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</si>
  <si>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</si>
  <si>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</si>
  <si>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</si>
  <si>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</si>
  <si>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</si>
  <si>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</si>
  <si>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</si>
  <si>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</si>
  <si>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</si>
  <si>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</si>
  <si>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</si>
  <si>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</si>
  <si>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</si>
  <si>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</si>
  <si>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</si>
  <si>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</si>
  <si>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</si>
  <si>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</si>
  <si>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</si>
  <si>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</si>
  <si>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</si>
  <si>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</si>
  <si>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</si>
  <si>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</si>
  <si>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</si>
  <si>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</si>
  <si>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</si>
  <si>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</si>
  <si>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</si>
  <si>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</si>
  <si>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</si>
  <si>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</si>
  <si>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</si>
  <si>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</si>
  <si>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</si>
  <si>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</si>
  <si>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</si>
  <si>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</si>
  <si>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</si>
  <si>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</si>
  <si>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</si>
  <si>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</si>
  <si>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</si>
  <si>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</si>
  <si>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</si>
  <si>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</si>
  <si>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</si>
  <si>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</si>
  <si>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</si>
  <si>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</si>
  <si>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</si>
  <si>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</si>
  <si>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</si>
  <si>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</si>
  <si>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</si>
  <si>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</si>
  <si>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</si>
  <si>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</si>
  <si>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</si>
  <si>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</si>
  <si>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</si>
  <si>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</si>
  <si>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</si>
  <si>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</si>
  <si>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</si>
  <si>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</si>
  <si>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</si>
  <si>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</si>
  <si>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</si>
  <si>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</si>
  <si>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</si>
  <si>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</si>
  <si>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</si>
  <si>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</si>
  <si>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</si>
  <si>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</si>
  <si>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</si>
  <si>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</si>
  <si>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</si>
  <si>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</si>
  <si>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</si>
  <si>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</si>
  <si>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</si>
  <si>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</si>
  <si>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</si>
  <si>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</si>
  <si>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</si>
  <si>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</si>
  <si>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</si>
  <si>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</si>
  <si>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</si>
  <si>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</si>
  <si>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</si>
  <si>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</si>
  <si>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</si>
  <si>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</si>
  <si>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</si>
  <si>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</si>
  <si>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</si>
  <si>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</si>
  <si>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</si>
  <si>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</si>
  <si>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</si>
  <si>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</si>
  <si>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</si>
  <si>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</si>
  <si>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</si>
  <si>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</si>
  <si>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</si>
  <si>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</si>
  <si>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</si>
  <si>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</si>
  <si>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</si>
  <si>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</si>
  <si>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</si>
  <si>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</si>
  <si>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</si>
  <si>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</si>
  <si>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</si>
  <si>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</si>
  <si>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</si>
  <si>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</si>
  <si>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</si>
  <si>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</si>
  <si>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</si>
  <si>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</si>
  <si>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</si>
  <si>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</si>
  <si>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</si>
  <si>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</si>
  <si>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</si>
  <si>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</si>
  <si>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</si>
  <si>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</si>
  <si>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</si>
  <si>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</si>
  <si>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</si>
  <si>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</si>
  <si>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</si>
  <si>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</si>
  <si>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</si>
  <si>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</si>
  <si>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</si>
  <si>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</si>
  <si>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</si>
  <si>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</si>
  <si>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</si>
  <si>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</si>
  <si>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</si>
  <si>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</si>
  <si>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</si>
  <si>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</si>
  <si>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</si>
  <si>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</si>
  <si>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</si>
  <si>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</si>
  <si>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</si>
  <si>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</si>
  <si>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</si>
  <si>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</si>
  <si>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</si>
  <si>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</si>
  <si>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</si>
  <si>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</si>
  <si>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</si>
  <si>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</si>
  <si>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</si>
  <si>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</si>
  <si>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</si>
  <si>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</si>
  <si>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</si>
  <si>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</si>
  <si>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</si>
  <si>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</si>
  <si>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</si>
  <si>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</si>
  <si>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</si>
  <si>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</si>
  <si>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</si>
  <si>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</si>
  <si>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</si>
  <si>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</si>
  <si>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</si>
  <si>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</si>
  <si>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</si>
  <si>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</si>
  <si>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</si>
  <si>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</si>
  <si>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</si>
  <si>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</si>
  <si>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</si>
  <si>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</si>
  <si>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</si>
  <si>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</si>
  <si>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</si>
  <si>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</si>
  <si>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</si>
  <si>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</si>
  <si>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</si>
  <si>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</si>
  <si>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</si>
  <si>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</si>
  <si>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</si>
  <si>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</si>
  <si>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</si>
  <si>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</si>
  <si>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</si>
  <si>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</si>
  <si>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</si>
  <si>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</si>
  <si>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</si>
  <si>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</si>
  <si>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</si>
  <si>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</si>
  <si>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</si>
  <si>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</si>
  <si>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</si>
  <si>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</si>
  <si>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</si>
  <si>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</si>
  <si>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</si>
  <si>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</si>
  <si>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</si>
  <si>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</si>
  <si>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</si>
  <si>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</si>
  <si>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</si>
  <si>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</si>
  <si>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</si>
  <si>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</si>
  <si>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</si>
  <si>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</si>
  <si>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</si>
  <si>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</si>
  <si>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</si>
  <si>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</si>
  <si>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</si>
  <si>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</si>
  <si>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</si>
  <si>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</si>
  <si>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</si>
  <si>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</si>
  <si>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</si>
  <si>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</si>
  <si>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</si>
  <si>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</si>
  <si>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</si>
  <si>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</si>
  <si>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</si>
  <si>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</si>
  <si>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</si>
  <si>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</si>
  <si>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</si>
  <si>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</si>
  <si>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</si>
  <si>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</si>
  <si>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</si>
  <si>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</si>
  <si>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</si>
  <si>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</si>
  <si>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</si>
  <si>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</si>
  <si>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</si>
  <si>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</si>
  <si>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</si>
  <si>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</si>
  <si>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</si>
  <si>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</si>
  <si>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</si>
  <si>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</si>
  <si>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</si>
  <si>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</si>
  <si>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</si>
  <si>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</si>
  <si>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</si>
  <si>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</si>
  <si>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</si>
  <si>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</si>
  <si>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</si>
  <si>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</si>
  <si>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</si>
  <si>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</si>
  <si>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</si>
  <si>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</si>
  <si>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</si>
  <si>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</si>
  <si>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</si>
  <si>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</si>
  <si>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</si>
  <si>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</si>
  <si>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</si>
  <si>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</si>
  <si>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</si>
  <si>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</si>
  <si>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</si>
  <si>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</si>
  <si>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</si>
  <si>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</si>
  <si>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</si>
  <si>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</si>
  <si>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</si>
  <si>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</si>
  <si>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</si>
  <si>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</si>
  <si>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</si>
  <si>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</si>
  <si>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</si>
  <si>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</si>
  <si>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</si>
  <si>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</si>
  <si>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</si>
  <si>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</si>
  <si>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</si>
  <si>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</si>
  <si>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</si>
  <si>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</si>
  <si>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</si>
  <si>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</si>
  <si>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</si>
  <si>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</si>
  <si>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</si>
  <si>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</si>
  <si>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</si>
  <si>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</si>
  <si>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</si>
  <si>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</si>
  <si>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</si>
  <si>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</si>
  <si>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</si>
  <si>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</si>
  <si>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</si>
  <si>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</si>
  <si>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</si>
  <si>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</si>
  <si>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</si>
  <si>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</si>
  <si>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</si>
  <si>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</si>
  <si>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</si>
  <si>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</si>
  <si>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</si>
  <si>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</si>
  <si>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</si>
  <si>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</si>
  <si>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</si>
  <si>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</si>
  <si>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</si>
  <si>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</si>
  <si>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</si>
  <si>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</si>
  <si>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</si>
  <si>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</si>
  <si>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</si>
  <si>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</si>
  <si>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</si>
  <si>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</si>
  <si>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</si>
  <si>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</si>
  <si>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</si>
  <si>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</si>
  <si>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</si>
  <si>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</si>
  <si>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</si>
  <si>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</si>
  <si>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</si>
  <si>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</si>
  <si>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</si>
  <si>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</si>
  <si>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</si>
  <si>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</si>
  <si>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</si>
  <si>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</si>
  <si>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</si>
  <si>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</si>
  <si>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</si>
  <si>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</si>
  <si>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</si>
  <si>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</si>
  <si>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</si>
  <si>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</si>
  <si>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</si>
  <si>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</si>
  <si>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</si>
  <si>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</si>
  <si>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</si>
  <si>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</si>
  <si>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</si>
  <si>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</si>
  <si>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</si>
  <si>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</si>
  <si>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</si>
  <si>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</si>
  <si>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</si>
  <si>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</si>
  <si>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</si>
  <si>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</si>
  <si>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</si>
  <si>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</si>
  <si>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</si>
  <si>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</si>
  <si>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</si>
  <si>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</si>
  <si>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</si>
  <si>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</si>
  <si>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</si>
  <si>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</si>
  <si>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</si>
  <si>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</si>
  <si>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</si>
  <si>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</si>
  <si>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</si>
  <si>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</si>
  <si>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</si>
  <si>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</si>
  <si>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</si>
  <si>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</si>
  <si>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</si>
  <si>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</si>
  <si>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</si>
  <si>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</si>
  <si>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</si>
  <si>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</si>
  <si>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</si>
  <si>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</si>
  <si>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</si>
  <si>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</si>
  <si>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</si>
  <si>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</si>
  <si>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</si>
  <si>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</si>
  <si>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</si>
  <si>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</si>
  <si>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</si>
  <si>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</si>
  <si>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</si>
  <si>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</si>
  <si>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</si>
  <si>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</si>
  <si>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</si>
  <si>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</si>
  <si>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</si>
  <si>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</si>
  <si>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</si>
  <si>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</si>
  <si>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</si>
  <si>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</si>
  <si>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</si>
  <si>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</si>
  <si>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</si>
  <si>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</si>
  <si>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</si>
  <si>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</si>
  <si>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</si>
  <si>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</si>
  <si>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</si>
  <si>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</si>
  <si>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</si>
  <si>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</si>
  <si>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</si>
  <si>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</si>
  <si>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</si>
  <si>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</si>
  <si>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</si>
  <si>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</si>
  <si>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</si>
  <si>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</si>
  <si>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</si>
  <si>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</si>
  <si>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</si>
  <si>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</si>
  <si>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</si>
  <si>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</si>
  <si>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</si>
  <si>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</si>
  <si>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</si>
  <si>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</si>
  <si>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</si>
  <si>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</si>
  <si>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</si>
  <si>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</si>
  <si>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</si>
  <si>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</si>
  <si>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</si>
  <si>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</si>
  <si>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</si>
  <si>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</si>
  <si>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</si>
  <si>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</si>
  <si>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</si>
  <si>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</si>
  <si>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</si>
  <si>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</si>
  <si>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</si>
  <si>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</si>
  <si>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</si>
  <si>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</si>
  <si>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</si>
  <si>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</si>
  <si>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</si>
  <si>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</si>
  <si>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</si>
  <si>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</si>
  <si>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</si>
  <si>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</si>
  <si>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</si>
  <si>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</si>
  <si>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</si>
  <si>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</si>
  <si>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</si>
  <si>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</si>
  <si>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</si>
  <si>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</si>
  <si>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</si>
  <si>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</si>
  <si>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</si>
  <si>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</si>
  <si>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</si>
  <si>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</si>
  <si>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</si>
  <si>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</si>
  <si>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</si>
  <si>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</si>
  <si>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</si>
  <si>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</si>
  <si>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</si>
  <si>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</si>
  <si>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</si>
  <si>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</si>
  <si>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</si>
  <si>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</si>
  <si>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</si>
  <si>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</si>
  <si>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</si>
  <si>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</si>
  <si>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</si>
  <si>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</si>
  <si>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</si>
  <si>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</si>
  <si>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</si>
  <si>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</si>
  <si>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</si>
  <si>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</si>
  <si>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</si>
  <si>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</si>
  <si>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</si>
  <si>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</si>
  <si>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</si>
  <si>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</si>
  <si>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</si>
  <si>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</si>
  <si>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</si>
  <si>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</si>
  <si>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</si>
  <si>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</si>
  <si>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</si>
  <si>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</si>
  <si>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</si>
  <si>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</si>
  <si>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</si>
  <si>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</si>
  <si>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</si>
  <si>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</si>
  <si>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</si>
  <si>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</si>
  <si>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</si>
  <si>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</si>
  <si>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</si>
  <si>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</si>
  <si>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</si>
  <si>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</si>
  <si>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</si>
  <si>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</si>
  <si>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</si>
  <si>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</si>
  <si>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</si>
  <si>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</si>
  <si>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</si>
  <si>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</si>
  <si>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</si>
  <si>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</si>
  <si>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</si>
  <si>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</si>
  <si>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</si>
  <si>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</si>
  <si>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</si>
  <si>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</si>
  <si>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</si>
  <si>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</si>
  <si>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</si>
  <si>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</si>
  <si>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</si>
  <si>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</si>
  <si>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</si>
  <si>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</si>
  <si>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</si>
  <si>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</si>
  <si>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</si>
  <si>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</si>
  <si>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</si>
  <si>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</si>
  <si>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</si>
  <si>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</si>
  <si>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</si>
  <si>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</si>
  <si>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</si>
  <si>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</si>
  <si>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</si>
  <si>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</si>
  <si>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</si>
  <si>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</si>
  <si>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</si>
  <si>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</si>
  <si>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</si>
  <si>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</si>
  <si>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</si>
  <si>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</si>
  <si>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</si>
  <si>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</si>
  <si>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</si>
  <si>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</si>
  <si>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</si>
  <si>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</si>
  <si>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</si>
  <si>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</si>
  <si>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</si>
  <si>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</si>
  <si>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</si>
  <si>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</si>
  <si>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</si>
  <si>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</si>
  <si>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</si>
  <si>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</si>
  <si>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</si>
  <si>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</si>
  <si>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</si>
  <si>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</si>
  <si>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</si>
  <si>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</si>
  <si>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</si>
  <si>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</si>
  <si>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</si>
  <si>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</si>
  <si>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</si>
  <si>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</si>
  <si>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</si>
  <si>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</si>
  <si>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</si>
  <si>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</si>
  <si>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</si>
  <si>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</si>
  <si>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</si>
  <si>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</si>
  <si>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</si>
  <si>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</si>
  <si>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</si>
  <si>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</si>
  <si>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</si>
  <si>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</si>
  <si>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</si>
  <si>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</si>
  <si>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</si>
  <si>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</si>
  <si>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</si>
  <si>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</si>
  <si>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</si>
  <si>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</si>
  <si>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</si>
  <si>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</si>
  <si>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</si>
  <si>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</si>
  <si>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</si>
  <si>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</si>
  <si>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</si>
  <si>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</si>
  <si>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</si>
  <si>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</si>
  <si>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</si>
  <si>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</si>
  <si>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</si>
  <si>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</si>
  <si>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</si>
  <si>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</si>
  <si>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</si>
  <si>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</si>
  <si>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</si>
  <si>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</si>
  <si>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</si>
  <si>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</si>
  <si>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</si>
  <si>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</si>
  <si>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</si>
  <si>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</si>
  <si>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</si>
  <si>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</si>
  <si>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</si>
  <si>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</si>
  <si>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</si>
  <si>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</si>
  <si>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</si>
  <si>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</si>
  <si>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</si>
  <si>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</si>
  <si>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</si>
  <si>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</si>
  <si>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</si>
  <si>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</si>
  <si>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</si>
  <si>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</si>
  <si>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</si>
  <si>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</si>
  <si>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</si>
  <si>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</si>
  <si>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</si>
  <si>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</si>
  <si>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</si>
  <si>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</si>
  <si>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</si>
  <si>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</si>
  <si>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</si>
  <si>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</si>
  <si>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</si>
  <si>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</si>
  <si>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</si>
  <si>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</si>
  <si>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</si>
  <si>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</si>
  <si>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</si>
  <si>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</si>
  <si>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</si>
  <si>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</si>
  <si>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</si>
  <si>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</si>
  <si>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</si>
  <si>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</si>
  <si>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</si>
  <si>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</si>
  <si>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</si>
  <si>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</si>
  <si>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</si>
  <si>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</si>
  <si>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</si>
  <si>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</si>
  <si>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</si>
  <si>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</si>
  <si>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</si>
  <si>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</si>
  <si>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</si>
  <si>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</si>
  <si>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</si>
  <si>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</si>
  <si>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</si>
  <si>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</si>
  <si>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</si>
  <si>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</si>
  <si>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</si>
  <si>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</si>
  <si>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</si>
  <si>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</si>
  <si>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</si>
  <si>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</si>
  <si>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</si>
  <si>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</si>
  <si>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</si>
  <si>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</si>
  <si>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</si>
  <si>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</si>
  <si>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</si>
  <si>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</si>
  <si>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</si>
  <si>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</si>
  <si>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</si>
  <si>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</si>
  <si>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</si>
  <si>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</si>
  <si>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</si>
  <si>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</si>
  <si>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</si>
  <si>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</si>
  <si>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</si>
  <si>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</si>
  <si>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</si>
  <si>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</si>
  <si>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</si>
  <si>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</si>
  <si>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</si>
  <si>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</si>
  <si>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</si>
  <si>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</si>
  <si>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</si>
  <si>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</si>
  <si>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</si>
  <si>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</si>
  <si>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</si>
  <si>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</si>
  <si>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</si>
  <si>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</si>
  <si>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</si>
  <si>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</si>
  <si>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</si>
  <si>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</si>
  <si>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</si>
  <si>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</si>
  <si>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</si>
  <si>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</si>
  <si>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</si>
  <si>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</si>
  <si>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</si>
  <si>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</si>
  <si>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</si>
  <si>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</si>
  <si>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</si>
  <si>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</si>
  <si>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</si>
  <si>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</si>
  <si>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</si>
  <si>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</si>
  <si>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</si>
  <si>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</si>
  <si>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</si>
  <si>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</si>
  <si>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</si>
  <si>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</si>
  <si>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</si>
  <si>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</si>
  <si>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</si>
  <si>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</si>
  <si>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</si>
  <si>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</si>
  <si>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</si>
  <si>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</si>
  <si>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</si>
  <si>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</si>
  <si>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</si>
  <si>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</si>
  <si>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</si>
  <si>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</si>
  <si>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</si>
  <si>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</si>
  <si>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</si>
  <si>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</si>
  <si>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</si>
  <si>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</si>
  <si>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</si>
  <si>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</si>
  <si>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</si>
  <si>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</si>
  <si>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</si>
  <si>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</si>
  <si>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</si>
  <si>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</si>
  <si>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</si>
  <si>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</si>
  <si>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</si>
  <si>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</si>
  <si>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</si>
  <si>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</si>
  <si>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</si>
  <si>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</si>
  <si>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</si>
  <si>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</si>
  <si>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</si>
  <si>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</si>
  <si>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</si>
  <si>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</si>
  <si>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</si>
  <si>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</si>
  <si>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</si>
  <si>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</si>
  <si>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</si>
  <si>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</si>
  <si>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</si>
  <si>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</si>
  <si>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</si>
  <si>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</si>
  <si>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</si>
  <si>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</si>
  <si>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</si>
  <si>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</si>
  <si>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</si>
  <si>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</si>
  <si>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</si>
  <si>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</si>
  <si>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</si>
  <si>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</si>
  <si>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</si>
  <si>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</si>
  <si>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</si>
  <si>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</si>
  <si>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</si>
  <si>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</si>
  <si>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</si>
  <si>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</si>
  <si>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</si>
  <si>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</si>
  <si>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</si>
  <si>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</si>
  <si>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</si>
  <si>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</si>
  <si>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</si>
  <si>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</si>
  <si>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</si>
  <si>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</si>
  <si>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</si>
  <si>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</si>
  <si>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</si>
  <si>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</si>
  <si>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</si>
  <si>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</si>
  <si>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</si>
  <si>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</si>
  <si>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</si>
  <si>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</si>
  <si>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</si>
  <si>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</si>
  <si>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</si>
  <si>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</si>
  <si>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</si>
  <si>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</si>
  <si>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</si>
  <si>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</si>
  <si>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</si>
  <si>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</si>
  <si>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</si>
  <si>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</si>
  <si>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</si>
  <si>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</si>
  <si>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</si>
  <si>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</si>
  <si>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</si>
  <si>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</si>
  <si>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</si>
  <si>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</si>
  <si>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</si>
  <si>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</si>
  <si>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</si>
  <si>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</si>
  <si>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</si>
  <si>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</si>
  <si>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</si>
  <si>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</si>
  <si>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</si>
  <si>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</si>
  <si>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</si>
  <si>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</si>
  <si>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</si>
  <si>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</si>
  <si>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</si>
  <si>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</si>
  <si>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</si>
  <si>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</si>
  <si>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</si>
  <si>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</si>
  <si>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</si>
  <si>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</si>
  <si>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</si>
  <si>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</si>
  <si>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</si>
  <si>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</si>
  <si>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</si>
  <si>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</si>
  <si>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</si>
  <si>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</si>
  <si>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</si>
  <si>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</si>
  <si>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</si>
  <si>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</si>
  <si>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</si>
  <si>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</si>
  <si>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</si>
  <si>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</si>
  <si>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</si>
  <si>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</si>
  <si>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</si>
  <si>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</si>
  <si>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</si>
  <si>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</si>
  <si>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</si>
  <si>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</si>
  <si>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</si>
  <si>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</si>
  <si>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</si>
  <si>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</si>
  <si>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</si>
  <si>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</si>
  <si>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</si>
  <si>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</si>
  <si>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</si>
  <si>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</si>
  <si>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</si>
  <si>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</si>
  <si>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</si>
  <si>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</si>
  <si>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</si>
  <si>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</si>
  <si>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</si>
  <si>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</si>
  <si>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</si>
  <si>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</si>
  <si>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</si>
  <si>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</si>
  <si>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</si>
  <si>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</si>
  <si>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</si>
  <si>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</si>
  <si>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</si>
  <si>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</si>
  <si>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</si>
  <si>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</si>
  <si>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</si>
  <si>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</si>
  <si>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</si>
  <si>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</si>
  <si>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</si>
  <si>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</si>
  <si>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</si>
  <si>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</si>
  <si>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</si>
  <si>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</si>
  <si>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</si>
  <si>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</si>
  <si>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</si>
  <si>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</si>
  <si>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</si>
  <si>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</si>
  <si>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</si>
  <si>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</si>
  <si>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</si>
  <si>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</si>
  <si>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</si>
  <si>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</si>
  <si>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</si>
  <si>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</si>
  <si>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</si>
  <si>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</si>
  <si>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</si>
  <si>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</si>
  <si>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</si>
  <si>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</si>
  <si>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</si>
  <si>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</si>
  <si>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</si>
  <si>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</si>
  <si>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</si>
  <si>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</si>
  <si>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</si>
  <si>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</si>
  <si>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</si>
  <si>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</si>
  <si>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</si>
  <si>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</si>
  <si>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</si>
  <si>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</si>
  <si>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</si>
  <si>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</si>
  <si>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</si>
  <si>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</si>
  <si>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</si>
  <si>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</si>
  <si>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</si>
  <si>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</si>
  <si>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</si>
  <si>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</si>
  <si>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</si>
  <si>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</si>
  <si>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</si>
  <si>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</si>
  <si>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</si>
  <si>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</si>
  <si>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</si>
  <si>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</si>
  <si>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</si>
  <si>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</si>
  <si>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</si>
  <si>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</si>
  <si>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</si>
  <si>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</si>
  <si>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</si>
  <si>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</si>
  <si>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</si>
  <si>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</si>
  <si>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</si>
  <si>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</si>
  <si>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</si>
  <si>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</si>
  <si>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</si>
  <si>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</si>
  <si>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</si>
  <si>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</si>
  <si>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</si>
  <si>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</si>
  <si>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</si>
  <si>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</si>
  <si>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</si>
  <si>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</si>
  <si>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</si>
  <si>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</si>
  <si>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</si>
  <si>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</si>
  <si>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</si>
  <si>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</si>
  <si>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</si>
  <si>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</si>
  <si>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</si>
  <si>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</si>
  <si>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</si>
  <si>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</si>
  <si>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</si>
  <si>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</si>
  <si>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</si>
  <si>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</si>
  <si>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</si>
  <si>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</si>
  <si>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</si>
  <si>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</si>
  <si>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</si>
  <si>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</si>
  <si>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</si>
  <si>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</si>
  <si>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</si>
  <si>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</si>
  <si>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</si>
  <si>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</si>
  <si>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</si>
  <si>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</si>
  <si>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</si>
  <si>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</si>
  <si>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</si>
  <si>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</si>
  <si>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</si>
  <si>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</si>
  <si>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</si>
  <si>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</si>
  <si>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</si>
  <si>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</si>
  <si>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</si>
  <si>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</si>
  <si>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</si>
  <si>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</si>
  <si>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</si>
  <si>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</si>
  <si>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</si>
  <si>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</si>
  <si>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</si>
  <si>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</si>
  <si>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</si>
  <si>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</si>
  <si>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</si>
  <si>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</si>
  <si>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</si>
  <si>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</si>
  <si>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</si>
  <si>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</si>
  <si>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</si>
  <si>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</si>
  <si>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</si>
  <si>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</si>
  <si>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</si>
  <si>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</si>
  <si>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</si>
  <si>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</si>
  <si>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</si>
  <si>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</si>
  <si>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</si>
  <si>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</si>
  <si>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</si>
  <si>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</si>
  <si>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</si>
  <si>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</si>
  <si>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</si>
  <si>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</si>
  <si>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</si>
  <si>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</si>
  <si>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</si>
  <si>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</si>
  <si>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</si>
  <si>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</si>
  <si>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</si>
  <si>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</si>
  <si>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</si>
  <si>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</si>
  <si>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</si>
  <si>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</si>
  <si>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</si>
  <si>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</si>
  <si>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</si>
  <si>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</si>
  <si>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</si>
  <si>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</si>
  <si>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</si>
  <si>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</si>
  <si>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</si>
  <si>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</si>
  <si>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</si>
  <si>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</si>
  <si>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</si>
  <si>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</si>
  <si>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</si>
  <si>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</si>
  <si>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</si>
  <si>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</si>
  <si>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</si>
  <si>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</si>
  <si>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</si>
  <si>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</si>
  <si>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</si>
  <si>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</si>
  <si>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</si>
  <si>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</si>
  <si>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</si>
  <si>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</si>
  <si>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</si>
  <si>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</si>
  <si>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</si>
  <si>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</si>
  <si>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</si>
  <si>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</si>
  <si>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</si>
  <si>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</si>
  <si>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</si>
  <si>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</si>
  <si>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</si>
  <si>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</si>
  <si>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</si>
  <si>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</si>
  <si>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</si>
  <si>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</si>
  <si>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</si>
  <si>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</si>
  <si>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</si>
  <si>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</si>
  <si>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</si>
  <si>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</si>
  <si>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</si>
  <si>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</si>
  <si>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</si>
  <si>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</si>
  <si>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</si>
  <si>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</si>
  <si>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</si>
  <si>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</si>
  <si>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</si>
  <si>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</si>
  <si>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</si>
  <si>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</si>
  <si>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</si>
  <si>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</si>
  <si>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</si>
  <si>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</si>
  <si>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</si>
  <si>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</si>
  <si>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</si>
  <si>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</si>
  <si>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</si>
  <si>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</si>
  <si>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</si>
  <si>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</si>
  <si>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</si>
  <si>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</si>
  <si>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</si>
  <si>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</si>
  <si>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</si>
  <si>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</si>
  <si>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</si>
  <si>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</si>
  <si>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</si>
  <si>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</si>
  <si>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</si>
  <si>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</si>
  <si>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</si>
  <si>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</si>
  <si>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</si>
  <si>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</si>
  <si>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</si>
  <si>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</si>
  <si>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</si>
  <si>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</si>
  <si>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</si>
  <si>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</si>
  <si>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</si>
  <si>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</si>
  <si>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</si>
  <si>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</si>
  <si>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</si>
  <si>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</si>
  <si>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</si>
  <si>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</si>
  <si>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</si>
  <si>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</si>
  <si>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</si>
  <si>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</si>
  <si>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</si>
  <si>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</si>
  <si>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</si>
  <si>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</si>
  <si>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</si>
  <si>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</si>
  <si>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</si>
  <si>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</si>
  <si>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</si>
  <si>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</si>
  <si>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</si>
  <si>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</si>
  <si>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</si>
  <si>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</si>
  <si>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</si>
  <si>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</si>
  <si>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</si>
  <si>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</si>
  <si>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</si>
  <si>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</si>
  <si>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</si>
  <si>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</si>
  <si>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</si>
  <si>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</si>
  <si>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</si>
  <si>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</si>
  <si>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</si>
  <si>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</si>
  <si>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</si>
  <si>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</si>
  <si>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</si>
  <si>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</si>
  <si>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</si>
  <si>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</si>
  <si>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</si>
  <si>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</si>
  <si>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</si>
  <si>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</si>
  <si>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</si>
  <si>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</si>
  <si>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</si>
  <si>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</si>
  <si>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</si>
  <si>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</si>
  <si>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</si>
  <si>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</si>
  <si>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</si>
  <si>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</si>
  <si>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</si>
  <si>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</si>
  <si>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</si>
  <si>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</si>
  <si>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</si>
  <si>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</si>
  <si>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</si>
  <si>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</si>
  <si>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</si>
  <si>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</si>
  <si>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</si>
  <si>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</si>
  <si>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</si>
  <si>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</si>
  <si>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</si>
  <si>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</si>
  <si>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</si>
  <si>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</si>
  <si>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</si>
  <si>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</si>
  <si>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</si>
  <si>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</si>
  <si>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</si>
  <si>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</si>
  <si>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</si>
  <si>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</si>
  <si>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</si>
  <si>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</si>
  <si>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</si>
  <si>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</si>
  <si>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</si>
  <si>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</si>
  <si>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</si>
  <si>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</si>
  <si>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</si>
  <si>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</si>
  <si>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</si>
  <si>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</si>
  <si>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</si>
  <si>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</si>
  <si>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</si>
  <si>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</si>
  <si>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</si>
  <si>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</si>
  <si>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</si>
  <si>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</si>
  <si>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</si>
  <si>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</si>
  <si>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</si>
  <si>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</si>
  <si>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</si>
  <si>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</si>
  <si>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</si>
  <si>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</si>
  <si>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</si>
  <si>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</si>
  <si>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</si>
  <si>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</si>
  <si>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</si>
  <si>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</si>
  <si>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</si>
  <si>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</si>
  <si>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</si>
  <si>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</si>
  <si>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</si>
  <si>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</si>
  <si>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</si>
  <si>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</si>
  <si>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</si>
  <si>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</si>
  <si>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</si>
  <si>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</si>
  <si>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</si>
  <si>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</si>
  <si>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</si>
  <si>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</si>
  <si>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</si>
  <si>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</si>
  <si>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</si>
  <si>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</si>
  <si>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</si>
  <si>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</si>
  <si>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</si>
  <si>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</si>
  <si>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</si>
  <si>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</si>
  <si>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</si>
  <si>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</si>
  <si>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</si>
  <si>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</si>
  <si>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</si>
  <si>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</si>
  <si>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</si>
  <si>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</si>
  <si>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</si>
  <si>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</si>
  <si>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</si>
  <si>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</si>
  <si>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</si>
  <si>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</si>
  <si>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</si>
  <si>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</si>
  <si>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</si>
  <si>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</si>
  <si>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</si>
  <si>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</si>
  <si>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</si>
  <si>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</si>
  <si>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</si>
  <si>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</si>
  <si>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</si>
  <si>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</si>
  <si>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</si>
  <si>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</si>
  <si>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</si>
  <si>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</si>
  <si>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</si>
  <si>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</si>
  <si>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</si>
  <si>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</si>
  <si>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</si>
  <si>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</si>
  <si>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</si>
  <si>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</si>
  <si>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</si>
  <si>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</si>
  <si>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</si>
  <si>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</si>
  <si>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</si>
  <si>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</si>
  <si>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</si>
  <si>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</si>
  <si>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</si>
  <si>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</si>
  <si>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</si>
  <si>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</si>
  <si>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</si>
  <si>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</si>
  <si>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</si>
  <si>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</si>
  <si>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</si>
  <si>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</si>
  <si>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</si>
  <si>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</si>
  <si>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</si>
  <si>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</si>
  <si>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</si>
  <si>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</si>
  <si>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</si>
  <si>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</si>
  <si>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</si>
  <si>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</si>
  <si>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</si>
  <si>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</si>
  <si>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</si>
  <si>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</si>
  <si>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</si>
  <si>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</si>
  <si>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</si>
  <si>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</si>
  <si>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</si>
  <si>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</si>
  <si>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</si>
  <si>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</si>
  <si>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</si>
  <si>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</si>
  <si>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</si>
  <si>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</si>
  <si>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</si>
  <si>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</si>
  <si>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</si>
  <si>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</si>
  <si>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</si>
  <si>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</si>
  <si>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</si>
  <si>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</si>
  <si>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</si>
  <si>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</si>
  <si>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</si>
  <si>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</si>
  <si>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</si>
  <si>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</si>
  <si>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</si>
  <si>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</si>
  <si>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</si>
  <si>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</si>
  <si>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</si>
  <si>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</si>
  <si>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</si>
  <si>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</si>
  <si>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</si>
  <si>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</si>
  <si>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</si>
  <si>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</si>
  <si>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</si>
  <si>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</si>
  <si>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</si>
  <si>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</si>
  <si>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</si>
  <si>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</si>
  <si>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</si>
  <si>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</si>
  <si>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</si>
  <si>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</si>
  <si>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</si>
  <si>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</si>
  <si>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</si>
  <si>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</si>
  <si>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</si>
  <si>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</si>
  <si>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</si>
  <si>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</si>
  <si>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</si>
  <si>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</si>
  <si>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</si>
  <si>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</si>
  <si>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</si>
  <si>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</si>
  <si>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</si>
  <si>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</si>
  <si>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</si>
  <si>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</si>
  <si>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</si>
  <si>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</si>
  <si>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</si>
  <si>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</si>
  <si>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</si>
  <si>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</si>
  <si>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</si>
  <si>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</si>
  <si>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</si>
  <si>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</si>
  <si>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</si>
  <si>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</si>
  <si>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</si>
  <si>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</si>
  <si>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</si>
  <si>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</si>
  <si>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</si>
  <si>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</si>
  <si>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</si>
  <si>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</si>
  <si>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</si>
  <si>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</si>
  <si>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</si>
  <si>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</si>
  <si>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</si>
  <si>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</si>
  <si>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</si>
  <si>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</si>
  <si>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</si>
  <si>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</si>
  <si>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</si>
  <si>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</si>
  <si>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</si>
  <si>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</si>
  <si>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</si>
  <si>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</si>
  <si>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</si>
  <si>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</si>
  <si>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</si>
  <si>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</si>
  <si>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</si>
  <si>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</si>
  <si>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</si>
  <si>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</si>
  <si>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</si>
  <si>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</si>
  <si>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</si>
  <si>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</si>
  <si>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</si>
  <si>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</si>
  <si>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</si>
  <si>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</si>
  <si>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</si>
  <si>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</si>
  <si>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</si>
  <si>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</si>
  <si>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</si>
  <si>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</si>
  <si>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</si>
  <si>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</si>
  <si>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</si>
  <si>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</si>
  <si>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</si>
  <si>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</si>
  <si>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</si>
  <si>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</si>
  <si>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</si>
  <si>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</si>
  <si>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</si>
  <si>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</si>
  <si>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</si>
  <si>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</si>
  <si>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</si>
  <si>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</si>
  <si>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</si>
  <si>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</si>
  <si>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</si>
  <si>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</si>
  <si>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</si>
  <si>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</si>
  <si>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</si>
  <si>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</si>
  <si>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</si>
  <si>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</si>
  <si>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</si>
  <si>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</si>
  <si>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</si>
  <si>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</si>
  <si>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</si>
  <si>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</si>
  <si>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</si>
  <si>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</si>
  <si>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</si>
  <si>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</si>
  <si>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</si>
  <si>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</si>
  <si>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</si>
  <si>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</si>
  <si>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</si>
  <si>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</si>
  <si>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</si>
  <si>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</si>
  <si>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</si>
  <si>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</si>
  <si>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</si>
  <si>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</si>
  <si>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</si>
  <si>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</si>
  <si>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</si>
  <si>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</si>
  <si>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</si>
  <si>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</si>
  <si>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</si>
  <si>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</si>
  <si>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</si>
  <si>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</si>
  <si>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</si>
  <si>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</si>
  <si>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</si>
  <si>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</si>
  <si>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</si>
  <si>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</si>
  <si>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</si>
  <si>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</si>
  <si>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</si>
  <si>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</si>
  <si>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</si>
  <si>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</si>
  <si>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</si>
  <si>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</si>
  <si>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</si>
  <si>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</si>
  <si>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</si>
  <si>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</si>
  <si>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</si>
  <si>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</si>
  <si>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</si>
  <si>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</si>
  <si>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</si>
  <si>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</si>
  <si>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</si>
  <si>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</si>
  <si>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</si>
  <si>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</si>
  <si>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</si>
  <si>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</si>
  <si>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</si>
  <si>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</si>
  <si>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</si>
  <si>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</si>
  <si>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</si>
  <si>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</si>
  <si>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</si>
  <si>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</si>
  <si>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</si>
  <si>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</si>
  <si>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</si>
  <si>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</si>
  <si>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</si>
  <si>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</si>
  <si>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</si>
  <si>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</si>
  <si>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</si>
  <si>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</si>
  <si>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</si>
  <si>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</si>
  <si>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</si>
  <si>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</si>
  <si>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</si>
  <si>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</si>
  <si>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</si>
  <si>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</si>
  <si>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</si>
  <si>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</si>
  <si>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</si>
  <si>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</si>
  <si>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</si>
  <si>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</si>
  <si>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</si>
  <si>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</si>
  <si>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</si>
  <si>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</si>
  <si>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</si>
  <si>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</si>
  <si>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</si>
  <si>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</si>
  <si>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</si>
  <si>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</si>
  <si>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</si>
  <si>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</si>
  <si>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</si>
  <si>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</si>
  <si>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</si>
  <si>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</si>
  <si>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</si>
  <si>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</si>
  <si>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</si>
  <si>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</si>
  <si>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</si>
  <si>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</si>
  <si>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</si>
  <si>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</si>
  <si>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</si>
  <si>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</si>
  <si>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</si>
  <si>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</si>
  <si>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</si>
  <si>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</si>
  <si>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</si>
  <si>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</si>
  <si>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</si>
  <si>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</si>
  <si>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</si>
  <si>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</si>
  <si>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</si>
  <si>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</si>
  <si>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</si>
  <si>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</si>
  <si>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</si>
  <si>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</si>
  <si>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</si>
  <si>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</si>
  <si>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</si>
  <si>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</si>
  <si>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</si>
  <si>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</si>
  <si>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</si>
  <si>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</si>
  <si>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</si>
  <si>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</si>
  <si>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</si>
  <si>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</si>
  <si>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</si>
  <si>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</si>
  <si>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</si>
  <si>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</si>
  <si>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</si>
  <si>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</si>
  <si>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</si>
  <si>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</si>
  <si>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</si>
  <si>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</si>
  <si>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</si>
  <si>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</si>
  <si>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</si>
  <si>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</si>
  <si>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</si>
  <si>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</si>
  <si>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</si>
  <si>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</si>
  <si>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</si>
  <si>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</si>
  <si>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</si>
  <si>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</si>
  <si>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</si>
  <si>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</si>
  <si>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</si>
  <si>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</si>
  <si>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</si>
  <si>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</si>
  <si>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</si>
  <si>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</si>
  <si>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</si>
  <si>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</si>
  <si>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</si>
  <si>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</si>
  <si>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</si>
  <si>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</si>
  <si>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</si>
  <si>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</si>
  <si>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</si>
  <si>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</si>
  <si>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</si>
  <si>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</si>
  <si>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</si>
  <si>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</si>
  <si>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</si>
  <si>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</si>
  <si>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</si>
  <si>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</si>
  <si>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</si>
  <si>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</si>
  <si>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</si>
  <si>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</si>
  <si>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</si>
  <si>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</si>
  <si>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</si>
  <si>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</si>
  <si>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</si>
  <si>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</si>
  <si>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</si>
  <si>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</si>
  <si>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</si>
  <si>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</si>
  <si>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</si>
  <si>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</si>
  <si>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</si>
  <si>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</si>
  <si>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</si>
  <si>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</si>
  <si>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</si>
  <si>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</si>
  <si>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</si>
  <si>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</si>
  <si>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</si>
  <si>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</si>
  <si>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</si>
  <si>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</si>
  <si>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</si>
  <si>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</si>
  <si>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</si>
  <si>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</si>
  <si>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</si>
  <si>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</si>
  <si>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</si>
  <si>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</si>
  <si>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</si>
  <si>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</si>
  <si>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</si>
  <si>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</si>
  <si>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</si>
  <si>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</si>
  <si>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</si>
  <si>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</si>
  <si>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</si>
  <si>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</si>
  <si>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</si>
  <si>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</si>
  <si>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</si>
  <si>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</si>
  <si>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</si>
  <si>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</si>
  <si>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</si>
  <si>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</si>
  <si>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</si>
  <si>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</si>
  <si>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</si>
  <si>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</si>
  <si>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</si>
  <si>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</si>
  <si>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</si>
  <si>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</si>
  <si>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</si>
  <si>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</si>
  <si>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</si>
  <si>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</si>
  <si>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</si>
  <si>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</si>
  <si>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</si>
  <si>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</si>
  <si>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</si>
  <si>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</si>
  <si>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</si>
  <si>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</si>
  <si>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</si>
  <si>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</si>
  <si>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</si>
  <si>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</si>
  <si>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</si>
  <si>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</si>
  <si>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</si>
  <si>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</si>
  <si>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</si>
  <si>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</si>
  <si>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</si>
  <si>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</si>
  <si>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</si>
  <si>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</si>
  <si>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</si>
  <si>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</si>
  <si>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</si>
  <si>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</si>
  <si>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</si>
  <si>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</si>
  <si>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</si>
  <si>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</si>
  <si>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</si>
  <si>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</si>
  <si>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</si>
  <si>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</si>
  <si>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</si>
  <si>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</si>
  <si>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</si>
  <si>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</si>
  <si>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</si>
  <si>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</si>
  <si>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</si>
  <si>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</si>
  <si>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</si>
  <si>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</si>
  <si>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</si>
  <si>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</si>
  <si>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</si>
  <si>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</si>
  <si>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</si>
  <si>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</si>
  <si>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</si>
  <si>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</si>
  <si>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</si>
  <si>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</si>
  <si>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</si>
  <si>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</si>
  <si>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</si>
  <si>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</si>
  <si>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</si>
  <si>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</si>
  <si>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</si>
  <si>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</si>
  <si>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</si>
  <si>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</si>
  <si>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</si>
  <si>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</si>
  <si>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</si>
  <si>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</si>
  <si>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</si>
  <si>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</si>
  <si>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</si>
  <si>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</si>
  <si>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</si>
  <si>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</si>
  <si>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</si>
  <si>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</si>
  <si>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</si>
  <si>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</si>
  <si>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</si>
  <si>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</si>
  <si>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</si>
  <si>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</si>
  <si>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</si>
  <si>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</si>
  <si>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</si>
  <si>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</si>
  <si>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</si>
  <si>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</si>
  <si>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</si>
  <si>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</si>
  <si>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</si>
  <si>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</si>
  <si>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</si>
  <si>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</si>
  <si>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</si>
  <si>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</si>
  <si>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</si>
  <si>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</si>
  <si>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</si>
  <si>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</si>
  <si>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</si>
  <si>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</si>
  <si>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</si>
  <si>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</si>
  <si>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</si>
  <si>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</si>
  <si>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</si>
  <si>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</si>
  <si>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</si>
  <si>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</si>
  <si>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</si>
  <si>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</si>
  <si>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</si>
  <si>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</si>
  <si>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</si>
  <si>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</si>
  <si>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</si>
  <si>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</si>
  <si>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</si>
  <si>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</si>
  <si>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</si>
  <si>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</si>
  <si>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</si>
  <si>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</si>
  <si>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</si>
  <si>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</si>
  <si>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</si>
  <si>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</si>
  <si>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</si>
  <si>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</si>
  <si>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</si>
  <si>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</si>
  <si>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</si>
  <si>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</si>
  <si>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</si>
  <si>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</si>
  <si>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</si>
  <si>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</si>
  <si>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</si>
  <si>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</si>
  <si>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</si>
  <si>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</si>
  <si>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</si>
  <si>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</si>
  <si>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</si>
  <si>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</si>
  <si>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</si>
  <si>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</si>
  <si>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</si>
  <si>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</si>
  <si>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</si>
  <si>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</si>
  <si>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</si>
  <si>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</si>
  <si>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</si>
  <si>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</si>
  <si>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</si>
  <si>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</si>
  <si>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</si>
  <si>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</si>
  <si>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</si>
  <si>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</si>
  <si>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</si>
  <si>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</si>
  <si>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</si>
  <si>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</si>
  <si>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</si>
  <si>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</si>
  <si>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</si>
  <si>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</si>
  <si>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</si>
  <si>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</si>
  <si>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</si>
  <si>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</si>
  <si>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</si>
  <si>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</si>
  <si>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</si>
  <si>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</si>
  <si>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</si>
  <si>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</si>
  <si>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</si>
  <si>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</si>
  <si>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</si>
  <si>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</si>
  <si>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</si>
  <si>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</si>
  <si>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</si>
  <si>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</si>
  <si>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</si>
  <si>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</si>
  <si>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</si>
  <si>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</si>
  <si>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</si>
  <si>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</si>
  <si>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</si>
  <si>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</si>
  <si>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</si>
  <si>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</si>
  <si>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</si>
  <si>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</si>
  <si>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</si>
  <si>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</si>
  <si>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</si>
  <si>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</si>
  <si>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</si>
  <si>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</si>
  <si>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</si>
  <si>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</si>
  <si>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</si>
  <si>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</si>
  <si>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</si>
  <si>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</si>
  <si>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</si>
  <si>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</si>
  <si>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</si>
  <si>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</si>
  <si>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</si>
  <si>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</si>
  <si>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</si>
  <si>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</si>
  <si>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</si>
  <si>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</si>
  <si>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</si>
  <si>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</si>
  <si>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</si>
  <si>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</si>
  <si>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</si>
  <si>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</si>
  <si>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</si>
  <si>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</si>
  <si>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</si>
  <si>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</si>
  <si>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</si>
  <si>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</si>
  <si>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</si>
  <si>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</si>
  <si>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</si>
  <si>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</si>
  <si>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</si>
  <si>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</si>
  <si>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</si>
  <si>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</si>
  <si>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</si>
  <si>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</si>
  <si>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</si>
  <si>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</si>
  <si>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</si>
  <si>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</si>
  <si>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</si>
  <si>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</si>
  <si>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</si>
  <si>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</si>
  <si>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</si>
  <si>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</si>
  <si>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</si>
  <si>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</si>
  <si>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</si>
  <si>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</si>
  <si>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</si>
  <si>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</si>
  <si>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</si>
  <si>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</si>
  <si>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</si>
  <si>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</si>
  <si>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</si>
  <si>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</si>
  <si>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</si>
  <si>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</si>
  <si>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</si>
  <si>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</si>
  <si>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</si>
  <si>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</si>
  <si>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</si>
  <si>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</si>
  <si>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</si>
  <si>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</si>
  <si>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</si>
  <si>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</si>
  <si>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</si>
  <si>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</si>
  <si>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</si>
  <si>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</si>
  <si>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</si>
  <si>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</si>
  <si>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</si>
  <si>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</si>
  <si>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</si>
  <si>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</si>
  <si>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</si>
  <si>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</si>
  <si>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</si>
  <si>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</si>
  <si>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</si>
  <si>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</si>
  <si>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</si>
  <si>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</si>
  <si>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</si>
  <si>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</si>
  <si>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</si>
  <si>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</si>
  <si>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</si>
  <si>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</si>
  <si>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</si>
  <si>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</si>
  <si>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</si>
  <si>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</si>
  <si>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</si>
  <si>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</si>
  <si>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</si>
  <si>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</si>
  <si>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</si>
  <si>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</si>
  <si>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</si>
  <si>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</si>
  <si>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</si>
  <si>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</si>
  <si>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</si>
  <si>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</si>
  <si>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</si>
  <si>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</si>
  <si>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</si>
  <si>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</si>
  <si>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</si>
  <si>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</si>
  <si>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</si>
  <si>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</si>
  <si>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</si>
  <si>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</si>
  <si>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</si>
  <si>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</si>
  <si>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</si>
  <si>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</si>
  <si>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</si>
  <si>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</si>
  <si>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</si>
  <si>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</si>
  <si>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</si>
  <si>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</si>
  <si>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</si>
  <si>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</si>
  <si>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</si>
  <si>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</si>
  <si>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</si>
  <si>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</si>
  <si>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</si>
  <si>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</si>
  <si>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</si>
  <si>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</si>
  <si>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</si>
  <si>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</si>
  <si>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</si>
  <si>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</si>
  <si>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</si>
  <si>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</si>
  <si>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</si>
  <si>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</si>
  <si>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</si>
  <si>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</si>
  <si>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</si>
  <si>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</si>
  <si>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</si>
  <si>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</si>
  <si>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</si>
  <si>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</si>
  <si>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</si>
  <si>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</si>
  <si>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</si>
  <si>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</si>
  <si>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</si>
  <si>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</si>
  <si>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</si>
  <si>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</si>
  <si>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</si>
  <si>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</si>
  <si>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</si>
  <si>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</si>
  <si>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</si>
  <si>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</si>
  <si>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</si>
  <si>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</si>
  <si>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</si>
  <si>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</si>
  <si>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</si>
  <si>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</si>
  <si>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</si>
  <si>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</si>
  <si>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</si>
  <si>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</si>
  <si>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</si>
  <si>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</si>
  <si>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</si>
  <si>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</si>
  <si>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</si>
  <si>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</si>
  <si>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</si>
  <si>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</si>
  <si>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</si>
  <si>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</si>
  <si>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</si>
  <si>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</si>
  <si>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</si>
  <si>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</si>
  <si>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</si>
  <si>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</si>
  <si>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</si>
  <si>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</si>
  <si>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</si>
  <si>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</si>
  <si>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</si>
  <si>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</si>
  <si>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</si>
  <si>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</si>
  <si>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</si>
  <si>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</si>
  <si>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</si>
  <si>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</si>
  <si>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</si>
  <si>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</si>
  <si>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</si>
  <si>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</si>
  <si>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</si>
  <si>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</si>
  <si>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</si>
  <si>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</si>
  <si>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</si>
  <si>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</si>
  <si>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</si>
  <si>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</si>
  <si>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</si>
  <si>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</si>
  <si>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</si>
  <si>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</si>
  <si>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</si>
  <si>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</si>
  <si>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</si>
  <si>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</si>
  <si>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</si>
  <si>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</si>
  <si>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</si>
  <si>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</si>
  <si>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</si>
  <si>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</si>
  <si>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</si>
  <si>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</si>
  <si>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</si>
  <si>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</si>
  <si>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</si>
  <si>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</si>
  <si>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</si>
  <si>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</si>
  <si>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</si>
  <si>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</si>
  <si>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</si>
  <si>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</si>
  <si>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</si>
  <si>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</si>
  <si>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</si>
  <si>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</si>
  <si>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</si>
  <si>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</si>
  <si>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</si>
  <si>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</si>
  <si>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</si>
  <si>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</si>
  <si>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</si>
  <si>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</si>
  <si>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</si>
  <si>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</si>
  <si>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</si>
  <si>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</si>
  <si>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</si>
  <si>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</si>
  <si>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</si>
  <si>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</si>
  <si>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</si>
  <si>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</si>
  <si>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</si>
  <si>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</si>
  <si>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</si>
  <si>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</si>
  <si>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</si>
  <si>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</si>
  <si>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</si>
  <si>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</si>
  <si>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</si>
  <si>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</si>
  <si>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</si>
  <si>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</si>
  <si>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</si>
  <si>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</si>
  <si>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</si>
  <si>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</si>
  <si>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</si>
  <si>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</si>
  <si>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</si>
  <si>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</si>
  <si>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</si>
  <si>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</si>
  <si>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</si>
  <si>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</si>
  <si>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</si>
  <si>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</si>
  <si>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</si>
  <si>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</si>
  <si>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</si>
  <si>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</si>
  <si>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</si>
  <si>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</si>
  <si>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</si>
  <si>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</si>
  <si>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</si>
  <si>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</si>
  <si>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</si>
  <si>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</si>
  <si>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</si>
  <si>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</si>
  <si>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</si>
  <si>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</si>
  <si>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</si>
  <si>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</si>
  <si>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</si>
  <si>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</si>
  <si>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</si>
  <si>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</si>
  <si>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</si>
  <si>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</si>
  <si>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</si>
  <si>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</si>
  <si>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</si>
  <si>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</si>
  <si>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</si>
  <si>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</si>
  <si>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</si>
  <si>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</si>
  <si>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</si>
  <si>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</si>
  <si>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</si>
  <si>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</si>
  <si>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</si>
  <si>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</si>
  <si>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</si>
  <si>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</si>
  <si>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</si>
  <si>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</si>
  <si>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</si>
  <si>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</si>
  <si>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</si>
  <si>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</si>
  <si>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</si>
  <si>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</si>
  <si>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</si>
  <si>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</si>
  <si>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</si>
  <si>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</si>
  <si>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</si>
  <si>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</si>
  <si>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</si>
  <si>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</si>
  <si>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</si>
  <si>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</si>
  <si>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</si>
  <si>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</si>
  <si>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</si>
  <si>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</si>
  <si>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</si>
  <si>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</si>
  <si>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</si>
  <si>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</si>
  <si>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</si>
  <si>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</si>
  <si>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</si>
  <si>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</si>
  <si>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</si>
  <si>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</si>
  <si>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</si>
  <si>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</si>
  <si>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</si>
  <si>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</si>
  <si>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</si>
  <si>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</si>
  <si>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</si>
  <si>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</si>
  <si>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</si>
  <si>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</si>
  <si>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</si>
  <si>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</si>
  <si>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</si>
  <si>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</si>
  <si>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</si>
  <si>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</si>
  <si>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</si>
  <si>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</si>
  <si>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</si>
  <si>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</si>
  <si>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</si>
  <si>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</si>
  <si>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</si>
  <si>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</si>
  <si>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</si>
  <si>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</si>
  <si>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</si>
  <si>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</si>
  <si>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</si>
  <si>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</si>
  <si>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</si>
  <si>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</si>
  <si>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</si>
  <si>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</si>
  <si>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</si>
  <si>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</si>
  <si>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</si>
  <si>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</si>
  <si>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</si>
  <si>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</si>
  <si>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</si>
  <si>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</si>
  <si>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</si>
  <si>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</si>
  <si>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</si>
  <si>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</si>
  <si>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</si>
  <si>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</si>
  <si>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</si>
  <si>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</si>
  <si>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</si>
  <si>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</si>
  <si>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</si>
  <si>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</si>
  <si>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</si>
  <si>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</si>
  <si>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</si>
  <si>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</si>
  <si>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</si>
  <si>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</si>
  <si>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</si>
  <si>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</si>
  <si>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</si>
  <si>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</si>
  <si>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</si>
  <si>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</si>
  <si>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</si>
  <si>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</si>
  <si>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</si>
  <si>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</si>
  <si>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</si>
  <si>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</si>
  <si>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</si>
  <si>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</si>
  <si>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</si>
  <si>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</si>
  <si>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</si>
  <si>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</si>
  <si>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</si>
  <si>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</si>
  <si>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</si>
  <si>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</si>
  <si>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</si>
  <si>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</si>
  <si>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</si>
  <si>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</si>
  <si>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</si>
  <si>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</si>
  <si>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</si>
  <si>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</si>
  <si>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</si>
  <si>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</si>
  <si>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</si>
  <si>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</si>
  <si>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</si>
  <si>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</si>
  <si>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</si>
  <si>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</si>
  <si>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</si>
  <si>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</si>
  <si>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</si>
  <si>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</si>
  <si>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</si>
  <si>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</si>
  <si>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</si>
  <si>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</si>
  <si>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</si>
  <si>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</si>
  <si>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</si>
  <si>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</si>
  <si>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</si>
  <si>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</si>
  <si>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</si>
  <si>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</si>
  <si>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</si>
  <si>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</si>
  <si>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</si>
  <si>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</si>
  <si>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</si>
  <si>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</si>
  <si>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</si>
  <si>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</si>
  <si>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</si>
  <si>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</si>
  <si>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</si>
  <si>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</si>
  <si>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</si>
  <si>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</si>
  <si>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</si>
  <si>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</si>
  <si>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</si>
  <si>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</si>
  <si>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</si>
  <si>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</si>
  <si>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</si>
  <si>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</si>
  <si>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</si>
  <si>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</si>
  <si>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</si>
  <si>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</si>
  <si>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</si>
  <si>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</si>
  <si>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</si>
  <si>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</si>
  <si>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</si>
  <si>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</si>
  <si>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</si>
  <si>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</si>
  <si>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</si>
  <si>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</si>
  <si>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</si>
  <si>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</si>
  <si>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</si>
  <si>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</si>
  <si>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</si>
  <si>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</si>
  <si>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</si>
  <si>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</si>
  <si>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</si>
  <si>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</si>
  <si>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</si>
  <si>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</si>
  <si>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</si>
  <si>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</si>
  <si>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</si>
  <si>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</si>
  <si>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</si>
  <si>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</si>
  <si>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</si>
  <si>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</si>
  <si>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</si>
  <si>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</si>
  <si>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</si>
  <si>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</si>
  <si>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</si>
  <si>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</si>
  <si>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</si>
  <si>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</si>
  <si>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</si>
  <si>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</si>
  <si>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</si>
  <si>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</si>
  <si>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</si>
  <si>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</si>
  <si>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</si>
  <si>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</si>
  <si>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</si>
  <si>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</si>
  <si>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</si>
  <si>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</si>
  <si>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</si>
  <si>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</si>
  <si>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</si>
  <si>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</si>
  <si>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</si>
  <si>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</si>
  <si>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</si>
  <si>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</si>
  <si>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</si>
  <si>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</si>
  <si>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</si>
  <si>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</si>
  <si>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</si>
  <si>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</si>
  <si>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</si>
  <si>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</si>
  <si>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</si>
  <si>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</si>
  <si>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</si>
  <si>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</si>
  <si>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</si>
  <si>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</si>
  <si>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</si>
  <si>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</si>
  <si>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</si>
  <si>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</si>
  <si>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</si>
  <si>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</si>
  <si>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</si>
  <si>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</si>
  <si>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</si>
  <si>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</si>
  <si>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</si>
  <si>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</si>
  <si>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</si>
  <si>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</si>
  <si>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</si>
  <si>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</si>
  <si>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</si>
  <si>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</si>
  <si>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</si>
  <si>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</si>
  <si>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</si>
  <si>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</si>
  <si>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</si>
  <si>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</si>
  <si>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</si>
  <si>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</si>
  <si>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</si>
  <si>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</si>
  <si>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</si>
  <si>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</si>
  <si>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</si>
  <si>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</si>
  <si>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</si>
  <si>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</si>
  <si>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</si>
  <si>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</si>
  <si>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</si>
  <si>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</si>
  <si>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</si>
  <si>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</si>
  <si>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</si>
  <si>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</si>
  <si>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</si>
  <si>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</si>
  <si>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</si>
  <si>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</si>
  <si>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</si>
  <si>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</si>
  <si>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</si>
  <si>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</si>
  <si>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</si>
  <si>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</si>
  <si>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</si>
  <si>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</si>
  <si>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</si>
  <si>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</si>
  <si>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</si>
  <si>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</si>
  <si>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</si>
  <si>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</si>
  <si>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</si>
  <si>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</si>
  <si>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</si>
  <si>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</si>
  <si>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</si>
  <si>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</si>
  <si>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</si>
  <si>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</si>
  <si>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</si>
  <si>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</si>
  <si>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</si>
  <si>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</si>
  <si>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</si>
  <si>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</si>
  <si>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</si>
  <si>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</si>
  <si>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</si>
  <si>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</si>
  <si>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</si>
  <si>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</si>
  <si>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</si>
  <si>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</si>
  <si>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</si>
  <si>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</si>
  <si>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</si>
  <si>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</si>
  <si>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</si>
  <si>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</si>
  <si>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</si>
  <si>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</si>
  <si>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</si>
  <si>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</si>
  <si>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</si>
  <si>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</si>
  <si>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</si>
  <si>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</si>
  <si>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</si>
  <si>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</si>
  <si>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</si>
  <si>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</si>
  <si>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</si>
  <si>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</si>
  <si>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</si>
  <si>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</si>
  <si>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</si>
  <si>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</si>
  <si>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</si>
  <si>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</si>
  <si>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NOVEMBER 2023 ARREARS </t>
  </si>
  <si>
    <t>WA NOVEMBER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</si>
</sst>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0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zoomScale="130" zoomScaleNormal="130" workbookViewId="0">
      <selection activeCell="H39" sqref="H39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7.570312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59">
        <v>45596</v>
      </c>
    </row>
    <row r="3" spans="1:11" x14ac:dyDescent="0.25">
      <c r="A3" s="60" t="s">
        <v>0</v>
      </c>
      <c r="B3" s="61"/>
      <c r="C3" s="61"/>
      <c r="D3" s="62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383680.03</v>
      </c>
      <c r="F5" s="63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4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5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6" t="str">
        <f>"WA "&amp; CHOOSE(MONTH(B2),"JAN","FEB","MAR","APR","MAY","JUN","JUL","AUG","SEP","OCT","NOV","DEC")  &amp;" "&amp; YEAR(B2)&amp; " ARREARS"</f>
        <v>WA OCT 2024 ARREARS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2444478.46999999</v>
      </c>
      <c r="C13" s="41">
        <v>21123</v>
      </c>
      <c r="D13" s="40">
        <v>996662.55999999901</v>
      </c>
      <c r="E13" s="41">
        <v>9212</v>
      </c>
      <c r="F13" s="40">
        <v>474481.59000000102</v>
      </c>
      <c r="G13" s="41">
        <v>5261</v>
      </c>
      <c r="H13" s="40">
        <v>3112888.04</v>
      </c>
      <c r="I13" s="41">
        <v>5412</v>
      </c>
      <c r="J13" s="40">
        <v>6554029.0699999901</v>
      </c>
      <c r="K13" s="42">
        <v>21310</v>
      </c>
    </row>
    <row r="14" spans="1:11" x14ac:dyDescent="0.25">
      <c r="A14" s="4" t="s">
        <v>7488</v>
      </c>
      <c r="B14" s="40">
        <v>397896.62999999902</v>
      </c>
      <c r="C14" s="41">
        <v>1583</v>
      </c>
      <c r="D14" s="40">
        <v>110724.92</v>
      </c>
      <c r="E14" s="41">
        <v>597</v>
      </c>
      <c r="F14" s="40">
        <v>54936.409999999902</v>
      </c>
      <c r="G14" s="41">
        <v>366</v>
      </c>
      <c r="H14" s="40">
        <v>375553.15</v>
      </c>
      <c r="I14" s="41">
        <v>378</v>
      </c>
      <c r="J14" s="40">
        <v>884174.7</v>
      </c>
      <c r="K14" s="42">
        <v>1600</v>
      </c>
    </row>
    <row r="15" spans="1:11" ht="15.75" thickBot="1" x14ac:dyDescent="0.3">
      <c r="A15" s="5" t="s">
        <v>10</v>
      </c>
      <c r="B15" s="20">
        <f>B13+B14</f>
        <v>2842375.0999999889</v>
      </c>
      <c r="C15" s="21">
        <f t="shared" ref="C15:K15" si="0">C13+C14</f>
        <v>22706</v>
      </c>
      <c r="D15" s="20">
        <f>D13+D14</f>
        <v>1107387.4799999991</v>
      </c>
      <c r="E15" s="21">
        <f t="shared" si="0"/>
        <v>9809</v>
      </c>
      <c r="F15" s="20">
        <f>F13+F14</f>
        <v>529418.00000000093</v>
      </c>
      <c r="G15" s="21">
        <f t="shared" si="0"/>
        <v>5627</v>
      </c>
      <c r="H15" s="20">
        <f t="shared" si="0"/>
        <v>3488441.19</v>
      </c>
      <c r="I15" s="21">
        <f t="shared" si="0"/>
        <v>5790</v>
      </c>
      <c r="J15" s="20">
        <f t="shared" si="0"/>
        <v>7438203.7699999902</v>
      </c>
      <c r="K15" s="22">
        <f t="shared" si="0"/>
        <v>22910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8" spans="1:11" x14ac:dyDescent="0.25">
      <c r="A18" s="68" t="str">
        <f>"WA "&amp; CHOOSE(MONTH(B2),"JAN","FEB","MAR","APR","MAY","JUN","JUL","AUG","SEP","OCT","NOV","DEC")  &amp;" "&amp; YEAR(B2)&amp; " ARREARS LOW INCOME CUSTOMERS"</f>
        <v>WA OCT 2024 ARREARS LOW INCOME CUSTOMERS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409584.78</v>
      </c>
      <c r="C20" s="19">
        <v>3611</v>
      </c>
      <c r="D20" s="18">
        <v>228277.3</v>
      </c>
      <c r="E20" s="19">
        <v>2162</v>
      </c>
      <c r="F20" s="18">
        <v>145982.16</v>
      </c>
      <c r="G20" s="19">
        <v>1550</v>
      </c>
      <c r="H20" s="18">
        <v>922119.96000000101</v>
      </c>
      <c r="I20" s="19">
        <v>1552</v>
      </c>
      <c r="J20" s="18">
        <v>1559982.04</v>
      </c>
      <c r="K20" s="19">
        <v>3615</v>
      </c>
    </row>
    <row r="21" spans="1:11" x14ac:dyDescent="0.25">
      <c r="A21" s="4" t="s">
        <v>7488</v>
      </c>
      <c r="B21" s="18">
        <v>9004.85</v>
      </c>
      <c r="C21" s="19">
        <v>42</v>
      </c>
      <c r="D21" s="18">
        <v>7635.86</v>
      </c>
      <c r="E21" s="19">
        <v>26</v>
      </c>
      <c r="F21" s="18">
        <v>2676.13</v>
      </c>
      <c r="G21" s="19">
        <v>24</v>
      </c>
      <c r="H21" s="18">
        <v>25812</v>
      </c>
      <c r="I21" s="19">
        <v>24</v>
      </c>
      <c r="J21" s="18">
        <v>42452.71</v>
      </c>
      <c r="K21" s="19">
        <v>42</v>
      </c>
    </row>
    <row r="22" spans="1:11" ht="15.75" thickBot="1" x14ac:dyDescent="0.3">
      <c r="A22" s="5" t="s">
        <v>10</v>
      </c>
      <c r="B22" s="20">
        <f t="shared" ref="B22:K22" si="1">B20+B21</f>
        <v>418589.63</v>
      </c>
      <c r="C22" s="21">
        <f t="shared" si="1"/>
        <v>3653</v>
      </c>
      <c r="D22" s="20">
        <f t="shared" si="1"/>
        <v>235913.15999999997</v>
      </c>
      <c r="E22" s="21">
        <f t="shared" si="1"/>
        <v>2188</v>
      </c>
      <c r="F22" s="20">
        <f t="shared" si="1"/>
        <v>148658.29</v>
      </c>
      <c r="G22" s="21">
        <f t="shared" si="1"/>
        <v>1574</v>
      </c>
      <c r="H22" s="20">
        <f t="shared" si="1"/>
        <v>947931.96000000101</v>
      </c>
      <c r="I22" s="21">
        <f t="shared" si="1"/>
        <v>1576</v>
      </c>
      <c r="J22" s="20">
        <f t="shared" si="1"/>
        <v>1602434.75</v>
      </c>
      <c r="K22" s="21">
        <f t="shared" si="1"/>
        <v>3657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10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10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  <row r="35" spans="1:10" hidden="1" x14ac:dyDescent="0.2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2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 x14ac:dyDescent="0.3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45231</v>
      </c>
    </row>
    <row r="2" spans="1:11" x14ac:dyDescent="0.25">
      <c r="A2" s="60" t="s">
        <v>0</v>
      </c>
      <c r="B2" s="61"/>
      <c r="C2" s="61"/>
      <c r="D2" s="62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254259.88</v>
      </c>
      <c r="F4" s="63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4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5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6" t="s">
        <v>7490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25">
      <c r="A13" s="4" t="s">
        <v>7488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 x14ac:dyDescent="0.3">
      <c r="A14" s="5" t="s">
        <v>10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-1.1175870895385742E-8</v>
      </c>
      <c r="K15" s="39"/>
    </row>
    <row r="17" spans="1:11" x14ac:dyDescent="0.25">
      <c r="A17" s="68" t="s">
        <v>7491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25">
      <c r="A20" s="4" t="s">
        <v>7488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 x14ac:dyDescent="0.3">
      <c r="A21" s="5" t="s">
        <v>10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25">
      <c r="A22" s="8" t="s">
        <v>35</v>
      </c>
      <c r="I22" s="38" t="s">
        <v>36</v>
      </c>
      <c r="J22" s="39">
        <f>J21-B21-D21-H21</f>
        <v>-1.0011717677116394E-8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1af0c028-e016-4365-948e-cc2e26d65303" ContentTypeId="0x0101006E56B4D1795A2E4DB2F0B01679ED314A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2024-10-25T07:00:00+00:00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9291CC38-8B4D-41E4-AF09-7A8F54470219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3F77873A-F01A-4143-B822-18A3BC38D1D8}"/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9DC72BF-1850-433B-ACBF-BC095FDE7A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</cp:lastModifiedBy>
  <cp:lastPrinted>2021-07-07T18:08:39Z</cp:lastPrinted>
  <dcterms:created xsi:type="dcterms:W3CDTF">2021-07-06T15:39:29Z</dcterms:created>
  <dcterms:modified xsi:type="dcterms:W3CDTF">2024-10-25T19:58:58Z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