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168" windowWidth="20196" windowHeight="8976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C34" i="13" s="1"/>
  <c r="H33" i="13"/>
  <c r="H32" i="13"/>
  <c r="D32" i="13" s="1"/>
  <c r="H31" i="13"/>
  <c r="H30" i="13"/>
  <c r="C30" i="13" s="1"/>
  <c r="H29" i="13"/>
  <c r="D29" i="13" s="1"/>
  <c r="H28" i="13"/>
  <c r="C28" i="13" s="1"/>
  <c r="H27" i="13"/>
  <c r="C27" i="13" s="1"/>
  <c r="H26" i="13"/>
  <c r="C26" i="13" s="1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13" i="13"/>
  <c r="H12" i="13"/>
  <c r="D12" i="13" s="1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D44" i="13"/>
  <c r="D41" i="13"/>
  <c r="D34" i="13"/>
  <c r="C32" i="13"/>
  <c r="C31" i="13"/>
  <c r="D30" i="13"/>
  <c r="D28" i="13"/>
  <c r="D26" i="13"/>
  <c r="D22" i="13"/>
  <c r="D19" i="13"/>
  <c r="C19" i="13"/>
  <c r="C13" i="13"/>
  <c r="C9" i="13"/>
  <c r="D10" i="13" l="1"/>
  <c r="C18" i="13"/>
  <c r="C53" i="13"/>
  <c r="C54" i="13" s="1"/>
  <c r="H23" i="13"/>
  <c r="C12" i="13"/>
  <c r="C59" i="13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C60" i="13" l="1"/>
  <c r="H62" i="13"/>
  <c r="C23" i="13"/>
  <c r="D62" i="13"/>
  <c r="C38" i="13"/>
  <c r="H324" i="17"/>
  <c r="G324" i="17"/>
  <c r="I324" i="17" s="1"/>
  <c r="H323" i="17"/>
  <c r="G323" i="17"/>
  <c r="H320" i="17"/>
  <c r="G320" i="17"/>
  <c r="I320" i="17" s="1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I302" i="17" s="1"/>
  <c r="H301" i="17"/>
  <c r="G301" i="17"/>
  <c r="H300" i="17"/>
  <c r="G300" i="17"/>
  <c r="H299" i="17"/>
  <c r="G299" i="17"/>
  <c r="H298" i="17"/>
  <c r="G298" i="17"/>
  <c r="I298" i="17" s="1"/>
  <c r="H297" i="17"/>
  <c r="G297" i="17"/>
  <c r="H296" i="17"/>
  <c r="G296" i="17"/>
  <c r="I296" i="17" s="1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I286" i="17" s="1"/>
  <c r="H279" i="17"/>
  <c r="G279" i="17"/>
  <c r="H278" i="17"/>
  <c r="G278" i="17"/>
  <c r="H277" i="17"/>
  <c r="G277" i="17"/>
  <c r="H274" i="17"/>
  <c r="G274" i="17"/>
  <c r="H273" i="17"/>
  <c r="G273" i="17"/>
  <c r="D275" i="17"/>
  <c r="E275" i="17"/>
  <c r="F275" i="17"/>
  <c r="C275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H198" i="17"/>
  <c r="G198" i="17"/>
  <c r="I198" i="17" s="1"/>
  <c r="H197" i="17"/>
  <c r="G197" i="17"/>
  <c r="H196" i="17"/>
  <c r="G196" i="17"/>
  <c r="I196" i="17" s="1"/>
  <c r="H195" i="17"/>
  <c r="G195" i="17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H164" i="17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I122" i="17" s="1"/>
  <c r="G122" i="17"/>
  <c r="H121" i="17"/>
  <c r="G121" i="17"/>
  <c r="H120" i="17"/>
  <c r="G120" i="17"/>
  <c r="H119" i="17"/>
  <c r="G119" i="17"/>
  <c r="I119" i="17" s="1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I87" i="17" s="1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I126" i="17" l="1"/>
  <c r="I209" i="17"/>
  <c r="I53" i="17"/>
  <c r="I101" i="17"/>
  <c r="I164" i="17"/>
  <c r="I170" i="17"/>
  <c r="I250" i="17"/>
  <c r="I292" i="17"/>
  <c r="I308" i="17"/>
  <c r="I74" i="17"/>
  <c r="I80" i="17"/>
  <c r="I82" i="17"/>
  <c r="I84" i="17"/>
  <c r="I86" i="17"/>
  <c r="I88" i="17"/>
  <c r="I90" i="17"/>
  <c r="I112" i="17"/>
  <c r="I114" i="17"/>
  <c r="I116" i="17"/>
  <c r="I118" i="17"/>
  <c r="I120" i="17"/>
  <c r="I183" i="17"/>
  <c r="I187" i="17"/>
  <c r="I195" i="17"/>
  <c r="I253" i="17"/>
  <c r="I265" i="17"/>
  <c r="G275" i="17"/>
  <c r="I279" i="17"/>
  <c r="I287" i="17"/>
  <c r="I295" i="17"/>
  <c r="I297" i="17"/>
  <c r="I299" i="17"/>
  <c r="I301" i="17"/>
  <c r="I303" i="17"/>
  <c r="I315" i="17"/>
  <c r="I319" i="17"/>
  <c r="I323" i="17"/>
  <c r="C62" i="13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I275" i="17" l="1"/>
  <c r="C325" i="17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I3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<sst xmlns="http://schemas.openxmlformats.org/spreadsheetml/2006/main" count="502" uniqueCount="422">
  <si>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</si>
  <si>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</si>
  <si>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</si>
  <si>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</si>
  <si>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</si>
  <si>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</si>
  <si>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</si>
  <si>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</si>
  <si>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</si>
  <si>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</si>
  <si>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</si>
  <si>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</si>
  <si>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</si>
  <si>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</si>
  <si>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</si>
  <si>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</si>
  <si>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</si>
  <si>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</si>
  <si>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</si>
  <si>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</si>
  <si>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</si>
  <si>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</si>
  <si>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</si>
  <si>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</si>
  <si>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</si>
  <si>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</si>
  <si>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</si>
  <si>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</si>
  <si>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</si>
  <si>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</si>
  <si>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</si>
  <si>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</si>
  <si>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</si>
  <si>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</si>
  <si>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</si>
  <si>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</si>
  <si>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</si>
  <si>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</si>
  <si>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</si>
  <si>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</si>
  <si>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</si>
  <si>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</si>
  <si>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</si>
  <si>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</si>
  <si>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</si>
  <si>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</si>
  <si>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</si>
  <si>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</si>
  <si>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</si>
  <si>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</si>
  <si>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</si>
  <si>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</si>
  <si>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</si>
  <si>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</si>
  <si>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</si>
  <si>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</si>
  <si>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</si>
  <si>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</si>
  <si>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</si>
  <si>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</si>
  <si>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</si>
  <si>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</si>
  <si>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</si>
  <si>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</si>
  <si>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</si>
  <si>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</si>
  <si>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</si>
  <si>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</si>
  <si>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</si>
  <si>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</si>
  <si>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</si>
  <si>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</si>
  <si>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</si>
  <si>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</si>
  <si>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</si>
  <si>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</si>
  <si>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</si>
  <si>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</si>
  <si>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</si>
  <si>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</si>
  <si>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</si>
  <si>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</si>
  <si>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</si>
  <si>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</si>
  <si>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</si>
  <si>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</si>
  <si>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</si>
  <si>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</si>
  <si>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</si>
  <si>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</si>
  <si>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</si>
  <si>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</si>
  <si>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</si>
  <si>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</si>
  <si>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</si>
  <si>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</si>
  <si>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</si>
  <si>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</si>
  <si>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</si>
  <si>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</si>
  <si>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</si>
  <si>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</si>
  <si>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</si>
  <si>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</si>
  <si>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</si>
  <si>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</si>
  <si>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</si>
  <si>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</si>
  <si>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</si>
  <si>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</si>
  <si>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</si>
  <si>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</si>
  <si>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</si>
  <si>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</si>
  <si>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</si>
  <si>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</si>
  <si>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</si>
  <si>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</si>
  <si>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</si>
  <si>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</si>
  <si>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</si>
  <si>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</si>
  <si>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</si>
  <si>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</si>
  <si>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</si>
  <si>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</si>
  <si>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</si>
  <si>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</si>
  <si>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</si>
  <si>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</si>
  <si>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</si>
  <si>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</si>
  <si>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</si>
  <si>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</si>
  <si>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</si>
  <si>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</si>
  <si>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</si>
  <si>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</si>
  <si>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</si>
  <si>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</si>
  <si>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</si>
  <si>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</si>
  <si>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</si>
  <si>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</si>
  <si>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</si>
  <si>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</si>
  <si>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</si>
  <si>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</si>
  <si>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</si>
  <si>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</si>
  <si>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</si>
  <si>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</si>
  <si>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</si>
  <si>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</si>
  <si>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</si>
  <si>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</si>
  <si>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</si>
  <si>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</si>
  <si>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</si>
  <si>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</si>
  <si>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</si>
  <si>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</si>
  <si>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</si>
  <si>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</si>
  <si>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</si>
  <si>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</si>
  <si>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</si>
  <si>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</si>
  <si>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</si>
  <si>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</si>
  <si>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</si>
  <si>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</si>
  <si>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</si>
  <si>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</si>
  <si>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</si>
  <si>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</si>
  <si>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</si>
  <si>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</si>
  <si>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</si>
  <si>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</si>
  <si>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</si>
  <si>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</si>
  <si>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</si>
  <si>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</si>
  <si>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</si>
  <si>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</si>
  <si>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</si>
  <si>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</si>
  <si>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</si>
  <si>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</si>
  <si>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</si>
  <si>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</si>
  <si>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</si>
  <si>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</si>
  <si>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</si>
  <si>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</si>
  <si>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</si>
  <si>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</si>
  <si>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</si>
  <si>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</si>
  <si>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</si>
  <si>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</si>
  <si>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</si>
  <si>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</si>
  <si>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</si>
  <si>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</si>
  <si>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</si>
  <si>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</si>
  <si>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</si>
  <si>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</si>
  <si>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</si>
  <si>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</si>
  <si>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</si>
  <si>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</si>
  <si>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</si>
  <si>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</si>
  <si>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</si>
  <si>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</si>
  <si>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</si>
  <si>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</si>
  <si>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</si>
  <si>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</si>
  <si>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</si>
  <si>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</si>
  <si>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</si>
  <si>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</si>
  <si>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</si>
  <si>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</si>
  <si>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</si>
  <si>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</si>
  <si>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</si>
  <si>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</si>
  <si>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</si>
  <si>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</si>
  <si>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</si>
  <si>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</si>
  <si>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</si>
  <si>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</si>
  <si>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</si>
  <si>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</si>
  <si>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</si>
  <si>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</si>
  <si>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</si>
  <si>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</si>
  <si>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</si>
  <si>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</si>
  <si>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</si>
  <si>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</si>
  <si>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</si>
  <si>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</si>
  <si>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</si>
  <si>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</si>
  <si>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</si>
  <si>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</si>
  <si>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</si>
  <si>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</si>
  <si>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</si>
  <si>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</si>
  <si>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</si>
  <si>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</si>
  <si>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</si>
  <si>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</si>
  <si>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</si>
  <si>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</si>
  <si>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</si>
  <si>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</si>
  <si>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</si>
  <si>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</si>
  <si>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</si>
  <si>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</si>
  <si>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</si>
  <si>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</si>
  <si>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</si>
  <si>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</si>
  <si>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</si>
  <si>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</si>
  <si>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</si>
  <si>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</si>
  <si>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</si>
  <si>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</si>
  <si>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</si>
  <si>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</si>
  <si>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</si>
  <si>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</si>
  <si>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</si>
  <si>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</si>
  <si>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</si>
  <si>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</si>
  <si>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</si>
  <si>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</si>
  <si>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</si>
  <si>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</si>
  <si>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</si>
  <si>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</si>
  <si>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</si>
  <si>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</si>
  <si>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</si>
  <si>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</si>
  <si>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</si>
  <si>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</si>
  <si>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</si>
  <si>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</si>
  <si>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</si>
  <si>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</si>
  <si>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</si>
  <si>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</si>
  <si>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</si>
  <si>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</si>
  <si>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</si>
  <si>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</si>
  <si>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</si>
  <si>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</si>
  <si>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</si>
  <si>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</si>
  <si>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</si>
  <si>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</si>
  <si>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</si>
  <si>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</si>
  <si>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</si>
  <si>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</si>
  <si>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</si>
  <si>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</si>
  <si>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</si>
  <si>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</si>
  <si>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</si>
  <si>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</si>
  <si>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</si>
  <si>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</si>
  <si>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</si>
  <si>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</si>
  <si>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</si>
  <si>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</si>
  <si>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</si>
  <si>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</si>
  <si>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</si>
  <si>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</si>
  <si>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</si>
  <si>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</si>
  <si>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</si>
  <si>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</si>
  <si>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</si>
  <si>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</si>
  <si>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</si>
  <si>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</si>
  <si>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</si>
  <si>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</si>
  <si>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</si>
  <si>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</si>
  <si>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</si>
  <si>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</si>
  <si>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</si>
  <si>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</si>
  <si>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</si>
  <si>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</si>
  <si>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</si>
  <si>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</si>
  <si>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</si>
  <si>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</si>
  <si>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</si>
  <si>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</si>
  <si>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</si>
  <si>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</si>
  <si>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</si>
  <si>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</si>
  <si>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</si>
  <si>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</si>
  <si>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</si>
  <si>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</si>
  <si>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</si>
  <si>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</si>
  <si>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</si>
  <si>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</si>
  <si>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</si>
  <si>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</si>
  <si>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</si>
  <si>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</si>
  <si>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</si>
  <si>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</si>
  <si>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</si>
  <si>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</si>
  <si>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</si>
  <si>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</si>
  <si>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</si>
  <si>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</si>
  <si>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</si>
  <si>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</si>
  <si>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</si>
  <si>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</si>
  <si>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</si>
  <si>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</si>
  <si>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</si>
  <si>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</si>
  <si>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</si>
  <si>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</si>
  <si>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</si>
  <si>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</si>
  <si>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</si>
  <si>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</si>
  <si>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</si>
  <si>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</si>
  <si>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</si>
  <si>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</si>
  <si>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</si>
  <si>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</si>
  <si>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</si>
  <si>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</si>
  <si>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</si>
  <si>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</si>
  <si>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</si>
  <si>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</si>
  <si>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</si>
  <si>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</si>
  <si>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</si>
  <si>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</si>
  <si>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</si>
  <si>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</si>
  <si>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</si>
  <si>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</si>
  <si>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</si>
  <si>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 xml:space="preserve">RATE BASE (AMA For 12 Months Ended December 31, 2018)  </t>
  </si>
  <si>
    <t>FOR THE TWELVE MONTHS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</si>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</sst>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0" fontId="17" fillId="0" borderId="0" xfId="0" quotePrefix="1" applyFont="1" applyFill="1"/>
    <xf numFmtId="10" fontId="4" fillId="0" borderId="16" xfId="0" applyNumberFormat="1" applyFont="1" applyFill="1" applyBorder="1" applyAlignment="1">
      <alignment horizontal="right" wrapText="1"/>
    </xf>
    <xf numFmtId="10" fontId="4" fillId="0" borderId="39" xfId="0" applyNumberFormat="1" applyFont="1" applyFill="1" applyBorder="1" applyAlignment="1">
      <alignment horizontal="right" wrapText="1"/>
    </xf>
    <xf numFmtId="10" fontId="4" fillId="0" borderId="15" xfId="0" applyNumberFormat="1" applyFont="1" applyFill="1" applyBorder="1" applyAlignment="1">
      <alignment horizontal="right" wrapText="1"/>
    </xf>
    <xf numFmtId="10" fontId="4" fillId="0" borderId="41" xfId="0" applyNumberFormat="1" applyFont="1" applyFill="1" applyBorder="1" applyAlignment="1">
      <alignment horizontal="right" wrapText="1"/>
    </xf>
    <xf numFmtId="168" fontId="4" fillId="0" borderId="16" xfId="0" applyNumberFormat="1" applyFont="1" applyFill="1" applyBorder="1"/>
    <xf numFmtId="10" fontId="4" fillId="0" borderId="39" xfId="0" applyNumberFormat="1" applyFont="1" applyFill="1" applyBorder="1"/>
    <xf numFmtId="0" fontId="4" fillId="0" borderId="39" xfId="0" applyFont="1" applyFill="1" applyBorder="1"/>
    <xf numFmtId="10" fontId="4" fillId="0" borderId="7" xfId="0" applyNumberFormat="1" applyFont="1" applyFill="1" applyBorder="1"/>
    <xf numFmtId="10" fontId="4" fillId="0" borderId="43" xfId="0" applyNumberFormat="1" applyFont="1" applyFill="1" applyBorder="1"/>
    <xf numFmtId="10" fontId="4" fillId="0" borderId="41" xfId="0" applyNumberFormat="1" applyFont="1" applyFill="1" applyBorder="1"/>
    <xf numFmtId="168" fontId="7" fillId="0" borderId="46" xfId="0" applyNumberFormat="1" applyFont="1" applyFill="1" applyBorder="1"/>
    <xf numFmtId="10" fontId="7" fillId="0" borderId="45" xfId="0" applyNumberFormat="1" applyFont="1" applyFill="1" applyBorder="1"/>
    <xf numFmtId="42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1" fontId="4" fillId="2" borderId="51" xfId="0" applyNumberFormat="1" applyFont="1" applyFill="1" applyBorder="1"/>
    <xf numFmtId="42" fontId="7" fillId="2" borderId="52" xfId="0" applyNumberFormat="1" applyFont="1" applyFill="1" applyBorder="1"/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3538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982200" y="10393680"/>
          <a:ext cx="106680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866775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10725" y="12294870"/>
          <a:ext cx="11334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8671875" defaultRowHeight="13.2" x14ac:dyDescent="0.25"/>
  <cols>
    <col min="1" max="16384" width="8.88671875" style="174"/>
  </cols>
  <sheetData>
    <row r="1" spans="1:10" ht="15" x14ac:dyDescent="0.25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5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5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5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5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5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5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5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5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5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A7" sqref="A7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5" t="s">
        <v>349</v>
      </c>
      <c r="B1" s="14"/>
      <c r="C1" s="14"/>
      <c r="D1" s="14"/>
    </row>
    <row r="2" spans="1:4" x14ac:dyDescent="0.3">
      <c r="A2" s="15" t="s">
        <v>348</v>
      </c>
      <c r="B2" s="14"/>
      <c r="C2" s="14"/>
      <c r="D2" s="14"/>
    </row>
    <row r="3" spans="1:4" x14ac:dyDescent="0.3">
      <c r="A3" s="2" t="s">
        <v>420</v>
      </c>
      <c r="B3" s="2"/>
      <c r="C3" s="2"/>
      <c r="D3" s="2"/>
    </row>
    <row r="4" spans="1:4" x14ac:dyDescent="0.3">
      <c r="B4" s="14"/>
      <c r="C4" s="14"/>
      <c r="D4" s="14"/>
    </row>
    <row r="5" spans="1:4" x14ac:dyDescent="0.3">
      <c r="A5" s="68"/>
      <c r="B5" s="68"/>
      <c r="C5" s="68"/>
      <c r="D5" s="68"/>
    </row>
    <row r="6" spans="1:4" x14ac:dyDescent="0.3">
      <c r="A6" s="68" t="s">
        <v>421</v>
      </c>
      <c r="B6" s="68"/>
      <c r="C6" s="68"/>
      <c r="D6" s="68"/>
    </row>
    <row r="7" spans="1:4" x14ac:dyDescent="0.3">
      <c r="A7" s="3"/>
      <c r="B7" s="13" t="s">
        <v>34</v>
      </c>
      <c r="C7" s="12" t="s">
        <v>33</v>
      </c>
      <c r="D7" s="11" t="s">
        <v>347</v>
      </c>
    </row>
    <row r="8" spans="1:4" ht="15" thickBot="1" x14ac:dyDescent="0.35">
      <c r="A8" s="10" t="s">
        <v>346</v>
      </c>
      <c r="B8" s="9"/>
      <c r="C8" s="9"/>
      <c r="D8" s="8"/>
    </row>
    <row r="9" spans="1:4" ht="15" thickTop="1" x14ac:dyDescent="0.3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3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3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3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3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3">
      <c r="A14" s="122" t="s">
        <v>345</v>
      </c>
      <c r="B14" s="135"/>
      <c r="C14" s="118"/>
      <c r="D14" s="131"/>
    </row>
    <row r="15" spans="1:4" x14ac:dyDescent="0.3">
      <c r="A15" s="122" t="s">
        <v>344</v>
      </c>
      <c r="B15" s="135"/>
      <c r="C15" s="118"/>
      <c r="D15" s="131"/>
    </row>
    <row r="16" spans="1:4" x14ac:dyDescent="0.3">
      <c r="A16" s="122" t="s">
        <v>343</v>
      </c>
      <c r="B16" s="135"/>
      <c r="C16" s="118"/>
      <c r="D16" s="131"/>
    </row>
    <row r="17" spans="1:4" x14ac:dyDescent="0.3">
      <c r="A17" s="122" t="s">
        <v>342</v>
      </c>
      <c r="B17" s="135"/>
      <c r="C17" s="118"/>
      <c r="D17" s="131"/>
    </row>
    <row r="18" spans="1:4" x14ac:dyDescent="0.3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3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3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3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3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3">
      <c r="A23" s="123" t="s">
        <v>341</v>
      </c>
      <c r="B23" s="135"/>
      <c r="C23" s="118"/>
      <c r="D23" s="131"/>
    </row>
    <row r="24" spans="1:4" x14ac:dyDescent="0.3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3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3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3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3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3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3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3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3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3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3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3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3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3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3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3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3">
      <c r="A40" s="18"/>
      <c r="B40" s="135"/>
      <c r="C40" s="118"/>
      <c r="D40" s="131"/>
    </row>
    <row r="41" spans="1:4" ht="17.399999999999999" x14ac:dyDescent="0.55000000000000004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3">
      <c r="A42" s="125"/>
      <c r="B42" s="140"/>
      <c r="C42" s="120"/>
      <c r="D42" s="131"/>
    </row>
    <row r="43" spans="1:4" ht="15" thickBot="1" x14ac:dyDescent="0.35">
      <c r="A43" s="126" t="s">
        <v>419</v>
      </c>
      <c r="B43" s="141">
        <v>0</v>
      </c>
      <c r="C43" s="142">
        <v>0</v>
      </c>
      <c r="D43" s="143"/>
    </row>
    <row r="44" spans="1:4" ht="15" thickTop="1" x14ac:dyDescent="0.3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2" sqref="F2"/>
    </sheetView>
  </sheetViews>
  <sheetFormatPr defaultColWidth="9.109375" defaultRowHeight="14.4" x14ac:dyDescent="0.3"/>
  <cols>
    <col min="1" max="1" width="40" style="4" bestFit="1" customWidth="1"/>
    <col min="2" max="2" width="17.5546875" style="16" customWidth="1"/>
    <col min="3" max="3" width="15.33203125" style="16" customWidth="1"/>
    <col min="4" max="4" width="15.44140625" style="16" customWidth="1"/>
    <col min="5" max="5" width="14.33203125" style="16" customWidth="1"/>
    <col min="6" max="6" width="15" style="16" bestFit="1" customWidth="1"/>
    <col min="7" max="7" width="9.109375" style="16"/>
    <col min="8" max="8" width="32.44140625" style="16" customWidth="1"/>
    <col min="9" max="10" width="9.109375" style="16"/>
    <col min="11" max="16384" width="9.109375" style="4"/>
  </cols>
  <sheetData>
    <row r="1" spans="1:7" s="4" customFormat="1" ht="18" customHeight="1" x14ac:dyDescent="0.3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3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3">
      <c r="A3" s="15" t="str">
        <f>'Allocated (R)'!A3</f>
        <v>FOR THE TWELVE MONTHS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3">
      <c r="B4" s="16"/>
      <c r="C4" s="16"/>
      <c r="D4" s="16"/>
      <c r="E4" s="16"/>
      <c r="F4" s="16"/>
      <c r="G4" s="16"/>
    </row>
    <row r="5" spans="1:7" s="4" customFormat="1" ht="18" customHeight="1" x14ac:dyDescent="0.3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5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3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3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3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3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3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3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3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3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3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3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3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3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3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3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3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3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3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3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3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3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3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3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3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3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3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3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3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3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3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3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3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3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3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3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3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3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3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3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3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3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3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55000000000000004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" customHeight="1" thickBot="1" x14ac:dyDescent="0.35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3">
      <c r="G50" s="17"/>
      <c r="H50" s="4"/>
      <c r="I50" s="4"/>
      <c r="J50" s="4"/>
    </row>
    <row r="51" spans="1:10" ht="18" customHeight="1" x14ac:dyDescent="0.3">
      <c r="G51" s="17"/>
      <c r="H51" s="4"/>
      <c r="I51" s="4"/>
      <c r="J51" s="4"/>
    </row>
    <row r="52" spans="1:10" ht="18" customHeight="1" x14ac:dyDescent="0.3">
      <c r="G52" s="17"/>
      <c r="H52" s="4"/>
      <c r="I52" s="4"/>
      <c r="J52" s="4"/>
    </row>
    <row r="53" spans="1:10" ht="18" customHeight="1" x14ac:dyDescent="0.3">
      <c r="G53" s="17"/>
      <c r="H53" s="4"/>
      <c r="I53" s="4"/>
      <c r="J53" s="4"/>
    </row>
    <row r="54" spans="1:10" ht="18" customHeight="1" x14ac:dyDescent="0.3">
      <c r="G54" s="17"/>
      <c r="H54" s="4"/>
      <c r="I54" s="4"/>
      <c r="J54" s="4"/>
    </row>
    <row r="55" spans="1:10" ht="18" customHeight="1" x14ac:dyDescent="0.3">
      <c r="G55" s="17"/>
      <c r="H55" s="4"/>
      <c r="I55" s="4"/>
      <c r="J55" s="4"/>
    </row>
    <row r="56" spans="1:10" ht="18" customHeight="1" x14ac:dyDescent="0.3">
      <c r="G56" s="17"/>
      <c r="H56" s="4"/>
      <c r="I56" s="4"/>
      <c r="J56" s="4"/>
    </row>
    <row r="57" spans="1:10" ht="18" customHeight="1" x14ac:dyDescent="0.3">
      <c r="G57" s="17"/>
      <c r="H57" s="4"/>
      <c r="I57" s="4"/>
      <c r="J57" s="4"/>
    </row>
    <row r="58" spans="1:10" ht="18" customHeight="1" x14ac:dyDescent="0.3">
      <c r="G58" s="17"/>
      <c r="H58" s="4"/>
      <c r="I58" s="4"/>
      <c r="J58" s="4"/>
    </row>
    <row r="59" spans="1:10" ht="18" customHeight="1" x14ac:dyDescent="0.3">
      <c r="G59" s="17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topLeftCell="A238" zoomScaleNormal="100" workbookViewId="0">
      <selection activeCell="D238" sqref="D238"/>
    </sheetView>
  </sheetViews>
  <sheetFormatPr defaultColWidth="9.109375" defaultRowHeight="14.4" outlineLevelCol="1" x14ac:dyDescent="0.3"/>
  <cols>
    <col min="1" max="1" width="51.109375" style="4" customWidth="1"/>
    <col min="2" max="2" width="16.6640625" style="4" customWidth="1"/>
    <col min="3" max="3" width="13.6640625" style="4" bestFit="1" customWidth="1"/>
    <col min="4" max="4" width="14.332031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10.5546875" style="4" bestFit="1" customWidth="1"/>
    <col min="11" max="16384" width="9.109375" style="4"/>
  </cols>
  <sheetData>
    <row r="1" spans="1:9" x14ac:dyDescent="0.3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tr">
        <f>'Allocated (R)'!A3</f>
        <v>FOR THE TWELVE MONTHS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3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3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3">
      <c r="A7" s="7"/>
      <c r="B7" s="6"/>
      <c r="C7" s="6"/>
      <c r="D7" s="6"/>
      <c r="E7" s="6"/>
      <c r="F7" s="6"/>
      <c r="G7" s="6"/>
      <c r="H7" s="6"/>
      <c r="I7" s="6"/>
    </row>
    <row r="8" spans="1:9" x14ac:dyDescent="0.3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3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3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" thickBot="1" x14ac:dyDescent="0.35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" thickTop="1" x14ac:dyDescent="0.3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3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3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3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3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3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3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3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3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3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3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3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3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3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3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3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3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5" customHeight="1" x14ac:dyDescent="0.3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3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3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3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3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3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3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3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3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3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3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3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3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3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3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3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3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3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3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3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3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3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3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3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3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3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3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3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3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3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3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3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3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3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3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3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" thickBot="1" x14ac:dyDescent="0.35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" thickTop="1" x14ac:dyDescent="0.3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3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3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3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3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3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3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3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3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3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3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3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3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3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3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3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3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3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3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3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3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3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3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3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3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3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3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3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3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3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3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3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3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3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3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3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3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3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3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3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3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3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3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3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3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3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3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3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3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3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3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3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3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3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3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3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3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3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3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3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3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3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3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3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3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3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3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3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3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3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3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3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3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3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3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3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3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3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3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3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3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3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3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3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3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3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3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3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3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3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3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3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3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3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3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3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3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3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3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3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3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3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3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3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3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3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3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3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3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3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3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3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3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3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3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3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3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3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3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3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3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3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3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3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3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3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3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3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3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3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3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3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3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3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3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3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3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3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3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3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3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3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3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3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3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3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3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3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3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3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3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3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3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3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3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3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3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3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3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3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3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3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3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3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3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3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3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3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3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3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3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3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3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3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" thickBot="1" x14ac:dyDescent="0.35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" thickTop="1" x14ac:dyDescent="0.3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3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3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3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3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3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3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3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3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3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3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3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3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3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3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3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3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3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3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3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3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3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3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3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3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3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" thickBot="1" x14ac:dyDescent="0.35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" thickTop="1" x14ac:dyDescent="0.3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3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3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3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3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3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3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3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3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3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3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3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3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3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" thickBot="1" x14ac:dyDescent="0.35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" thickTop="1" x14ac:dyDescent="0.3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3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3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3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3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3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3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3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3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3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3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3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3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3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3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3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3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3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3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3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3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3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3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3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3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3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3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3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3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3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3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3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3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3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3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3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3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3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3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3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3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3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3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3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3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3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" thickBot="1" x14ac:dyDescent="0.35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5.6" thickTop="1" thickBot="1" x14ac:dyDescent="0.35">
      <c r="B330" s="113"/>
      <c r="C330" s="114"/>
      <c r="D330" s="114"/>
      <c r="E330" s="114"/>
      <c r="F330" s="114"/>
      <c r="G330" s="114"/>
      <c r="H330" s="114"/>
      <c r="I330" s="115"/>
    </row>
    <row r="331" spans="1:9" ht="15" thickTop="1" x14ac:dyDescent="0.3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3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3">
      <c r="H333" s="5">
        <v>0</v>
      </c>
      <c r="I333" s="5"/>
    </row>
    <row r="334" spans="1:9" x14ac:dyDescent="0.3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6" zoomScaleNormal="100" workbookViewId="0">
      <selection activeCell="B76" sqref="B76"/>
    </sheetView>
  </sheetViews>
  <sheetFormatPr defaultColWidth="8.88671875" defaultRowHeight="13.2" x14ac:dyDescent="0.25"/>
  <cols>
    <col min="1" max="1" width="5.44140625" style="37" customWidth="1"/>
    <col min="2" max="2" width="55.6640625" style="37" customWidth="1"/>
    <col min="3" max="3" width="17.33203125" style="37" customWidth="1"/>
    <col min="4" max="4" width="21.6640625" style="37" customWidth="1"/>
    <col min="5" max="5" width="17.109375" style="37" customWidth="1"/>
    <col min="6" max="6" width="13.88671875" style="37" customWidth="1"/>
    <col min="7" max="7" width="13.6640625" style="37" customWidth="1"/>
    <col min="8" max="8" width="16.33203125" style="37" customWidth="1"/>
    <col min="9" max="9" width="4" style="37" customWidth="1"/>
    <col min="10" max="16384" width="8.88671875" style="37"/>
  </cols>
  <sheetData>
    <row r="1" spans="1:8" ht="15.9" customHeight="1" x14ac:dyDescent="0.25">
      <c r="A1" s="38"/>
      <c r="B1" s="1" t="s">
        <v>349</v>
      </c>
      <c r="C1" s="1"/>
      <c r="D1" s="1"/>
      <c r="E1" s="1"/>
      <c r="F1" s="1"/>
      <c r="G1" s="1"/>
      <c r="H1" s="1"/>
    </row>
    <row r="2" spans="1:8" ht="15.9" customHeight="1" x14ac:dyDescent="0.25">
      <c r="A2" s="38"/>
      <c r="B2" s="1" t="s">
        <v>359</v>
      </c>
      <c r="C2" s="1"/>
      <c r="D2" s="1"/>
      <c r="E2" s="1"/>
      <c r="F2" s="1"/>
      <c r="G2" s="1"/>
      <c r="H2" s="1"/>
    </row>
    <row r="3" spans="1:8" ht="15.9" customHeight="1" x14ac:dyDescent="0.25">
      <c r="A3" s="1" t="str">
        <f>'Allocated (R)'!A3</f>
        <v>FOR THE TWELVE MONTHS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5">
      <c r="A4" s="69"/>
      <c r="B4" s="69"/>
      <c r="C4" s="69"/>
      <c r="D4" s="69"/>
      <c r="E4" s="69"/>
      <c r="F4" s="69"/>
      <c r="G4" s="69"/>
      <c r="H4" s="69"/>
    </row>
    <row r="5" spans="1:8" ht="15.9" customHeight="1" x14ac:dyDescent="0.25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5"/>
    <row r="7" spans="1:8" ht="52.8" x14ac:dyDescent="0.25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" customHeight="1" thickBot="1" x14ac:dyDescent="0.3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" customHeight="1" thickTop="1" x14ac:dyDescent="0.25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6">
        <v>0.58079999999999998</v>
      </c>
      <c r="G9" s="177">
        <v>0.41920000000000002</v>
      </c>
      <c r="H9" s="188">
        <f>'Unallocated Detail (R)'!D207</f>
        <v>0</v>
      </c>
    </row>
    <row r="10" spans="1:8" ht="15.9" customHeight="1" x14ac:dyDescent="0.25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6">
        <v>0.62590000000000001</v>
      </c>
      <c r="G10" s="177">
        <v>0.37409999999999999</v>
      </c>
      <c r="H10" s="189">
        <f>'Unallocated Detail (R)'!D208</f>
        <v>0</v>
      </c>
    </row>
    <row r="11" spans="1:8" ht="15.9" customHeight="1" x14ac:dyDescent="0.25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6">
        <v>0.58079999999999998</v>
      </c>
      <c r="G11" s="177">
        <v>0.41920000000000002</v>
      </c>
      <c r="H11" s="189">
        <f>'Unallocated Detail (R)'!D209</f>
        <v>0</v>
      </c>
    </row>
    <row r="12" spans="1:8" ht="15.9" customHeight="1" x14ac:dyDescent="0.25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6">
        <v>0.65590000000000004</v>
      </c>
      <c r="G12" s="177">
        <v>0.34410000000000002</v>
      </c>
      <c r="H12" s="189">
        <f>'Unallocated Detail (R)'!D210</f>
        <v>0</v>
      </c>
    </row>
    <row r="13" spans="1:8" ht="15.9" customHeight="1" x14ac:dyDescent="0.25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8">
        <v>0.58079999999999998</v>
      </c>
      <c r="G13" s="179">
        <v>0.41920000000000002</v>
      </c>
      <c r="H13" s="190">
        <f>'Unallocated Detail (R)'!D211</f>
        <v>0</v>
      </c>
    </row>
    <row r="14" spans="1:8" ht="15.9" customHeight="1" x14ac:dyDescent="0.25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80"/>
      <c r="G14" s="181"/>
      <c r="H14" s="189">
        <f>SUM(H9:H13)</f>
        <v>0</v>
      </c>
    </row>
    <row r="15" spans="1:8" ht="15.9" customHeight="1" x14ac:dyDescent="0.25">
      <c r="A15" s="42" t="s">
        <v>17</v>
      </c>
      <c r="B15" s="50"/>
      <c r="C15" s="159"/>
      <c r="D15" s="160"/>
      <c r="E15" s="167"/>
      <c r="F15" s="75"/>
      <c r="G15" s="181"/>
      <c r="H15" s="189"/>
    </row>
    <row r="16" spans="1:8" ht="15.9" customHeight="1" x14ac:dyDescent="0.25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6">
        <v>0.58079999999999998</v>
      </c>
      <c r="G16" s="177">
        <v>0.41920000000000002</v>
      </c>
      <c r="H16" s="189">
        <f>'Unallocated Detail (R)'!D214</f>
        <v>0</v>
      </c>
    </row>
    <row r="17" spans="1:9" ht="15.9" customHeight="1" x14ac:dyDescent="0.25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6">
        <v>0.58079999999999998</v>
      </c>
      <c r="G17" s="177">
        <v>0.41920000000000002</v>
      </c>
      <c r="H17" s="189">
        <f>'Unallocated Detail (R)'!D215</f>
        <v>0</v>
      </c>
    </row>
    <row r="18" spans="1:9" ht="15.9" customHeight="1" x14ac:dyDescent="0.25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6">
        <v>0.58079999999999998</v>
      </c>
      <c r="G18" s="177">
        <v>0.41920000000000002</v>
      </c>
      <c r="H18" s="189">
        <f>'Unallocated Detail (R)'!D216</f>
        <v>0</v>
      </c>
    </row>
    <row r="19" spans="1:9" ht="15.9" customHeight="1" x14ac:dyDescent="0.25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6">
        <v>0.58079999999999998</v>
      </c>
      <c r="G19" s="177">
        <v>0.41920000000000002</v>
      </c>
      <c r="H19" s="189">
        <f>'Unallocated Detail (R)'!D217</f>
        <v>0</v>
      </c>
    </row>
    <row r="20" spans="1:9" ht="15.9" customHeight="1" x14ac:dyDescent="0.25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6">
        <v>0.58079999999999998</v>
      </c>
      <c r="G20" s="177">
        <v>0.41920000000000002</v>
      </c>
      <c r="H20" s="189">
        <f>'Unallocated Detail (R)'!D218</f>
        <v>0</v>
      </c>
    </row>
    <row r="21" spans="1:9" ht="15.9" customHeight="1" x14ac:dyDescent="0.25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6">
        <v>0.58079999999999998</v>
      </c>
      <c r="G21" s="177">
        <v>0.41920000000000002</v>
      </c>
      <c r="H21" s="189">
        <f>'Unallocated Detail (R)'!D219</f>
        <v>0</v>
      </c>
    </row>
    <row r="22" spans="1:9" ht="15.9" customHeight="1" x14ac:dyDescent="0.25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8">
        <v>0.58079999999999998</v>
      </c>
      <c r="G22" s="179">
        <v>0.41920000000000002</v>
      </c>
      <c r="H22" s="190">
        <f>'Unallocated Detail (R)'!D220</f>
        <v>0</v>
      </c>
    </row>
    <row r="23" spans="1:9" ht="15.9" customHeight="1" x14ac:dyDescent="0.25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80"/>
      <c r="G23" s="181"/>
      <c r="H23" s="189">
        <f>SUM(H16:H21)</f>
        <v>0</v>
      </c>
    </row>
    <row r="24" spans="1:9" ht="15.9" customHeight="1" x14ac:dyDescent="0.25">
      <c r="A24" s="42" t="s">
        <v>15</v>
      </c>
      <c r="B24" s="50"/>
      <c r="C24" s="159"/>
      <c r="D24" s="160"/>
      <c r="E24" s="167"/>
      <c r="F24" s="75"/>
      <c r="G24" s="181"/>
      <c r="H24" s="189"/>
    </row>
    <row r="25" spans="1:9" ht="15.9" customHeight="1" x14ac:dyDescent="0.25">
      <c r="A25" s="42"/>
      <c r="B25" s="48" t="s">
        <v>376</v>
      </c>
      <c r="C25" s="159">
        <f t="shared" ref="C25:C37" si="4">H25*F25</f>
        <v>0</v>
      </c>
      <c r="D25" s="160">
        <f t="shared" ref="D25:D37" si="5">H25*G25</f>
        <v>0</v>
      </c>
      <c r="E25" s="167">
        <v>4</v>
      </c>
      <c r="F25" s="176">
        <v>0.65590000000000004</v>
      </c>
      <c r="G25" s="177">
        <v>0.34410000000000002</v>
      </c>
      <c r="H25" s="189">
        <f>'Unallocated Detail (R)'!D226</f>
        <v>0</v>
      </c>
    </row>
    <row r="26" spans="1:9" ht="15.9" customHeight="1" x14ac:dyDescent="0.25">
      <c r="A26" s="42"/>
      <c r="B26" s="48" t="s">
        <v>377</v>
      </c>
      <c r="C26" s="159">
        <f t="shared" si="4"/>
        <v>0</v>
      </c>
      <c r="D26" s="160">
        <f t="shared" si="5"/>
        <v>0</v>
      </c>
      <c r="E26" s="167">
        <v>4</v>
      </c>
      <c r="F26" s="176">
        <v>0.65590000000000004</v>
      </c>
      <c r="G26" s="177">
        <v>0.34410000000000002</v>
      </c>
      <c r="H26" s="189">
        <f>'Unallocated Detail (R)'!D227</f>
        <v>0</v>
      </c>
    </row>
    <row r="27" spans="1:9" ht="15.9" customHeight="1" x14ac:dyDescent="0.25">
      <c r="A27" s="42" t="s">
        <v>364</v>
      </c>
      <c r="B27" s="48" t="s">
        <v>378</v>
      </c>
      <c r="C27" s="159">
        <f t="shared" si="4"/>
        <v>0</v>
      </c>
      <c r="D27" s="160">
        <f t="shared" si="5"/>
        <v>0</v>
      </c>
      <c r="E27" s="167">
        <v>4</v>
      </c>
      <c r="F27" s="176">
        <v>0.65590000000000004</v>
      </c>
      <c r="G27" s="177">
        <v>0.34410000000000002</v>
      </c>
      <c r="H27" s="189">
        <f>'Unallocated Detail (R)'!D228</f>
        <v>0</v>
      </c>
    </row>
    <row r="28" spans="1:9" ht="15.9" customHeight="1" x14ac:dyDescent="0.25">
      <c r="A28" s="42" t="s">
        <v>364</v>
      </c>
      <c r="B28" s="48" t="s">
        <v>379</v>
      </c>
      <c r="C28" s="159">
        <f t="shared" si="4"/>
        <v>0</v>
      </c>
      <c r="D28" s="160">
        <f t="shared" si="5"/>
        <v>0</v>
      </c>
      <c r="E28" s="167">
        <v>4</v>
      </c>
      <c r="F28" s="176">
        <v>0.65617772172510591</v>
      </c>
      <c r="G28" s="177">
        <v>0.34382227827489414</v>
      </c>
      <c r="H28" s="189">
        <f>'Unallocated Detail (R)'!D229</f>
        <v>0</v>
      </c>
      <c r="I28" s="175"/>
    </row>
    <row r="29" spans="1:9" ht="15.9" customHeight="1" x14ac:dyDescent="0.25">
      <c r="A29" s="42" t="s">
        <v>364</v>
      </c>
      <c r="B29" s="48" t="s">
        <v>380</v>
      </c>
      <c r="C29" s="159">
        <f t="shared" si="4"/>
        <v>0</v>
      </c>
      <c r="D29" s="160">
        <f t="shared" si="5"/>
        <v>0</v>
      </c>
      <c r="E29" s="167">
        <v>3</v>
      </c>
      <c r="F29" s="176">
        <v>0.60599999999999998</v>
      </c>
      <c r="G29" s="177">
        <v>0.39400000000000002</v>
      </c>
      <c r="H29" s="189">
        <f>'Unallocated Detail (R)'!D230</f>
        <v>0</v>
      </c>
      <c r="I29" s="77"/>
    </row>
    <row r="30" spans="1:9" ht="15.9" customHeight="1" x14ac:dyDescent="0.25">
      <c r="A30" s="42" t="s">
        <v>364</v>
      </c>
      <c r="B30" s="48" t="s">
        <v>381</v>
      </c>
      <c r="C30" s="159">
        <f t="shared" si="4"/>
        <v>0</v>
      </c>
      <c r="D30" s="160">
        <f t="shared" si="5"/>
        <v>0</v>
      </c>
      <c r="E30" s="167">
        <v>1</v>
      </c>
      <c r="F30" s="176">
        <v>0.58086379499416374</v>
      </c>
      <c r="G30" s="177">
        <v>0.41913620500583615</v>
      </c>
      <c r="H30" s="189">
        <f>'Unallocated Detail (R)'!D231</f>
        <v>0</v>
      </c>
      <c r="I30" s="175"/>
    </row>
    <row r="31" spans="1:9" ht="15.9" customHeight="1" x14ac:dyDescent="0.25">
      <c r="A31" s="42" t="s">
        <v>364</v>
      </c>
      <c r="B31" s="48" t="s">
        <v>382</v>
      </c>
      <c r="C31" s="159">
        <f t="shared" si="4"/>
        <v>0</v>
      </c>
      <c r="D31" s="160">
        <f t="shared" si="5"/>
        <v>0</v>
      </c>
      <c r="E31" s="167">
        <v>5</v>
      </c>
      <c r="F31" s="176">
        <v>0.63748846694483119</v>
      </c>
      <c r="G31" s="177">
        <v>0.36251153305516814</v>
      </c>
      <c r="H31" s="189">
        <f>'Unallocated Detail (R)'!D232</f>
        <v>0</v>
      </c>
      <c r="I31" s="175"/>
    </row>
    <row r="32" spans="1:9" ht="15.9" customHeight="1" x14ac:dyDescent="0.25">
      <c r="A32" s="42"/>
      <c r="B32" s="48" t="s">
        <v>383</v>
      </c>
      <c r="C32" s="159">
        <f t="shared" si="4"/>
        <v>0</v>
      </c>
      <c r="D32" s="160">
        <f t="shared" si="5"/>
        <v>0</v>
      </c>
      <c r="E32" s="167">
        <v>4</v>
      </c>
      <c r="F32" s="176">
        <v>0.65590000000000004</v>
      </c>
      <c r="G32" s="177">
        <v>0.34410000000000002</v>
      </c>
      <c r="H32" s="189">
        <f>'Unallocated Detail (R)'!D233</f>
        <v>0</v>
      </c>
    </row>
    <row r="33" spans="1:8" ht="15.9" customHeight="1" x14ac:dyDescent="0.25">
      <c r="A33" s="42" t="s">
        <v>364</v>
      </c>
      <c r="B33" s="48" t="s">
        <v>384</v>
      </c>
      <c r="C33" s="159">
        <f t="shared" si="4"/>
        <v>0</v>
      </c>
      <c r="D33" s="160">
        <f t="shared" si="5"/>
        <v>0</v>
      </c>
      <c r="E33" s="167">
        <v>4</v>
      </c>
      <c r="F33" s="176">
        <v>0.65590000000000004</v>
      </c>
      <c r="G33" s="177">
        <v>0.34410000000000002</v>
      </c>
      <c r="H33" s="189">
        <f>'Unallocated Detail (R)'!D234</f>
        <v>0</v>
      </c>
    </row>
    <row r="34" spans="1:8" ht="15.9" customHeight="1" x14ac:dyDescent="0.25">
      <c r="A34" s="42" t="s">
        <v>364</v>
      </c>
      <c r="B34" s="48" t="s">
        <v>385</v>
      </c>
      <c r="C34" s="159">
        <f t="shared" si="4"/>
        <v>0</v>
      </c>
      <c r="D34" s="160">
        <f t="shared" si="5"/>
        <v>0</v>
      </c>
      <c r="E34" s="167">
        <v>4</v>
      </c>
      <c r="F34" s="176">
        <v>0.65590000000000004</v>
      </c>
      <c r="G34" s="177">
        <v>0.34410000000000002</v>
      </c>
      <c r="H34" s="189">
        <f>'Unallocated Detail (R)'!D235</f>
        <v>0</v>
      </c>
    </row>
    <row r="35" spans="1:8" ht="15.9" customHeight="1" x14ac:dyDescent="0.25">
      <c r="A35" s="42" t="s">
        <v>364</v>
      </c>
      <c r="B35" s="48" t="s">
        <v>386</v>
      </c>
      <c r="C35" s="159">
        <f t="shared" si="4"/>
        <v>0</v>
      </c>
      <c r="D35" s="160">
        <f t="shared" si="5"/>
        <v>0</v>
      </c>
      <c r="E35" s="167">
        <v>4</v>
      </c>
      <c r="F35" s="176">
        <v>0.65590000000000004</v>
      </c>
      <c r="G35" s="177">
        <v>0.34410000000000002</v>
      </c>
      <c r="H35" s="189">
        <f>'Unallocated Detail (R)'!D236</f>
        <v>0</v>
      </c>
    </row>
    <row r="36" spans="1:8" ht="15.9" customHeight="1" x14ac:dyDescent="0.25">
      <c r="A36" s="42"/>
      <c r="B36" s="48" t="s">
        <v>387</v>
      </c>
      <c r="C36" s="159">
        <f t="shared" si="4"/>
        <v>0</v>
      </c>
      <c r="D36" s="160">
        <f t="shared" si="5"/>
        <v>0</v>
      </c>
      <c r="E36" s="167">
        <v>4</v>
      </c>
      <c r="F36" s="176">
        <v>0.65590000000000004</v>
      </c>
      <c r="G36" s="177">
        <v>0.34410000000000002</v>
      </c>
      <c r="H36" s="189">
        <f>'Unallocated Detail (R)'!D237</f>
        <v>0</v>
      </c>
    </row>
    <row r="37" spans="1:8" ht="15.9" customHeight="1" x14ac:dyDescent="0.25">
      <c r="A37" s="42"/>
      <c r="B37" s="48" t="s">
        <v>388</v>
      </c>
      <c r="C37" s="161">
        <f t="shared" si="4"/>
        <v>0</v>
      </c>
      <c r="D37" s="162">
        <f t="shared" si="5"/>
        <v>0</v>
      </c>
      <c r="E37" s="168">
        <v>4</v>
      </c>
      <c r="F37" s="178">
        <v>0.65590000000000004</v>
      </c>
      <c r="G37" s="179">
        <v>0.34410000000000002</v>
      </c>
      <c r="H37" s="190">
        <f>'Unallocated Detail (R)'!D238</f>
        <v>0</v>
      </c>
    </row>
    <row r="38" spans="1:8" ht="15.9" customHeight="1" x14ac:dyDescent="0.25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80"/>
      <c r="G38" s="181"/>
      <c r="H38" s="189">
        <f>SUM(H25:H37)</f>
        <v>0</v>
      </c>
    </row>
    <row r="39" spans="1:8" ht="15.9" customHeight="1" x14ac:dyDescent="0.25">
      <c r="A39" s="42" t="s">
        <v>389</v>
      </c>
      <c r="B39" s="50"/>
      <c r="C39" s="159"/>
      <c r="D39" s="160"/>
      <c r="E39" s="167"/>
      <c r="F39" s="75"/>
      <c r="G39" s="181"/>
      <c r="H39" s="189"/>
    </row>
    <row r="40" spans="1:8" ht="15.9" customHeight="1" x14ac:dyDescent="0.25">
      <c r="A40" s="42"/>
      <c r="B40" s="48" t="s">
        <v>390</v>
      </c>
      <c r="C40" s="159">
        <f t="shared" ref="C40:C41" si="6">H40*F40</f>
        <v>0</v>
      </c>
      <c r="D40" s="160">
        <f t="shared" ref="D40:D41" si="7">H40*G40</f>
        <v>0</v>
      </c>
      <c r="E40" s="167">
        <v>4</v>
      </c>
      <c r="F40" s="176">
        <v>0.65590000000000004</v>
      </c>
      <c r="G40" s="177">
        <v>0.34410000000000002</v>
      </c>
      <c r="H40" s="189">
        <f>'Unallocated Detail (R)'!D244</f>
        <v>0</v>
      </c>
    </row>
    <row r="41" spans="1:8" ht="15.9" customHeight="1" x14ac:dyDescent="0.25">
      <c r="A41" s="42"/>
      <c r="B41" s="49" t="s">
        <v>391</v>
      </c>
      <c r="C41" s="161">
        <f t="shared" si="6"/>
        <v>0</v>
      </c>
      <c r="D41" s="162">
        <f t="shared" si="7"/>
        <v>0</v>
      </c>
      <c r="E41" s="168">
        <v>4</v>
      </c>
      <c r="F41" s="178">
        <v>0.65590000000000004</v>
      </c>
      <c r="G41" s="179">
        <v>0.34410000000000002</v>
      </c>
      <c r="H41" s="190">
        <f>'Unallocated Detail (R)'!D245</f>
        <v>0</v>
      </c>
    </row>
    <row r="42" spans="1:8" ht="15.9" customHeight="1" x14ac:dyDescent="0.25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75"/>
      <c r="G42" s="181"/>
      <c r="H42" s="189">
        <f>SUM(H40:H41)</f>
        <v>0</v>
      </c>
    </row>
    <row r="43" spans="1:8" ht="15.9" customHeight="1" x14ac:dyDescent="0.25">
      <c r="A43" s="42" t="s">
        <v>13</v>
      </c>
      <c r="B43" s="48"/>
      <c r="C43" s="159"/>
      <c r="D43" s="160"/>
      <c r="E43" s="167"/>
      <c r="F43" s="75"/>
      <c r="G43" s="181"/>
      <c r="H43" s="189"/>
    </row>
    <row r="44" spans="1:8" ht="15.9" customHeight="1" x14ac:dyDescent="0.25">
      <c r="A44" s="42"/>
      <c r="B44" s="48" t="s">
        <v>392</v>
      </c>
      <c r="C44" s="159">
        <f t="shared" ref="C44:C46" si="8">H44*F44</f>
        <v>0</v>
      </c>
      <c r="D44" s="160">
        <f t="shared" ref="D44:D46" si="9">H44*G44</f>
        <v>0</v>
      </c>
      <c r="E44" s="167">
        <v>4</v>
      </c>
      <c r="F44" s="176">
        <v>0.65590000000000004</v>
      </c>
      <c r="G44" s="177">
        <v>0.34410000000000002</v>
      </c>
      <c r="H44" s="189">
        <f>'Unallocated Detail (R)'!D248</f>
        <v>0</v>
      </c>
    </row>
    <row r="45" spans="1:8" ht="15.9" customHeight="1" x14ac:dyDescent="0.25">
      <c r="A45" s="42"/>
      <c r="B45" s="48" t="s">
        <v>393</v>
      </c>
      <c r="C45" s="159">
        <f t="shared" si="8"/>
        <v>0</v>
      </c>
      <c r="D45" s="160">
        <f t="shared" si="9"/>
        <v>0</v>
      </c>
      <c r="E45" s="167">
        <v>4</v>
      </c>
      <c r="F45" s="176">
        <v>0.65590000000000004</v>
      </c>
      <c r="G45" s="177">
        <v>0.34410000000000002</v>
      </c>
      <c r="H45" s="189">
        <f>'Unallocated Detail (R)'!D249</f>
        <v>0</v>
      </c>
    </row>
    <row r="46" spans="1:8" ht="15.9" customHeight="1" x14ac:dyDescent="0.25">
      <c r="A46" s="42"/>
      <c r="B46" s="49" t="s">
        <v>394</v>
      </c>
      <c r="C46" s="161">
        <f t="shared" si="8"/>
        <v>0</v>
      </c>
      <c r="D46" s="162">
        <f t="shared" si="9"/>
        <v>0</v>
      </c>
      <c r="E46" s="168">
        <v>4</v>
      </c>
      <c r="F46" s="178">
        <v>0.65590000000000004</v>
      </c>
      <c r="G46" s="179">
        <v>0.34410000000000002</v>
      </c>
      <c r="H46" s="189">
        <f>'Unallocated Detail (R)'!D250</f>
        <v>0</v>
      </c>
    </row>
    <row r="47" spans="1:8" ht="15.9" customHeight="1" x14ac:dyDescent="0.25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75"/>
      <c r="G47" s="181"/>
      <c r="H47" s="191">
        <f>SUM(H44:H46)</f>
        <v>0</v>
      </c>
    </row>
    <row r="48" spans="1:8" ht="15.9" customHeight="1" x14ac:dyDescent="0.25">
      <c r="A48" s="42" t="s">
        <v>395</v>
      </c>
      <c r="B48" s="50"/>
      <c r="C48" s="159"/>
      <c r="D48" s="160"/>
      <c r="E48" s="167"/>
      <c r="F48" s="75"/>
      <c r="G48" s="181"/>
      <c r="H48" s="189"/>
    </row>
    <row r="49" spans="1:9" ht="15.9" customHeight="1" x14ac:dyDescent="0.25">
      <c r="A49" s="42"/>
      <c r="B49" s="49" t="s">
        <v>339</v>
      </c>
      <c r="C49" s="161">
        <f t="shared" ref="C49" si="10">H49*F49</f>
        <v>0</v>
      </c>
      <c r="D49" s="162">
        <f t="shared" ref="D49" si="11">H49*G49</f>
        <v>0</v>
      </c>
      <c r="E49" s="168">
        <v>4</v>
      </c>
      <c r="F49" s="178">
        <v>0.6480176539449396</v>
      </c>
      <c r="G49" s="179">
        <v>0.3519823460550604</v>
      </c>
      <c r="H49" s="189">
        <f>'Unallocated Detail (R)'!D270</f>
        <v>0</v>
      </c>
      <c r="I49" s="175"/>
    </row>
    <row r="50" spans="1:9" ht="15.9" customHeight="1" x14ac:dyDescent="0.25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75"/>
      <c r="G50" s="181"/>
      <c r="H50" s="191">
        <f>SUM(H49)</f>
        <v>0</v>
      </c>
    </row>
    <row r="51" spans="1:9" ht="15.9" customHeight="1" x14ac:dyDescent="0.25">
      <c r="A51" s="42"/>
      <c r="B51" s="50"/>
      <c r="C51" s="159"/>
      <c r="D51" s="160"/>
      <c r="E51" s="167"/>
      <c r="F51" s="75"/>
      <c r="G51" s="181"/>
      <c r="H51" s="189"/>
    </row>
    <row r="52" spans="1:9" ht="15.9" customHeight="1" x14ac:dyDescent="0.25">
      <c r="A52" s="51" t="s">
        <v>396</v>
      </c>
      <c r="B52" s="50"/>
      <c r="C52" s="159"/>
      <c r="D52" s="160"/>
      <c r="E52" s="50"/>
      <c r="F52" s="43"/>
      <c r="G52" s="182"/>
      <c r="H52" s="189"/>
    </row>
    <row r="53" spans="1:9" ht="15.9" customHeight="1" x14ac:dyDescent="0.25">
      <c r="A53" s="51"/>
      <c r="B53" s="49" t="s">
        <v>397</v>
      </c>
      <c r="C53" s="159">
        <f t="shared" ref="C53" si="12">H53*F53</f>
        <v>0</v>
      </c>
      <c r="D53" s="160">
        <f t="shared" ref="D53" si="13">H53*G53</f>
        <v>0</v>
      </c>
      <c r="E53" s="167">
        <v>4</v>
      </c>
      <c r="F53" s="176">
        <v>0.65590000000000004</v>
      </c>
      <c r="G53" s="177">
        <v>0.34410000000000002</v>
      </c>
      <c r="H53" s="189">
        <f>'Unallocated Detail (R)'!D274</f>
        <v>0</v>
      </c>
    </row>
    <row r="54" spans="1:9" ht="15.9" customHeight="1" x14ac:dyDescent="0.25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2">
        <f>SUM(H53)</f>
        <v>0</v>
      </c>
    </row>
    <row r="55" spans="1:9" ht="15.9" customHeight="1" x14ac:dyDescent="0.25">
      <c r="A55" s="51"/>
      <c r="B55" s="50"/>
      <c r="C55" s="159"/>
      <c r="D55" s="160"/>
      <c r="E55" s="167"/>
      <c r="F55" s="75"/>
      <c r="G55" s="181"/>
      <c r="H55" s="189"/>
    </row>
    <row r="56" spans="1:9" ht="15.9" customHeight="1" x14ac:dyDescent="0.25">
      <c r="A56" s="52" t="s">
        <v>398</v>
      </c>
      <c r="B56" s="50"/>
      <c r="C56" s="159"/>
      <c r="D56" s="160"/>
      <c r="E56" s="167"/>
      <c r="F56" s="75"/>
      <c r="G56" s="181"/>
      <c r="H56" s="189"/>
    </row>
    <row r="57" spans="1:9" ht="15.9" customHeight="1" x14ac:dyDescent="0.25">
      <c r="A57" s="52"/>
      <c r="B57" s="49" t="s">
        <v>399</v>
      </c>
      <c r="C57" s="159">
        <f t="shared" ref="C57:C59" si="14">H57*F57</f>
        <v>0</v>
      </c>
      <c r="D57" s="160">
        <f t="shared" ref="D57:D59" si="15">H57*G57</f>
        <v>0</v>
      </c>
      <c r="E57" s="167">
        <v>4</v>
      </c>
      <c r="F57" s="176">
        <v>0.65590000000000004</v>
      </c>
      <c r="G57" s="177">
        <v>0.34410000000000002</v>
      </c>
      <c r="H57" s="189">
        <f>'Unallocated Detail (R)'!D277</f>
        <v>0</v>
      </c>
    </row>
    <row r="58" spans="1:9" ht="15.9" customHeight="1" x14ac:dyDescent="0.25">
      <c r="A58" s="42"/>
      <c r="B58" s="49" t="s">
        <v>400</v>
      </c>
      <c r="C58" s="159">
        <f t="shared" si="14"/>
        <v>0</v>
      </c>
      <c r="D58" s="160">
        <f t="shared" si="15"/>
        <v>0</v>
      </c>
      <c r="E58" s="170">
        <v>4</v>
      </c>
      <c r="F58" s="176">
        <v>0.65590000000000004</v>
      </c>
      <c r="G58" s="177">
        <v>0.34410000000000002</v>
      </c>
      <c r="H58" s="189">
        <f>'Unallocated Detail (R)'!D278</f>
        <v>0</v>
      </c>
    </row>
    <row r="59" spans="1:9" s="77" customFormat="1" ht="15.9" customHeight="1" x14ac:dyDescent="0.25">
      <c r="A59" s="52"/>
      <c r="B59" s="49" t="s">
        <v>417</v>
      </c>
      <c r="C59" s="161">
        <f t="shared" si="14"/>
        <v>0</v>
      </c>
      <c r="D59" s="162">
        <f t="shared" si="15"/>
        <v>0</v>
      </c>
      <c r="E59" s="167">
        <v>4</v>
      </c>
      <c r="F59" s="178">
        <v>0.65590000000000004</v>
      </c>
      <c r="G59" s="179">
        <v>0.34410000000000002</v>
      </c>
      <c r="H59" s="190">
        <f>'Unallocated Detail (R)'!D279</f>
        <v>0</v>
      </c>
    </row>
    <row r="60" spans="1:9" ht="15.9" customHeight="1" x14ac:dyDescent="0.25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76"/>
      <c r="G60" s="185"/>
      <c r="H60" s="190">
        <f>SUM(H57:H59)</f>
        <v>0</v>
      </c>
    </row>
    <row r="61" spans="1:9" ht="12" customHeight="1" x14ac:dyDescent="0.25">
      <c r="A61" s="42"/>
      <c r="B61" s="50"/>
      <c r="C61" s="159"/>
      <c r="D61" s="160"/>
      <c r="E61" s="60"/>
      <c r="F61" s="75"/>
      <c r="G61" s="181"/>
      <c r="H61" s="189"/>
    </row>
    <row r="62" spans="1:9" ht="15.9" customHeight="1" thickBot="1" x14ac:dyDescent="0.6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6"/>
      <c r="G62" s="187"/>
      <c r="H62" s="193">
        <f>H60+H54+H50+H47+H42+H38+H23+H14</f>
        <v>0</v>
      </c>
    </row>
    <row r="63" spans="1:9" ht="11.25" customHeight="1" thickTop="1" x14ac:dyDescent="0.25">
      <c r="C63" s="55"/>
      <c r="D63" s="55"/>
      <c r="E63" s="55"/>
      <c r="F63" s="55"/>
    </row>
    <row r="64" spans="1:9" ht="15.9" customHeight="1" x14ac:dyDescent="0.25">
      <c r="E64" s="77"/>
    </row>
    <row r="65" spans="1:8" ht="15.9" customHeight="1" x14ac:dyDescent="0.25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" customHeight="1" x14ac:dyDescent="0.25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" customHeight="1" x14ac:dyDescent="0.25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16">SUM(F67,G67)</f>
        <v>1</v>
      </c>
    </row>
    <row r="68" spans="1:8" ht="15.9" customHeight="1" x14ac:dyDescent="0.25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16"/>
        <v>1</v>
      </c>
    </row>
    <row r="69" spans="1:8" ht="15.9" customHeight="1" x14ac:dyDescent="0.25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16"/>
        <v>1</v>
      </c>
    </row>
    <row r="70" spans="1:8" ht="15.9" customHeight="1" x14ac:dyDescent="0.25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16"/>
        <v>1</v>
      </c>
    </row>
    <row r="71" spans="1:8" ht="15.9" customHeight="1" x14ac:dyDescent="0.25">
      <c r="A71" s="64"/>
      <c r="C71" s="61"/>
      <c r="D71" s="61"/>
      <c r="E71" s="61"/>
      <c r="F71" s="61"/>
      <c r="G71" s="61"/>
      <c r="H71" s="61"/>
    </row>
    <row r="72" spans="1:8" ht="15.9" customHeight="1" x14ac:dyDescent="0.25">
      <c r="B72" s="194"/>
      <c r="C72" s="61"/>
      <c r="D72" s="61"/>
      <c r="E72" s="61"/>
      <c r="F72" s="61"/>
      <c r="G72" s="61"/>
      <c r="H72" s="61"/>
    </row>
    <row r="73" spans="1:8" x14ac:dyDescent="0.25">
      <c r="B73" s="195"/>
    </row>
    <row r="74" spans="1:8" x14ac:dyDescent="0.25">
      <c r="B74" s="195"/>
    </row>
    <row r="75" spans="1:8" x14ac:dyDescent="0.25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856AAE-24C8-449A-A39E-F54786EBC3C0}"/>
</file>

<file path=customXml/itemProps2.xml><?xml version="1.0" encoding="utf-8"?>
<ds:datastoreItem xmlns:ds="http://schemas.openxmlformats.org/officeDocument/2006/customXml" ds:itemID="{219E842D-017F-4998-B37C-7633C0023A11}"/>
</file>

<file path=customXml/itemProps3.xml><?xml version="1.0" encoding="utf-8"?>
<ds:datastoreItem xmlns:ds="http://schemas.openxmlformats.org/officeDocument/2006/customXml" ds:itemID="{FB38BF4C-51C5-4A8B-803E-214E993DDD8E}"/>
</file>

<file path=customXml/itemProps4.xml><?xml version="1.0" encoding="utf-8"?>
<ds:datastoreItem xmlns:ds="http://schemas.openxmlformats.org/officeDocument/2006/customXml" ds:itemID="{F33BF89D-1852-458E-8E90-F8F1480CB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2019-02-12T21:45:08Z</cp:lastPrinted>
  <dcterms:created xsi:type="dcterms:W3CDTF">2017-10-30T16:51:04Z</dcterms:created>
  <dcterms:modified xsi:type="dcterms:W3CDTF">2020-02-14T16:31:15Z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