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Exh. JAP-4 Page 1" sheetId="1" r:id="rId1"/>
    <sheet name="Exh. JAP-4 Page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'[5]MJS-7'!$N$21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'[11]Cabot Gas Replacement'!$B$8:$F$16</definedName>
    <definedName name="AS2DocOpenMode">"AS2DocumentEdit"</definedName>
    <definedName name="Asset_Class_Switch">[12]Assumptions!$D$5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[7]Factors!$B$3:$P$99</definedName>
    <definedName name="Beg_Unb_KWHs">[13]LeadSht!$L$10</definedName>
    <definedName name="BOOK_LIFE">'[14]Lvl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[15]Readings!$B$2</definedName>
    <definedName name="CASE">[16]INPUTS!$C$11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count_for_Revenue_Reqmt">'[23]Assumptions of Purchase'!$B$45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>[16]INPUTS!$F$36</definedName>
    <definedName name="Electric_Prices">'[25]Monthly Price Summary'!$B$4:$E$27</definedName>
    <definedName name="ElRBLine">[1]BS!$AQ$7:$AQ$3303</definedName>
    <definedName name="EndDate">[8]Assumptions!$C$11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xhibit_No.______MJS_4">'[5]MJS-4'!$O$3</definedName>
    <definedName name="Exhibit_No.______MJS_5">'[5]MJS-5'!$E$3</definedName>
    <definedName name="Exhibit_No.______MJS_6">'[5]MJS-6'!$F$3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[26]Inputs!$E$112</definedName>
    <definedName name="FedTaxRate">[8]Assumptions!$C$33</definedName>
    <definedName name="FERC_Lookup">'[27]Map Table'!$E$2:$F$58</definedName>
    <definedName name="FIT">'[28]ROR &amp; CONV FACTOR'!$J$20</definedName>
    <definedName name="FranchiseTax">[10]Variables!$D$26</definedName>
    <definedName name="FTAX">[16]INPUTS!$F$35</definedName>
    <definedName name="Func">'[6]Func Factor Table'!$A$10:$H$77</definedName>
    <definedName name="Function">'[6]Func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[29]Inputs!$N$18</definedName>
    <definedName name="JP_Bal">[30]ACCOUNTS!$AG$31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[7]Variables!$AK$15</definedName>
    <definedName name="JurisNumber">[7]Variables!$AL$15</definedName>
    <definedName name="keep_PSE">'[31]Gas Summary'!$I$5</definedName>
    <definedName name="keep_TESTYEAR">'[31]Gas Detail Pages'!$A$8</definedName>
    <definedName name="kp_DOCKET">'[31]Gas Detail Pages'!$A$9</definedName>
    <definedName name="Last_Row" localSheetId="0">IF('Exh. JAP-4 Page 1'!Values_Entered,Header_Row+'Exh. JAP-4 Page 1'!Number_of_Payments,Header_Row)</definedName>
    <definedName name="Last_Row" localSheetId="1">IF('Exh. JAP-4 Page 2'!Values_Entered,Header_Row+'Exh. JAP-4 Page 2'!Number_of_Payments,Header_Row)</definedName>
    <definedName name="Last_Row">IF([0]!Values_Entered,Header_Row+[0]!Number_of_Payments,Header_Row)</definedName>
    <definedName name="limcount">1</definedName>
    <definedName name="LINE.T">[4]INTERNAL!$A$55:$IV$57</definedName>
    <definedName name="LinkCos">'[6]JAM Download'!$K$4</definedName>
    <definedName name="Load_Factor">[30]ACCOUNTS!$AG$167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 localSheetId="0">[34]!menu1_Button5_Click</definedName>
    <definedName name="menu1_Button5_Click" localSheetId="1">[34]!menu1_Button5_Click</definedName>
    <definedName name="menu1_Button5_Click">[34]!menu1_Button5_Click</definedName>
    <definedName name="menu1_Button6_Click" localSheetId="0">[34]!menu1_Button6_Click</definedName>
    <definedName name="menu1_Button6_Click" localSheetId="1">[34]!menu1_Button6_Click</definedName>
    <definedName name="menu1_Button6_Click">[34]!menu1_Button6_Click</definedName>
    <definedName name="MERGER_COST">[35]Sheet1!$AF$3:$AJ$28</definedName>
    <definedName name="METER">[4]EXTERNAL!$A$34:$IV$36</definedName>
    <definedName name="Method">[9]Inputs!$C$6</definedName>
    <definedName name="monthlist">[36]Table!$R$2:$S$13</definedName>
    <definedName name="monthtotals">'[36]WA SBC'!$D$40:$O$40</definedName>
    <definedName name="MTD_Format">[37]Mthly!$B$11:$D$11,[37]Mthly!$B$32:$D$32</definedName>
    <definedName name="MTR_YR3">[38]Variables!$E$14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[3]BS!$AI$7:$AI$3582</definedName>
    <definedName name="Nov04AMA">[1]BS!$AN$7:$AN$3582</definedName>
    <definedName name="Nov09AMA">[2]BS!$AU$7:$AU$1726</definedName>
    <definedName name="NPC">[39]Inputs!$N$18</definedName>
    <definedName name="NRG">[4]CLASSIFIERS!$A$5:$IV$5</definedName>
    <definedName name="Number_of_Payments" localSheetId="0">MATCH(0.01,End_Bal,-1)+1</definedName>
    <definedName name="Number_of_Payments" localSheetId="1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_M_Rate">'[18]Virtual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'[40]Dist Misc'!$F$120</definedName>
    <definedName name="OthRCF">[41]INPUTS!$F$41</definedName>
    <definedName name="OthUnc">[4]INPUTS!$F$36</definedName>
    <definedName name="outlookdata">'[42]pivoted data'!$D$3:$Q$90</definedName>
    <definedName name="peak_new_table">'[43]2008 Extreme Peaks - 080403'!$E$5:$AD$8</definedName>
    <definedName name="peak_table">'[43]Peaks-F01'!$C$5:$E$243</definedName>
    <definedName name="PeakMethod">[9]Inputs!$T$5</definedName>
    <definedName name="Percent_debt">[26]Inputs!$E$129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0">'Exh. JAP-4 Page 1'!$B$1:$F$29</definedName>
    <definedName name="_xlnm.Print_Area" localSheetId="1">'Exh. JAP-4 Page 2'!$B$1:$F$22</definedName>
    <definedName name="_xlnm.Print_Titles" localSheetId="0">'Exh. JAP-4 Page 1'!$B:$C</definedName>
    <definedName name="Prior_Month">[13]Sch_120!$I$21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[44]Sheet1!$A$1147:$B$1887</definedName>
    <definedName name="Prov_Cap_Tax">[26]Inputs!$E$111</definedName>
    <definedName name="PSE">'[45]4.04'!$A$6</definedName>
    <definedName name="PSE_Pre_Tax_Equity_Rate">'[23]Assumptions of Purchase'!$B$42</definedName>
    <definedName name="PTDGP.T">[4]INTERNAL!$A$64:$IV$66</definedName>
    <definedName name="PTDP.T">[4]INTERNAL!$A$67:$IV$69</definedName>
    <definedName name="QTD_Format">[46]QTD!$B$11:$D$11,[46]QTD!$B$35:$D$35</definedName>
    <definedName name="RATE2">'[17]Transp Data'!$A$8:$I$112</definedName>
    <definedName name="Rates">[47]Codes!$A$1:$C$500</definedName>
    <definedName name="RB.T">[4]INTERNAL!$A$70:$IV$72</definedName>
    <definedName name="RCF">[30]INPUTS!$F$48</definedName>
    <definedName name="ResExchCrRate">[48]Sch_194!$M$31</definedName>
    <definedName name="RESID">[4]EXTERNAL!$A$88:$IV$90</definedName>
    <definedName name="resource_lookup">'[49]#REF'!$B$3:$C$112</definedName>
    <definedName name="ResourceSupplier">[10]Variables!$D$28</definedName>
    <definedName name="ResRCF">[16]INPUTS!$F$44</definedName>
    <definedName name="ResUnc">[16]INPUTS!$F$39</definedName>
    <definedName name="RevClass">[47]Codes!$F$2:$G$10</definedName>
    <definedName name="REVFAC1.T">[4]INTERNAL!$A$73:$IV$75</definedName>
    <definedName name="ROD">[16]INPUTS!$F$30</definedName>
    <definedName name="ROR">[16]INPUTS!$F$29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[41]INPUTS!$F$40</definedName>
    <definedName name="SbUnc">[4]INPUTS!$F$35</definedName>
    <definedName name="Sch194Rlfwd">'[50]Sch94 Rlfwd'!$B$11</definedName>
    <definedName name="Schedule">[39]Inputs!$N$14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TE_UTILITY_TAX">'[5]MJS-7'!$N$16</definedName>
    <definedName name="STAX">[16]INPUTS!$F$34</definedName>
    <definedName name="SW.T">[4]INTERNAL!$A$76:$IV$78</definedName>
    <definedName name="SWPTD.T">[4]INTERNAL!$A$79:$IV$81</definedName>
    <definedName name="TargetROR">[9]Inputs!$G$29</definedName>
    <definedName name="TDP.T">[4]INTERNAL!$A$82:$IV$84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RateBase">'[6]G+T+D+R+M'!$H$58</definedName>
    <definedName name="TP.T">[4]INTERNAL!$A$91:$IV$93</definedName>
    <definedName name="transdb">'[51]Transp Unbilled'!$A$8:$E$174</definedName>
    <definedName name="TRANSM_2">[52]Transm2!$A$1:$M$461:'[52]10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0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'[53]Input Tab'!$B$11</definedName>
    <definedName name="WinterPeak">'[54]Load Data'!$D$9:$H$12,'[54]Load Data'!$D$20:$H$22</definedName>
    <definedName name="WUTC_Docket_No._UG_11____">'[5]MJS-6'!$F$2</definedName>
    <definedName name="WUTC_FILING_FEE">'[5]MJS-7'!$O$15</definedName>
    <definedName name="Years_evaluated">'[55]Revison Inputs'!$B$6</definedName>
    <definedName name="YEFactors">[7]Factors!$S$3:$AG$99</definedName>
    <definedName name="YTD_Format">[46]YTD!$B$13:$D$13,[46]YTD!$B$36:$D$36</definedName>
  </definedNames>
  <calcPr calcId="145621" iterate="1" calcOnSave="0"/>
</workbook>
</file>

<file path=xl/calcChain.xml><?xml version="1.0" encoding="utf-8"?>
<calcChain xmlns="http://schemas.openxmlformats.org/spreadsheetml/2006/main">
  <c r="F21" i="2" l="1"/>
  <c r="H21" i="2" s="1"/>
  <c r="F19" i="2"/>
  <c r="H19" i="2" s="1"/>
  <c r="F18" i="2"/>
  <c r="H18" i="2"/>
  <c r="F17" i="2"/>
  <c r="H17" i="2" s="1"/>
  <c r="F15" i="2"/>
  <c r="H15" i="2" s="1"/>
  <c r="F14" i="2"/>
  <c r="H14" i="2"/>
  <c r="F13" i="2"/>
  <c r="H13" i="2" s="1"/>
  <c r="F12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11" i="2"/>
  <c r="F10" i="2"/>
  <c r="E28" i="1"/>
  <c r="D28" i="1"/>
  <c r="F27" i="1"/>
  <c r="F26" i="1"/>
  <c r="F23" i="1"/>
  <c r="F22" i="1"/>
  <c r="F21" i="1"/>
  <c r="F20" i="1"/>
  <c r="F19" i="1"/>
  <c r="F18" i="1"/>
  <c r="F17" i="1"/>
  <c r="F16" i="1"/>
  <c r="F15" i="1"/>
  <c r="F14" i="1"/>
  <c r="F13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E24" i="1"/>
  <c r="E29" i="1" s="1"/>
  <c r="F12" i="1"/>
  <c r="F24" i="1" l="1"/>
  <c r="F28" i="1"/>
  <c r="H10" i="2"/>
  <c r="D24" i="1"/>
  <c r="D29" i="1" s="1"/>
  <c r="F11" i="2"/>
  <c r="H11" i="2" s="1"/>
  <c r="F16" i="2"/>
  <c r="H16" i="2" s="1"/>
  <c r="F20" i="2"/>
  <c r="H20" i="2" s="1"/>
  <c r="D22" i="2"/>
  <c r="E22" i="2"/>
  <c r="F29" i="1" l="1"/>
  <c r="H22" i="2"/>
  <c r="F22" i="2"/>
  <c r="I22" i="2" l="1"/>
</calcChain>
</file>

<file path=xl/sharedStrings.xml><?xml version="1.0" encoding="utf-8"?>
<sst xmlns="http://schemas.openxmlformats.org/spreadsheetml/2006/main" count="72" uniqueCount="47">
  <si>
    <t>Puget Sound Energy</t>
  </si>
  <si>
    <t>2018 Gas Expedited Rate Filing (ERF)</t>
  </si>
  <si>
    <t>Summary of Restated Revenues by Rate Schedule</t>
  </si>
  <si>
    <t>Test Year Ended March 31, 2018</t>
  </si>
  <si>
    <t>Restated</t>
  </si>
  <si>
    <t>Normalized</t>
  </si>
  <si>
    <t>Revenue at</t>
  </si>
  <si>
    <t>Sch. 101</t>
  </si>
  <si>
    <t>Pro forma</t>
  </si>
  <si>
    <t>Line</t>
  </si>
  <si>
    <t>Rate Class</t>
  </si>
  <si>
    <t>UG-180283 Rates</t>
  </si>
  <si>
    <t>Gas Revenue</t>
  </si>
  <si>
    <t>Margin</t>
  </si>
  <si>
    <t>Check</t>
  </si>
  <si>
    <t>A</t>
  </si>
  <si>
    <t>B</t>
  </si>
  <si>
    <t>C</t>
  </si>
  <si>
    <t>D = B - C</t>
  </si>
  <si>
    <t>Residential (16,23,53)</t>
  </si>
  <si>
    <t>Commercial &amp; industrial (31)</t>
  </si>
  <si>
    <t>Transportation - general services (31T)</t>
  </si>
  <si>
    <t>Large volume (41)</t>
  </si>
  <si>
    <t>Transportation - large volume (41T)</t>
  </si>
  <si>
    <t>Interruptible (85)</t>
  </si>
  <si>
    <t>Transportation - interruptible (85T)</t>
  </si>
  <si>
    <t>Limited interruptible (86)</t>
  </si>
  <si>
    <t>Transportation - Limited interruptible (86T)</t>
  </si>
  <si>
    <t>Non exclusive interruptible (87)</t>
  </si>
  <si>
    <t>Transportation - non exclusive interruptible (87T)</t>
  </si>
  <si>
    <t xml:space="preserve">Contracts </t>
  </si>
  <si>
    <t>Total revenue from sales/transport</t>
  </si>
  <si>
    <t>Rentals</t>
  </si>
  <si>
    <t>Other operating revenue</t>
  </si>
  <si>
    <t>Total other operating revenue</t>
  </si>
  <si>
    <t>Total operating revenue</t>
  </si>
  <si>
    <t>Adjustments to Volume (Therms) by Rate Schedule</t>
  </si>
  <si>
    <t>Volume</t>
  </si>
  <si>
    <t>Weather</t>
  </si>
  <si>
    <t>From Sales &amp;</t>
  </si>
  <si>
    <t>Normalization</t>
  </si>
  <si>
    <t>Transportation</t>
  </si>
  <si>
    <t>Adjustment</t>
  </si>
  <si>
    <t>D = B + C</t>
  </si>
  <si>
    <t>Transportation - Commercial &amp; Industrial (31T)</t>
  </si>
  <si>
    <t>Transportation - limited interruptible (86T)</t>
  </si>
  <si>
    <t>Total sales and transport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</si>
</sst>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_);_(@_)"/>
    <numFmt numFmtId="166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10"/>
      </left>
      <right/>
      <top style="medium">
        <color indexed="10"/>
      </top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64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/>
    </xf>
    <xf numFmtId="4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Fill="1" applyAlignment="1">
      <alignment horizontal="left"/>
    </xf>
    <xf numFmtId="43" fontId="3" fillId="0" borderId="3" xfId="0" applyNumberFormat="1" applyFont="1" applyBorder="1"/>
    <xf numFmtId="42" fontId="3" fillId="0" borderId="0" xfId="0" applyNumberFormat="1" applyFont="1" applyBorder="1" applyAlignment="1">
      <alignment horizontal="center"/>
    </xf>
    <xf numFmtId="37" fontId="3" fillId="0" borderId="0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4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4" xfId="0" applyNumberFormat="1" applyFont="1" applyFill="1" applyBorder="1"/>
    <xf numFmtId="42" fontId="3" fillId="0" borderId="0" xfId="0" applyNumberFormat="1" applyFont="1" applyBorder="1"/>
    <xf numFmtId="42" fontId="3" fillId="0" borderId="0" xfId="0" applyNumberFormat="1" applyFont="1"/>
    <xf numFmtId="164" fontId="3" fillId="0" borderId="0" xfId="0" applyNumberFormat="1" applyFont="1" applyFill="1"/>
    <xf numFmtId="43" fontId="3" fillId="0" borderId="5" xfId="0" applyNumberFormat="1" applyFont="1" applyFill="1" applyBorder="1"/>
    <xf numFmtId="42" fontId="3" fillId="0" borderId="0" xfId="0" applyNumberFormat="1" applyFont="1" applyFill="1" applyBorder="1"/>
    <xf numFmtId="164" fontId="3" fillId="0" borderId="0" xfId="0" applyNumberFormat="1" applyFont="1"/>
    <xf numFmtId="0" fontId="3" fillId="0" borderId="0" xfId="0" applyFont="1" applyFill="1" applyBorder="1"/>
    <xf numFmtId="165" fontId="3" fillId="0" borderId="0" xfId="0" applyNumberFormat="1" applyFont="1" applyBorder="1"/>
    <xf numFmtId="41" fontId="3" fillId="0" borderId="0" xfId="0" applyNumberFormat="1" applyFont="1" applyFill="1" applyBorder="1"/>
    <xf numFmtId="41" fontId="3" fillId="0" borderId="0" xfId="0" applyNumberFormat="1" applyFont="1" applyBorder="1"/>
    <xf numFmtId="42" fontId="3" fillId="0" borderId="0" xfId="0" applyNumberFormat="1" applyFont="1" applyFill="1"/>
    <xf numFmtId="41" fontId="3" fillId="0" borderId="0" xfId="0" applyNumberFormat="1" applyFont="1"/>
    <xf numFmtId="37" fontId="3" fillId="0" borderId="0" xfId="0" applyNumberFormat="1" applyFont="1"/>
    <xf numFmtId="0" fontId="2" fillId="0" borderId="0" xfId="0" applyFont="1" applyBorder="1" applyAlignment="1"/>
    <xf numFmtId="0" fontId="2" fillId="0" borderId="0" xfId="0" applyFont="1" applyBorder="1" applyAlignment="1">
      <alignment horizontal="left" wrapText="1"/>
    </xf>
    <xf numFmtId="42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3" fontId="3" fillId="0" borderId="0" xfId="0" applyNumberFormat="1" applyFont="1" applyFill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4" xfId="0" applyNumberFormat="1" applyFont="1" applyFill="1" applyBorder="1"/>
    <xf numFmtId="3" fontId="3" fillId="0" borderId="4" xfId="0" applyNumberFormat="1" applyFont="1" applyBorder="1"/>
    <xf numFmtId="3" fontId="3" fillId="0" borderId="0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Fill="1" applyBorder="1"/>
    <xf numFmtId="0" fontId="3" fillId="0" borderId="12" xfId="0" applyFont="1" applyFill="1" applyBorder="1"/>
    <xf numFmtId="0" fontId="3" fillId="0" borderId="13" xfId="0" applyFont="1" applyBorder="1"/>
    <xf numFmtId="3" fontId="3" fillId="0" borderId="14" xfId="0" applyNumberFormat="1" applyFont="1" applyBorder="1"/>
    <xf numFmtId="0" fontId="3" fillId="0" borderId="15" xfId="0" applyFont="1" applyFill="1" applyBorder="1"/>
    <xf numFmtId="3" fontId="3" fillId="0" borderId="16" xfId="0" applyNumberFormat="1" applyFont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/>
    <xf numFmtId="3" fontId="3" fillId="0" borderId="19" xfId="0" applyNumberFormat="1" applyFont="1" applyBorder="1"/>
    <xf numFmtId="166" fontId="3" fillId="0" borderId="0" xfId="0" applyNumberFormat="1" applyFont="1" applyBorder="1"/>
    <xf numFmtId="166" fontId="3" fillId="0" borderId="0" xfId="0" applyNumberFormat="1" applyFont="1" applyFill="1" applyBorder="1"/>
    <xf numFmtId="3" fontId="3" fillId="0" borderId="0" xfId="0" applyNumberFormat="1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customXml" Target="../customXml/item3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Tax%20Reform%20Filing%202018/Filed%203-30-18/Linked/Cost%20Of%20Service/2017%20Gas%20COSS%20September%20TY_Complianc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/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tabSelected="1" zoomScaleNormal="100" workbookViewId="0">
      <selection activeCell="G9" sqref="G9"/>
    </sheetView>
  </sheetViews>
  <sheetFormatPr defaultRowHeight="12.75" x14ac:dyDescent="0.2"/>
  <cols>
    <col min="1" max="1" width="2.42578125" style="6" customWidth="1"/>
    <col min="2" max="2" width="4.85546875" style="6" customWidth="1"/>
    <col min="3" max="3" width="40.7109375" style="6" customWidth="1"/>
    <col min="4" max="4" width="16.7109375" style="11" customWidth="1"/>
    <col min="5" max="6" width="16.7109375" style="6" customWidth="1"/>
    <col min="7" max="10" width="9.140625" style="6" customWidth="1"/>
    <col min="11" max="13" width="9.140625" style="11" customWidth="1"/>
    <col min="14" max="17" width="9.140625" style="6" customWidth="1"/>
    <col min="18" max="23" width="9.140625" style="10" customWidth="1"/>
    <col min="24" max="26" width="9.140625" style="6" customWidth="1"/>
    <col min="27" max="16384" width="9.140625" style="6"/>
  </cols>
  <sheetData>
    <row r="1" spans="1:23" x14ac:dyDescent="0.2">
      <c r="A1" s="3"/>
      <c r="B1" s="71" t="s">
        <v>0</v>
      </c>
      <c r="C1" s="71"/>
      <c r="D1" s="71"/>
      <c r="E1" s="71"/>
      <c r="F1" s="71"/>
      <c r="G1" s="4"/>
      <c r="H1" s="5"/>
      <c r="I1" s="4"/>
      <c r="J1" s="4"/>
      <c r="K1" s="6"/>
      <c r="L1" s="6"/>
      <c r="M1" s="6"/>
      <c r="R1" s="6"/>
      <c r="S1" s="6"/>
      <c r="T1" s="6"/>
      <c r="U1" s="6"/>
      <c r="V1" s="6"/>
      <c r="W1" s="6"/>
    </row>
    <row r="2" spans="1:23" x14ac:dyDescent="0.2">
      <c r="A2" s="3"/>
      <c r="B2" s="71" t="s">
        <v>1</v>
      </c>
      <c r="C2" s="71"/>
      <c r="D2" s="71"/>
      <c r="E2" s="71"/>
      <c r="F2" s="71"/>
      <c r="G2" s="4"/>
      <c r="H2" s="5"/>
      <c r="I2" s="4"/>
      <c r="J2" s="4"/>
      <c r="K2" s="6"/>
      <c r="L2" s="6"/>
      <c r="M2" s="6"/>
      <c r="R2" s="6"/>
      <c r="S2" s="6"/>
      <c r="T2" s="6"/>
      <c r="U2" s="6"/>
      <c r="V2" s="6"/>
      <c r="W2" s="6"/>
    </row>
    <row r="3" spans="1:23" x14ac:dyDescent="0.2">
      <c r="B3" s="71" t="s">
        <v>2</v>
      </c>
      <c r="C3" s="71"/>
      <c r="D3" s="71"/>
      <c r="E3" s="71"/>
      <c r="F3" s="71"/>
      <c r="G3" s="4"/>
      <c r="H3" s="5"/>
      <c r="I3" s="4"/>
      <c r="J3" s="4"/>
      <c r="K3" s="6"/>
      <c r="L3" s="6"/>
      <c r="M3" s="6"/>
      <c r="R3" s="6"/>
      <c r="S3" s="6"/>
      <c r="T3" s="6"/>
      <c r="U3" s="6"/>
      <c r="V3" s="6"/>
      <c r="W3" s="6"/>
    </row>
    <row r="4" spans="1:23" x14ac:dyDescent="0.2">
      <c r="B4" s="71" t="s">
        <v>3</v>
      </c>
      <c r="C4" s="71"/>
      <c r="D4" s="71"/>
      <c r="E4" s="71"/>
      <c r="F4" s="71"/>
      <c r="G4" s="4"/>
      <c r="H4" s="5"/>
      <c r="I4" s="4"/>
      <c r="J4" s="4"/>
      <c r="K4" s="6"/>
      <c r="L4" s="6"/>
      <c r="M4" s="6"/>
      <c r="R4" s="6"/>
      <c r="S4" s="6"/>
      <c r="T4" s="6"/>
      <c r="U4" s="6"/>
      <c r="V4" s="6"/>
      <c r="W4" s="6"/>
    </row>
    <row r="5" spans="1:23" x14ac:dyDescent="0.2">
      <c r="B5" s="3"/>
      <c r="C5" s="3"/>
      <c r="D5" s="3"/>
      <c r="E5" s="5"/>
      <c r="F5" s="5"/>
      <c r="G5" s="5"/>
      <c r="H5" s="5"/>
      <c r="I5" s="5"/>
      <c r="J5" s="5"/>
      <c r="K5" s="6"/>
      <c r="L5" s="6"/>
      <c r="M5" s="6"/>
      <c r="R5" s="6"/>
      <c r="S5" s="6"/>
      <c r="T5" s="6"/>
      <c r="U5" s="6"/>
      <c r="V5" s="6"/>
      <c r="W5" s="6"/>
    </row>
    <row r="6" spans="1:23" x14ac:dyDescent="0.2">
      <c r="B6" s="7"/>
      <c r="D6" s="8"/>
      <c r="E6" s="5"/>
      <c r="F6" s="9"/>
      <c r="G6" s="9"/>
      <c r="H6" s="9"/>
      <c r="I6" s="10"/>
      <c r="J6" s="5"/>
      <c r="K6" s="6"/>
      <c r="L6" s="6"/>
      <c r="M6" s="6"/>
      <c r="R6" s="6"/>
      <c r="S6" s="6"/>
      <c r="T6" s="6"/>
      <c r="U6" s="6"/>
      <c r="V6" s="6"/>
      <c r="W6" s="6"/>
    </row>
    <row r="7" spans="1:23" x14ac:dyDescent="0.2">
      <c r="C7" s="11"/>
      <c r="D7" s="12" t="s">
        <v>4</v>
      </c>
      <c r="E7" s="10"/>
      <c r="F7" s="10"/>
      <c r="G7" s="10"/>
      <c r="H7" s="10"/>
      <c r="I7" s="10"/>
      <c r="J7" s="10"/>
      <c r="K7" s="6"/>
      <c r="L7" s="6"/>
      <c r="M7" s="6"/>
      <c r="R7" s="6"/>
      <c r="S7" s="6"/>
      <c r="T7" s="6"/>
      <c r="U7" s="6"/>
      <c r="V7" s="6"/>
      <c r="W7" s="6"/>
    </row>
    <row r="8" spans="1:23" x14ac:dyDescent="0.2">
      <c r="C8" s="13"/>
      <c r="D8" s="12" t="s">
        <v>5</v>
      </c>
      <c r="E8" s="12" t="s">
        <v>4</v>
      </c>
      <c r="F8" s="10"/>
      <c r="G8" s="10"/>
      <c r="H8" s="10"/>
      <c r="I8" s="10"/>
      <c r="J8" s="12"/>
      <c r="K8" s="10"/>
      <c r="L8" s="10"/>
      <c r="M8" s="4"/>
      <c r="N8" s="10"/>
      <c r="R8" s="6"/>
      <c r="S8" s="6"/>
      <c r="T8" s="6"/>
      <c r="U8" s="6"/>
      <c r="V8" s="6"/>
      <c r="W8" s="6"/>
    </row>
    <row r="9" spans="1:23" ht="13.5" thickBot="1" x14ac:dyDescent="0.25">
      <c r="B9" s="12"/>
      <c r="C9" s="13"/>
      <c r="D9" s="12" t="s">
        <v>6</v>
      </c>
      <c r="E9" s="12" t="s">
        <v>7</v>
      </c>
      <c r="F9" s="12" t="s">
        <v>8</v>
      </c>
      <c r="G9" s="10"/>
      <c r="H9" s="10"/>
      <c r="I9" s="10"/>
      <c r="J9" s="12"/>
      <c r="K9" s="10"/>
      <c r="L9" s="12"/>
      <c r="M9" s="14"/>
      <c r="N9" s="10"/>
      <c r="P9" s="11"/>
      <c r="R9" s="6"/>
      <c r="S9" s="6"/>
      <c r="T9" s="6"/>
      <c r="U9" s="6"/>
      <c r="V9" s="6"/>
      <c r="W9" s="6"/>
    </row>
    <row r="10" spans="1:23" x14ac:dyDescent="0.2">
      <c r="B10" s="15" t="s">
        <v>9</v>
      </c>
      <c r="C10" s="15" t="s">
        <v>10</v>
      </c>
      <c r="D10" s="15" t="s">
        <v>11</v>
      </c>
      <c r="E10" s="15" t="s">
        <v>12</v>
      </c>
      <c r="F10" s="16" t="s">
        <v>13</v>
      </c>
      <c r="G10" s="10"/>
      <c r="H10" s="10"/>
      <c r="I10" s="17" t="s">
        <v>14</v>
      </c>
      <c r="J10" s="12"/>
      <c r="K10" s="13"/>
      <c r="L10" s="13"/>
      <c r="M10" s="13"/>
      <c r="N10" s="10"/>
      <c r="P10" s="11"/>
      <c r="R10" s="6"/>
      <c r="S10" s="6"/>
      <c r="T10" s="6"/>
      <c r="U10" s="6"/>
      <c r="V10" s="6"/>
      <c r="W10" s="6"/>
    </row>
    <row r="11" spans="1:23" x14ac:dyDescent="0.2">
      <c r="B11" s="12"/>
      <c r="C11" s="12" t="s">
        <v>15</v>
      </c>
      <c r="D11" s="13" t="s">
        <v>16</v>
      </c>
      <c r="E11" s="12" t="s">
        <v>17</v>
      </c>
      <c r="F11" s="13" t="s">
        <v>18</v>
      </c>
      <c r="G11" s="10"/>
      <c r="H11" s="10"/>
      <c r="I11" s="18"/>
      <c r="J11" s="12"/>
      <c r="K11" s="13"/>
      <c r="L11" s="12"/>
      <c r="M11" s="14"/>
      <c r="N11" s="10"/>
      <c r="R11" s="6"/>
      <c r="S11" s="6"/>
      <c r="T11" s="6"/>
      <c r="U11" s="6"/>
      <c r="V11" s="6"/>
      <c r="W11" s="6"/>
    </row>
    <row r="12" spans="1:23" x14ac:dyDescent="0.2">
      <c r="B12" s="12">
        <v>1</v>
      </c>
      <c r="C12" s="19" t="s">
        <v>19</v>
      </c>
      <c r="D12" s="1">
        <v>542256128.91662216</v>
      </c>
      <c r="E12" s="1">
        <v>231779356.58262765</v>
      </c>
      <c r="F12" s="1">
        <f>D12-E12</f>
        <v>310476772.33399451</v>
      </c>
      <c r="G12" s="10"/>
      <c r="H12" s="10"/>
      <c r="I12" s="20">
        <v>0</v>
      </c>
      <c r="J12" s="21"/>
      <c r="K12" s="22"/>
      <c r="L12" s="22"/>
      <c r="M12" s="22"/>
      <c r="N12" s="10"/>
      <c r="R12" s="6"/>
      <c r="S12" s="6"/>
      <c r="T12" s="6"/>
      <c r="U12" s="6"/>
      <c r="V12" s="6"/>
      <c r="W12" s="6"/>
    </row>
    <row r="13" spans="1:23" x14ac:dyDescent="0.2">
      <c r="B13" s="23">
        <f t="shared" ref="B13:B29" si="0">B12+1</f>
        <v>2</v>
      </c>
      <c r="C13" s="24" t="s">
        <v>20</v>
      </c>
      <c r="D13" s="1">
        <v>177991710.39228892</v>
      </c>
      <c r="E13" s="1">
        <v>86486828.288751215</v>
      </c>
      <c r="F13" s="1">
        <f t="shared" ref="F13:F23" si="1">D13-E13</f>
        <v>91504882.103537709</v>
      </c>
      <c r="G13" s="10"/>
      <c r="H13" s="10"/>
      <c r="I13" s="20">
        <v>0</v>
      </c>
      <c r="J13" s="25"/>
      <c r="K13" s="22"/>
      <c r="L13" s="22"/>
      <c r="M13" s="22"/>
      <c r="N13" s="10"/>
      <c r="R13" s="6"/>
      <c r="S13" s="6"/>
      <c r="T13" s="6"/>
      <c r="U13" s="6"/>
      <c r="V13" s="6"/>
      <c r="W13" s="6"/>
    </row>
    <row r="14" spans="1:23" x14ac:dyDescent="0.2">
      <c r="B14" s="23">
        <f t="shared" si="0"/>
        <v>3</v>
      </c>
      <c r="C14" s="26" t="s">
        <v>21</v>
      </c>
      <c r="D14" s="1">
        <v>24228.721985320397</v>
      </c>
      <c r="E14" s="1">
        <v>28.906318000000002</v>
      </c>
      <c r="F14" s="1">
        <f t="shared" si="1"/>
        <v>24199.815667320396</v>
      </c>
      <c r="G14" s="10"/>
      <c r="H14" s="10"/>
      <c r="I14" s="20">
        <v>0</v>
      </c>
      <c r="J14" s="25"/>
      <c r="K14" s="22"/>
      <c r="L14" s="22"/>
      <c r="M14" s="22"/>
      <c r="N14" s="10"/>
      <c r="R14" s="6"/>
      <c r="S14" s="6"/>
      <c r="T14" s="6"/>
      <c r="U14" s="6"/>
      <c r="V14" s="6"/>
      <c r="W14" s="6"/>
    </row>
    <row r="15" spans="1:23" x14ac:dyDescent="0.2">
      <c r="B15" s="23">
        <f t="shared" si="0"/>
        <v>4</v>
      </c>
      <c r="C15" s="19" t="s">
        <v>22</v>
      </c>
      <c r="D15" s="1">
        <v>37979256.1673363</v>
      </c>
      <c r="E15" s="1">
        <v>23319141.540613011</v>
      </c>
      <c r="F15" s="1">
        <f t="shared" si="1"/>
        <v>14660114.626723289</v>
      </c>
      <c r="G15" s="10"/>
      <c r="H15" s="10"/>
      <c r="I15" s="20">
        <v>0</v>
      </c>
      <c r="J15" s="25"/>
      <c r="K15" s="22"/>
      <c r="L15" s="22"/>
      <c r="M15" s="22"/>
      <c r="N15" s="10"/>
      <c r="R15" s="6"/>
      <c r="S15" s="6"/>
      <c r="T15" s="6"/>
      <c r="U15" s="6"/>
      <c r="V15" s="6"/>
      <c r="W15" s="6"/>
    </row>
    <row r="16" spans="1:23" x14ac:dyDescent="0.2">
      <c r="B16" s="23">
        <f t="shared" si="0"/>
        <v>5</v>
      </c>
      <c r="C16" s="26" t="s">
        <v>23</v>
      </c>
      <c r="D16" s="1">
        <v>4025310.4313561311</v>
      </c>
      <c r="E16" s="1">
        <v>13612.927852299999</v>
      </c>
      <c r="F16" s="1">
        <f t="shared" si="1"/>
        <v>4011697.5035038311</v>
      </c>
      <c r="G16" s="10"/>
      <c r="H16" s="10"/>
      <c r="I16" s="20">
        <v>0</v>
      </c>
      <c r="J16" s="25"/>
      <c r="K16" s="22"/>
      <c r="L16" s="22"/>
      <c r="M16" s="22"/>
      <c r="N16" s="10"/>
      <c r="R16" s="6"/>
      <c r="S16" s="6"/>
      <c r="T16" s="6"/>
      <c r="U16" s="6"/>
      <c r="V16" s="6"/>
      <c r="W16" s="6"/>
    </row>
    <row r="17" spans="2:23" x14ac:dyDescent="0.2">
      <c r="B17" s="23">
        <f t="shared" si="0"/>
        <v>6</v>
      </c>
      <c r="C17" s="19" t="s">
        <v>24</v>
      </c>
      <c r="D17" s="1">
        <v>7144517.9946166435</v>
      </c>
      <c r="E17" s="1">
        <v>5531330.0484019201</v>
      </c>
      <c r="F17" s="1">
        <f t="shared" si="1"/>
        <v>1613187.9462147234</v>
      </c>
      <c r="G17" s="10"/>
      <c r="H17" s="10"/>
      <c r="I17" s="20">
        <v>0</v>
      </c>
      <c r="J17" s="25"/>
      <c r="K17" s="22"/>
      <c r="L17" s="22"/>
      <c r="M17" s="22"/>
      <c r="N17" s="10"/>
      <c r="R17" s="6"/>
      <c r="S17" s="6"/>
      <c r="T17" s="6"/>
      <c r="U17" s="6"/>
      <c r="V17" s="6"/>
      <c r="W17" s="6"/>
    </row>
    <row r="18" spans="2:23" x14ac:dyDescent="0.2">
      <c r="B18" s="23">
        <f t="shared" si="0"/>
        <v>7</v>
      </c>
      <c r="C18" s="26" t="s">
        <v>25</v>
      </c>
      <c r="D18" s="1">
        <v>7120383.0642236043</v>
      </c>
      <c r="E18" s="1">
        <v>54145.032879000006</v>
      </c>
      <c r="F18" s="1">
        <f t="shared" si="1"/>
        <v>7066238.0313446047</v>
      </c>
      <c r="G18" s="10"/>
      <c r="H18" s="10"/>
      <c r="I18" s="20">
        <v>0</v>
      </c>
      <c r="J18" s="25"/>
      <c r="K18" s="22"/>
      <c r="L18" s="22"/>
      <c r="M18" s="22"/>
      <c r="N18" s="10"/>
      <c r="R18" s="6"/>
      <c r="S18" s="6"/>
      <c r="T18" s="6"/>
      <c r="U18" s="6"/>
      <c r="V18" s="6"/>
      <c r="W18" s="6"/>
    </row>
    <row r="19" spans="2:23" x14ac:dyDescent="0.2">
      <c r="B19" s="23">
        <f t="shared" si="0"/>
        <v>8</v>
      </c>
      <c r="C19" s="19" t="s">
        <v>26</v>
      </c>
      <c r="D19" s="1">
        <v>5185859.0021435954</v>
      </c>
      <c r="E19" s="1">
        <v>3198464.9327131896</v>
      </c>
      <c r="F19" s="1">
        <f t="shared" si="1"/>
        <v>1987394.0694304057</v>
      </c>
      <c r="G19" s="10"/>
      <c r="H19" s="10"/>
      <c r="I19" s="20">
        <v>0</v>
      </c>
      <c r="J19" s="25"/>
      <c r="K19" s="22"/>
      <c r="L19" s="22"/>
      <c r="M19" s="22"/>
      <c r="N19" s="10"/>
      <c r="R19" s="6"/>
      <c r="S19" s="6"/>
      <c r="T19" s="6"/>
      <c r="U19" s="6"/>
      <c r="V19" s="6"/>
      <c r="W19" s="6"/>
    </row>
    <row r="20" spans="2:23" x14ac:dyDescent="0.2">
      <c r="B20" s="23">
        <f t="shared" si="0"/>
        <v>9</v>
      </c>
      <c r="C20" s="26" t="s">
        <v>27</v>
      </c>
      <c r="D20" s="1">
        <v>91812.034029087823</v>
      </c>
      <c r="E20" s="1">
        <v>275.79682200000002</v>
      </c>
      <c r="F20" s="1">
        <f t="shared" si="1"/>
        <v>91536.237207087819</v>
      </c>
      <c r="G20" s="10"/>
      <c r="H20" s="10"/>
      <c r="I20" s="20">
        <v>0</v>
      </c>
      <c r="J20" s="25"/>
      <c r="K20" s="22"/>
      <c r="L20" s="22"/>
      <c r="M20" s="22"/>
      <c r="N20" s="10"/>
      <c r="R20" s="6"/>
      <c r="S20" s="6"/>
      <c r="T20" s="6"/>
      <c r="U20" s="6"/>
      <c r="V20" s="6"/>
      <c r="W20" s="6"/>
    </row>
    <row r="21" spans="2:23" x14ac:dyDescent="0.2">
      <c r="B21" s="23">
        <f t="shared" si="0"/>
        <v>10</v>
      </c>
      <c r="C21" s="19" t="s">
        <v>28</v>
      </c>
      <c r="D21" s="1">
        <v>8785123.4700904712</v>
      </c>
      <c r="E21" s="1">
        <v>7690953.2908206694</v>
      </c>
      <c r="F21" s="1">
        <f t="shared" si="1"/>
        <v>1094170.1792698018</v>
      </c>
      <c r="G21" s="10"/>
      <c r="H21" s="10"/>
      <c r="I21" s="20">
        <v>0</v>
      </c>
      <c r="J21" s="25"/>
      <c r="K21" s="22"/>
      <c r="L21" s="22"/>
      <c r="M21" s="22"/>
      <c r="N21" s="10"/>
      <c r="R21" s="6"/>
      <c r="S21" s="6"/>
      <c r="T21" s="6"/>
      <c r="U21" s="6"/>
      <c r="V21" s="6"/>
      <c r="W21" s="6"/>
    </row>
    <row r="22" spans="2:23" x14ac:dyDescent="0.2">
      <c r="B22" s="23">
        <f t="shared" si="0"/>
        <v>11</v>
      </c>
      <c r="C22" s="26" t="s">
        <v>29</v>
      </c>
      <c r="D22" s="1">
        <v>3637737.8713212656</v>
      </c>
      <c r="E22" s="1">
        <v>72818.884218499996</v>
      </c>
      <c r="F22" s="1">
        <f t="shared" si="1"/>
        <v>3564918.9871027656</v>
      </c>
      <c r="G22" s="10"/>
      <c r="H22" s="10"/>
      <c r="I22" s="20">
        <v>0</v>
      </c>
      <c r="J22" s="25"/>
      <c r="K22" s="22"/>
      <c r="L22" s="22"/>
      <c r="M22" s="22"/>
      <c r="N22" s="10"/>
      <c r="R22" s="6"/>
      <c r="S22" s="6"/>
      <c r="T22" s="6"/>
      <c r="U22" s="6"/>
      <c r="V22" s="6"/>
      <c r="W22" s="6"/>
    </row>
    <row r="23" spans="2:23" x14ac:dyDescent="0.2">
      <c r="B23" s="23">
        <f t="shared" si="0"/>
        <v>12</v>
      </c>
      <c r="C23" s="19" t="s">
        <v>30</v>
      </c>
      <c r="D23" s="1">
        <v>1720599.093837755</v>
      </c>
      <c r="E23" s="1">
        <v>0</v>
      </c>
      <c r="F23" s="1">
        <f t="shared" si="1"/>
        <v>1720599.093837755</v>
      </c>
      <c r="G23" s="10"/>
      <c r="H23" s="10"/>
      <c r="I23" s="20">
        <v>0</v>
      </c>
      <c r="J23" s="25"/>
      <c r="K23" s="22"/>
      <c r="L23" s="22"/>
      <c r="M23" s="22"/>
      <c r="N23" s="10"/>
      <c r="R23" s="6"/>
      <c r="S23" s="6"/>
      <c r="T23" s="6"/>
      <c r="U23" s="6"/>
      <c r="V23" s="6"/>
      <c r="W23" s="6"/>
    </row>
    <row r="24" spans="2:23" x14ac:dyDescent="0.2">
      <c r="B24" s="23">
        <f t="shared" si="0"/>
        <v>13</v>
      </c>
      <c r="C24" s="26" t="s">
        <v>31</v>
      </c>
      <c r="D24" s="27">
        <f>SUM(D12:D23)</f>
        <v>795962667.15985143</v>
      </c>
      <c r="E24" s="27">
        <f>SUM(E12:E23)</f>
        <v>358146956.23201746</v>
      </c>
      <c r="F24" s="27">
        <f>SUM(F12:F23)</f>
        <v>437815710.9278338</v>
      </c>
      <c r="G24" s="10"/>
      <c r="H24" s="10"/>
      <c r="I24" s="20">
        <v>0</v>
      </c>
      <c r="J24" s="28"/>
      <c r="K24" s="22"/>
      <c r="L24" s="22"/>
      <c r="M24" s="22"/>
      <c r="N24" s="10"/>
      <c r="R24" s="6"/>
      <c r="S24" s="6"/>
      <c r="T24" s="6"/>
      <c r="U24" s="6"/>
      <c r="V24" s="6"/>
      <c r="W24" s="6"/>
    </row>
    <row r="25" spans="2:23" x14ac:dyDescent="0.2">
      <c r="B25" s="23">
        <f t="shared" si="0"/>
        <v>14</v>
      </c>
      <c r="C25" s="26"/>
      <c r="D25" s="29"/>
      <c r="E25" s="29"/>
      <c r="F25" s="29"/>
      <c r="G25" s="10"/>
      <c r="H25" s="10"/>
      <c r="I25" s="20"/>
      <c r="J25" s="28"/>
      <c r="K25" s="10"/>
      <c r="L25" s="22"/>
      <c r="M25" s="10"/>
      <c r="N25" s="10"/>
      <c r="R25" s="6"/>
      <c r="S25" s="6"/>
      <c r="T25" s="6"/>
      <c r="U25" s="6"/>
      <c r="V25" s="6"/>
      <c r="W25" s="6"/>
    </row>
    <row r="26" spans="2:23" ht="13.5" thickBot="1" x14ac:dyDescent="0.25">
      <c r="B26" s="23">
        <f t="shared" si="0"/>
        <v>15</v>
      </c>
      <c r="C26" s="19" t="s">
        <v>32</v>
      </c>
      <c r="D26" s="30">
        <v>5412907.6030859621</v>
      </c>
      <c r="E26" s="30"/>
      <c r="F26" s="1">
        <f t="shared" ref="F26:F27" si="2">D26-E26</f>
        <v>5412907.6030859621</v>
      </c>
      <c r="G26" s="10"/>
      <c r="H26" s="10"/>
      <c r="I26" s="31">
        <v>0</v>
      </c>
      <c r="J26" s="32"/>
      <c r="K26" s="22"/>
      <c r="L26" s="22"/>
      <c r="M26" s="32"/>
      <c r="N26" s="10"/>
      <c r="R26" s="6"/>
      <c r="S26" s="6"/>
      <c r="T26" s="6"/>
      <c r="U26" s="6"/>
      <c r="V26" s="6"/>
      <c r="W26" s="6"/>
    </row>
    <row r="27" spans="2:23" x14ac:dyDescent="0.2">
      <c r="B27" s="23">
        <f t="shared" si="0"/>
        <v>16</v>
      </c>
      <c r="C27" s="19" t="s">
        <v>33</v>
      </c>
      <c r="D27" s="33">
        <v>5211268.0999999996</v>
      </c>
      <c r="E27" s="33"/>
      <c r="F27" s="1">
        <f t="shared" si="2"/>
        <v>5211268.0999999996</v>
      </c>
      <c r="G27" s="10"/>
      <c r="H27" s="10"/>
      <c r="I27" s="28"/>
      <c r="J27" s="28"/>
      <c r="K27" s="22"/>
      <c r="L27" s="22"/>
      <c r="M27" s="32"/>
      <c r="N27" s="10"/>
      <c r="R27" s="6"/>
      <c r="S27" s="6"/>
      <c r="T27" s="6"/>
      <c r="U27" s="6"/>
      <c r="V27" s="6"/>
      <c r="W27" s="6"/>
    </row>
    <row r="28" spans="2:23" x14ac:dyDescent="0.2">
      <c r="B28" s="23">
        <f t="shared" si="0"/>
        <v>17</v>
      </c>
      <c r="C28" s="19" t="s">
        <v>34</v>
      </c>
      <c r="D28" s="27">
        <f>SUM(D26:D27)</f>
        <v>10624175.703085963</v>
      </c>
      <c r="E28" s="27">
        <f t="shared" ref="E28:F28" si="3">SUM(E26:E27)</f>
        <v>0</v>
      </c>
      <c r="F28" s="27">
        <f t="shared" si="3"/>
        <v>10624175.703085963</v>
      </c>
      <c r="G28" s="10"/>
      <c r="H28" s="10"/>
      <c r="I28" s="28"/>
      <c r="J28" s="28"/>
      <c r="K28" s="22"/>
      <c r="L28" s="22"/>
      <c r="M28" s="32"/>
      <c r="N28" s="10"/>
      <c r="R28" s="6"/>
      <c r="S28" s="6"/>
      <c r="T28" s="6"/>
      <c r="U28" s="6"/>
      <c r="V28" s="6"/>
      <c r="W28" s="6"/>
    </row>
    <row r="29" spans="2:23" x14ac:dyDescent="0.2">
      <c r="B29" s="23">
        <f t="shared" si="0"/>
        <v>18</v>
      </c>
      <c r="C29" s="19" t="s">
        <v>35</v>
      </c>
      <c r="D29" s="27">
        <f>D24+D28</f>
        <v>806586842.86293745</v>
      </c>
      <c r="E29" s="27">
        <f t="shared" ref="E29:F29" si="4">E24+E28</f>
        <v>358146956.23201746</v>
      </c>
      <c r="F29" s="27">
        <f t="shared" si="4"/>
        <v>448439886.63091975</v>
      </c>
      <c r="G29" s="10"/>
      <c r="H29" s="10"/>
      <c r="I29" s="28"/>
      <c r="J29" s="28"/>
      <c r="K29" s="22"/>
      <c r="L29" s="22"/>
      <c r="M29" s="32"/>
      <c r="N29" s="10"/>
      <c r="R29" s="6"/>
      <c r="S29" s="6"/>
      <c r="T29" s="6"/>
      <c r="U29" s="6"/>
      <c r="V29" s="6"/>
      <c r="W29" s="6"/>
    </row>
    <row r="30" spans="2:23" x14ac:dyDescent="0.2">
      <c r="C30" s="19"/>
      <c r="D30" s="28"/>
      <c r="E30" s="28"/>
      <c r="F30" s="28"/>
      <c r="G30" s="28"/>
      <c r="H30" s="28"/>
      <c r="I30" s="28"/>
      <c r="J30" s="28"/>
      <c r="K30" s="10"/>
      <c r="L30" s="22"/>
      <c r="M30" s="34"/>
      <c r="N30" s="10"/>
      <c r="R30" s="6"/>
      <c r="S30" s="6"/>
      <c r="T30" s="6"/>
      <c r="U30" s="6"/>
      <c r="V30" s="6"/>
      <c r="W30" s="6"/>
    </row>
    <row r="31" spans="2:23" x14ac:dyDescent="0.2">
      <c r="D31" s="32"/>
      <c r="E31" s="32"/>
      <c r="F31" s="28"/>
      <c r="G31" s="32"/>
      <c r="H31" s="32"/>
      <c r="I31" s="32"/>
      <c r="J31" s="32"/>
      <c r="K31" s="22"/>
      <c r="L31" s="22"/>
      <c r="M31" s="34"/>
      <c r="N31" s="10"/>
      <c r="R31" s="6"/>
      <c r="S31" s="6"/>
      <c r="T31" s="6"/>
      <c r="U31" s="6"/>
      <c r="V31" s="6"/>
      <c r="W31" s="6"/>
    </row>
    <row r="32" spans="2:23" x14ac:dyDescent="0.2">
      <c r="C32" s="19"/>
      <c r="D32" s="32"/>
      <c r="E32" s="32"/>
      <c r="F32" s="32"/>
      <c r="G32" s="32"/>
      <c r="H32" s="32"/>
      <c r="I32" s="32"/>
      <c r="J32" s="32"/>
      <c r="K32" s="10"/>
      <c r="L32" s="34"/>
      <c r="M32" s="34"/>
      <c r="N32" s="10"/>
      <c r="R32" s="6"/>
      <c r="S32" s="6"/>
      <c r="T32" s="6"/>
      <c r="U32" s="6"/>
      <c r="V32" s="6"/>
      <c r="W32" s="6"/>
    </row>
    <row r="33" spans="1:24" x14ac:dyDescent="0.2">
      <c r="C33" s="26"/>
      <c r="D33" s="28"/>
      <c r="E33" s="28"/>
      <c r="F33" s="28"/>
      <c r="G33" s="35"/>
      <c r="H33" s="28"/>
      <c r="I33" s="28"/>
      <c r="J33" s="28"/>
      <c r="K33" s="10"/>
      <c r="L33" s="10"/>
      <c r="M33" s="10"/>
      <c r="N33" s="10"/>
      <c r="R33" s="6"/>
      <c r="S33" s="6"/>
      <c r="T33" s="6"/>
      <c r="U33" s="6"/>
      <c r="V33" s="6"/>
      <c r="W33" s="6"/>
    </row>
    <row r="34" spans="1:24" x14ac:dyDescent="0.2">
      <c r="A34" s="10"/>
      <c r="B34" s="10"/>
      <c r="C34" s="10"/>
      <c r="D34" s="36"/>
      <c r="E34" s="37"/>
      <c r="F34" s="28"/>
      <c r="G34" s="29"/>
      <c r="H34" s="29"/>
      <c r="I34" s="29"/>
      <c r="J34" s="28"/>
      <c r="K34" s="32"/>
      <c r="L34" s="32"/>
      <c r="M34" s="32"/>
      <c r="N34" s="32"/>
      <c r="O34" s="38"/>
      <c r="P34" s="38"/>
      <c r="Q34" s="39"/>
      <c r="R34" s="37"/>
      <c r="S34" s="37"/>
      <c r="T34" s="37"/>
      <c r="U34" s="37"/>
      <c r="V34" s="37"/>
      <c r="W34" s="37"/>
      <c r="X34" s="40"/>
    </row>
    <row r="35" spans="1:24" x14ac:dyDescent="0.2">
      <c r="A35" s="10"/>
      <c r="B35" s="41"/>
      <c r="C35" s="10"/>
      <c r="D35" s="41"/>
      <c r="E35" s="41"/>
      <c r="F35" s="28"/>
      <c r="G35" s="29"/>
      <c r="H35" s="29"/>
      <c r="I35" s="29"/>
      <c r="J35" s="28"/>
      <c r="K35" s="32"/>
      <c r="L35" s="32"/>
      <c r="M35" s="32"/>
      <c r="N35" s="32"/>
      <c r="O35" s="38"/>
      <c r="P35" s="38"/>
      <c r="Q35" s="39"/>
      <c r="R35" s="37"/>
      <c r="S35" s="37"/>
      <c r="T35" s="37"/>
      <c r="U35" s="37"/>
      <c r="V35" s="37"/>
      <c r="W35" s="37"/>
      <c r="X35" s="40"/>
    </row>
    <row r="36" spans="1:24" x14ac:dyDescent="0.2">
      <c r="A36" s="10"/>
      <c r="B36" s="10"/>
      <c r="C36" s="42"/>
      <c r="D36" s="10"/>
      <c r="E36" s="10"/>
      <c r="F36" s="28"/>
      <c r="G36" s="29"/>
      <c r="H36" s="29"/>
      <c r="I36" s="29"/>
      <c r="J36" s="29"/>
      <c r="K36" s="38"/>
      <c r="L36" s="38"/>
      <c r="M36" s="38"/>
      <c r="N36" s="38"/>
      <c r="O36" s="38"/>
      <c r="P36" s="38"/>
      <c r="Q36" s="39"/>
      <c r="R36" s="37"/>
      <c r="S36" s="37"/>
      <c r="T36" s="37"/>
      <c r="U36" s="37"/>
      <c r="V36" s="37"/>
      <c r="W36" s="37"/>
      <c r="X36" s="40"/>
    </row>
    <row r="37" spans="1:24" x14ac:dyDescent="0.2">
      <c r="A37" s="10"/>
      <c r="B37" s="10"/>
      <c r="C37" s="10"/>
      <c r="D37" s="12"/>
      <c r="E37" s="12"/>
      <c r="F37" s="28"/>
      <c r="G37" s="29"/>
      <c r="H37" s="29"/>
      <c r="I37" s="29"/>
      <c r="J37" s="29"/>
      <c r="K37" s="38"/>
      <c r="L37" s="38"/>
      <c r="M37" s="38"/>
      <c r="N37" s="38"/>
      <c r="O37" s="38"/>
      <c r="P37" s="38"/>
      <c r="Q37" s="39"/>
      <c r="R37" s="37"/>
      <c r="S37" s="37"/>
      <c r="T37" s="37"/>
      <c r="U37" s="37"/>
      <c r="V37" s="37"/>
      <c r="W37" s="37"/>
      <c r="X37" s="40"/>
    </row>
    <row r="38" spans="1:24" x14ac:dyDescent="0.2">
      <c r="A38" s="10"/>
      <c r="B38" s="10"/>
      <c r="C38" s="10"/>
      <c r="D38" s="12"/>
      <c r="E38" s="12"/>
      <c r="F38" s="28"/>
      <c r="G38" s="29"/>
      <c r="H38" s="29"/>
      <c r="I38" s="29"/>
      <c r="J38" s="29"/>
      <c r="K38" s="38"/>
      <c r="L38" s="38"/>
      <c r="M38" s="38"/>
      <c r="N38" s="38"/>
      <c r="O38" s="38"/>
      <c r="P38" s="38"/>
      <c r="Q38" s="39"/>
      <c r="R38" s="37"/>
      <c r="S38" s="37"/>
      <c r="T38" s="37"/>
      <c r="U38" s="37"/>
      <c r="V38" s="37"/>
      <c r="W38" s="37"/>
      <c r="X38" s="40"/>
    </row>
    <row r="39" spans="1:24" x14ac:dyDescent="0.2">
      <c r="A39" s="10"/>
      <c r="B39" s="12"/>
      <c r="C39" s="12"/>
      <c r="D39" s="12"/>
      <c r="E39" s="12"/>
      <c r="F39" s="28"/>
      <c r="G39" s="29"/>
      <c r="H39" s="29"/>
      <c r="I39" s="29"/>
      <c r="J39" s="29"/>
      <c r="K39" s="38"/>
      <c r="L39" s="38"/>
      <c r="M39" s="38"/>
      <c r="N39" s="38"/>
      <c r="O39" s="38"/>
      <c r="P39" s="38"/>
      <c r="Q39" s="39"/>
      <c r="R39" s="37"/>
      <c r="S39" s="37"/>
      <c r="T39" s="37"/>
      <c r="U39" s="37"/>
      <c r="V39" s="37"/>
      <c r="W39" s="37"/>
      <c r="X39" s="40"/>
    </row>
    <row r="40" spans="1:24" x14ac:dyDescent="0.2">
      <c r="A40" s="10"/>
      <c r="B40" s="10"/>
      <c r="C40" s="13"/>
      <c r="D40" s="13"/>
      <c r="E40" s="13"/>
      <c r="F40" s="28"/>
      <c r="G40" s="29"/>
      <c r="H40" s="29"/>
      <c r="I40" s="29"/>
      <c r="J40" s="29"/>
      <c r="K40" s="38"/>
      <c r="L40" s="38"/>
      <c r="M40" s="38"/>
      <c r="N40" s="38"/>
      <c r="O40" s="38"/>
      <c r="P40" s="38"/>
      <c r="Q40" s="39"/>
      <c r="R40" s="37"/>
      <c r="S40" s="37"/>
      <c r="T40" s="37"/>
      <c r="U40" s="37"/>
      <c r="V40" s="37"/>
      <c r="W40" s="37"/>
      <c r="X40" s="40"/>
    </row>
    <row r="41" spans="1:24" x14ac:dyDescent="0.2">
      <c r="A41" s="10"/>
      <c r="B41" s="10"/>
      <c r="C41" s="4"/>
      <c r="D41" s="43"/>
      <c r="E41" s="21"/>
      <c r="F41" s="28"/>
      <c r="G41" s="29"/>
      <c r="H41" s="29"/>
      <c r="I41" s="29"/>
      <c r="J41" s="29"/>
      <c r="K41" s="38"/>
      <c r="L41" s="38"/>
      <c r="M41" s="38"/>
      <c r="N41" s="38"/>
      <c r="O41" s="38"/>
      <c r="P41" s="38"/>
      <c r="Q41" s="39"/>
      <c r="R41" s="37"/>
      <c r="S41" s="37"/>
      <c r="T41" s="37"/>
      <c r="U41" s="37"/>
      <c r="V41" s="37"/>
      <c r="W41" s="37"/>
      <c r="X41" s="40"/>
    </row>
    <row r="42" spans="1:24" x14ac:dyDescent="0.2">
      <c r="A42" s="10"/>
      <c r="B42" s="10"/>
      <c r="C42" s="24"/>
      <c r="D42" s="44"/>
      <c r="E42" s="25"/>
      <c r="F42" s="28"/>
      <c r="G42" s="29"/>
      <c r="H42" s="29"/>
      <c r="I42" s="29"/>
      <c r="J42" s="29"/>
      <c r="K42" s="38"/>
      <c r="L42" s="38"/>
      <c r="M42" s="38"/>
      <c r="N42" s="38"/>
      <c r="O42" s="38"/>
      <c r="P42" s="38"/>
      <c r="Q42" s="39"/>
      <c r="R42" s="37"/>
      <c r="S42" s="37"/>
      <c r="T42" s="37"/>
      <c r="U42" s="37"/>
      <c r="V42" s="37"/>
      <c r="W42" s="37"/>
      <c r="X42" s="40"/>
    </row>
    <row r="43" spans="1:24" x14ac:dyDescent="0.2">
      <c r="A43" s="10"/>
      <c r="B43" s="10"/>
      <c r="C43" s="4"/>
      <c r="D43" s="44"/>
      <c r="E43" s="25"/>
      <c r="F43" s="28"/>
      <c r="G43" s="29"/>
      <c r="H43" s="29"/>
      <c r="I43" s="29"/>
      <c r="J43" s="29"/>
      <c r="K43" s="38"/>
      <c r="L43" s="38"/>
      <c r="M43" s="38"/>
      <c r="N43" s="38"/>
      <c r="O43" s="38"/>
      <c r="P43" s="38"/>
      <c r="Q43" s="39"/>
      <c r="R43" s="37"/>
      <c r="S43" s="37"/>
      <c r="T43" s="37"/>
      <c r="U43" s="37"/>
      <c r="V43" s="37"/>
      <c r="W43" s="37"/>
      <c r="X43" s="40"/>
    </row>
    <row r="44" spans="1:24" x14ac:dyDescent="0.2">
      <c r="A44" s="10"/>
      <c r="B44" s="10"/>
      <c r="C44" s="4"/>
      <c r="D44" s="44"/>
      <c r="E44" s="25"/>
      <c r="F44" s="28"/>
      <c r="G44" s="29"/>
      <c r="H44" s="29"/>
      <c r="I44" s="29"/>
      <c r="J44" s="29"/>
      <c r="K44" s="38"/>
      <c r="L44" s="38"/>
      <c r="M44" s="38"/>
      <c r="N44" s="38"/>
      <c r="O44" s="38"/>
      <c r="P44" s="38"/>
      <c r="Q44" s="39"/>
      <c r="R44" s="37"/>
      <c r="S44" s="37"/>
      <c r="T44" s="37"/>
      <c r="U44" s="37"/>
      <c r="V44" s="37"/>
      <c r="W44" s="37"/>
      <c r="X44" s="40"/>
    </row>
    <row r="45" spans="1:24" x14ac:dyDescent="0.2">
      <c r="A45" s="10"/>
      <c r="B45" s="10"/>
      <c r="C45" s="4"/>
      <c r="D45" s="44"/>
      <c r="E45" s="25"/>
      <c r="F45" s="28"/>
      <c r="G45" s="29"/>
      <c r="H45" s="29"/>
      <c r="I45" s="29"/>
      <c r="J45" s="29"/>
      <c r="K45" s="38"/>
      <c r="L45" s="38"/>
      <c r="M45" s="38"/>
      <c r="N45" s="38"/>
      <c r="O45" s="38"/>
      <c r="P45" s="38"/>
      <c r="Q45" s="39"/>
      <c r="R45" s="37"/>
      <c r="S45" s="37"/>
      <c r="T45" s="37"/>
      <c r="U45" s="37"/>
      <c r="V45" s="37"/>
      <c r="W45" s="37"/>
      <c r="X45" s="40"/>
    </row>
    <row r="46" spans="1:24" x14ac:dyDescent="0.2">
      <c r="A46" s="10"/>
      <c r="B46" s="10"/>
      <c r="C46" s="4"/>
      <c r="D46" s="44"/>
      <c r="E46" s="25"/>
      <c r="F46" s="28"/>
      <c r="G46" s="29"/>
      <c r="H46" s="29"/>
      <c r="I46" s="29"/>
      <c r="J46" s="29"/>
      <c r="K46" s="38"/>
      <c r="L46" s="38"/>
      <c r="M46" s="38"/>
      <c r="N46" s="38"/>
      <c r="O46" s="38"/>
      <c r="P46" s="38"/>
      <c r="Q46" s="39"/>
      <c r="R46" s="37"/>
      <c r="S46" s="37"/>
      <c r="T46" s="37"/>
      <c r="U46" s="37"/>
      <c r="V46" s="37"/>
      <c r="W46" s="37"/>
      <c r="X46" s="40"/>
    </row>
    <row r="47" spans="1:24" x14ac:dyDescent="0.2">
      <c r="A47" s="10"/>
      <c r="B47" s="10"/>
      <c r="C47" s="4"/>
      <c r="D47" s="44"/>
      <c r="E47" s="25"/>
      <c r="F47" s="28"/>
      <c r="G47" s="29"/>
      <c r="H47" s="29"/>
      <c r="I47" s="29"/>
      <c r="J47" s="29"/>
      <c r="K47" s="38"/>
      <c r="L47" s="38"/>
      <c r="M47" s="38"/>
      <c r="N47" s="38"/>
      <c r="O47" s="38"/>
      <c r="P47" s="38"/>
      <c r="Q47" s="39"/>
      <c r="R47" s="37"/>
      <c r="S47" s="37"/>
      <c r="T47" s="37"/>
      <c r="U47" s="37"/>
      <c r="V47" s="37"/>
      <c r="W47" s="37"/>
      <c r="X47" s="40"/>
    </row>
    <row r="48" spans="1:24" x14ac:dyDescent="0.2">
      <c r="A48" s="10"/>
      <c r="B48" s="10"/>
      <c r="C48" s="4"/>
      <c r="D48" s="44"/>
      <c r="E48" s="25"/>
      <c r="F48" s="28"/>
      <c r="G48" s="29"/>
      <c r="H48" s="29"/>
      <c r="I48" s="29"/>
      <c r="J48" s="29"/>
      <c r="K48" s="38"/>
      <c r="L48" s="38"/>
      <c r="M48" s="38"/>
      <c r="N48" s="38"/>
      <c r="O48" s="38"/>
      <c r="P48" s="38"/>
      <c r="Q48" s="39"/>
      <c r="R48" s="37"/>
      <c r="S48" s="37"/>
      <c r="T48" s="37"/>
      <c r="U48" s="37"/>
      <c r="V48" s="37"/>
      <c r="W48" s="37"/>
      <c r="X48" s="40"/>
    </row>
    <row r="49" spans="1:24" x14ac:dyDescent="0.2">
      <c r="A49" s="10"/>
      <c r="B49" s="10"/>
      <c r="C49" s="4"/>
      <c r="D49" s="44"/>
      <c r="E49" s="25"/>
      <c r="F49" s="28"/>
      <c r="G49" s="29"/>
      <c r="H49" s="29"/>
      <c r="I49" s="29"/>
      <c r="J49" s="29"/>
      <c r="K49" s="38"/>
      <c r="L49" s="38"/>
      <c r="M49" s="38"/>
      <c r="N49" s="38"/>
      <c r="O49" s="38"/>
      <c r="P49" s="38"/>
      <c r="Q49" s="39"/>
      <c r="R49" s="37"/>
      <c r="S49" s="37"/>
      <c r="T49" s="37"/>
      <c r="U49" s="37"/>
      <c r="V49" s="37"/>
      <c r="W49" s="37"/>
      <c r="X49" s="40"/>
    </row>
    <row r="50" spans="1:24" x14ac:dyDescent="0.2">
      <c r="A50" s="10"/>
      <c r="B50" s="10"/>
      <c r="C50" s="4"/>
      <c r="D50" s="44"/>
      <c r="E50" s="25"/>
      <c r="F50" s="28"/>
      <c r="G50" s="29"/>
      <c r="H50" s="29"/>
      <c r="I50" s="29"/>
      <c r="J50" s="29"/>
      <c r="K50" s="38"/>
      <c r="L50" s="38"/>
      <c r="M50" s="38"/>
      <c r="N50" s="38"/>
      <c r="O50" s="38"/>
      <c r="P50" s="38"/>
      <c r="Q50" s="39"/>
      <c r="R50" s="37"/>
      <c r="S50" s="37"/>
      <c r="T50" s="37"/>
      <c r="U50" s="37"/>
      <c r="V50" s="37"/>
      <c r="W50" s="37"/>
      <c r="X50" s="40"/>
    </row>
    <row r="51" spans="1:24" x14ac:dyDescent="0.2">
      <c r="A51" s="10"/>
      <c r="B51" s="10"/>
      <c r="C51" s="4"/>
      <c r="D51" s="44"/>
      <c r="E51" s="25"/>
      <c r="F51" s="28"/>
      <c r="G51" s="29"/>
      <c r="H51" s="29"/>
      <c r="I51" s="29"/>
      <c r="J51" s="29"/>
      <c r="K51" s="38"/>
      <c r="L51" s="38"/>
      <c r="M51" s="38"/>
      <c r="N51" s="38"/>
      <c r="O51" s="38"/>
      <c r="P51" s="38"/>
      <c r="Q51" s="39"/>
      <c r="R51" s="37"/>
      <c r="S51" s="37"/>
      <c r="T51" s="37"/>
      <c r="U51" s="37"/>
      <c r="V51" s="37"/>
      <c r="W51" s="37"/>
      <c r="X51" s="40"/>
    </row>
    <row r="52" spans="1:24" x14ac:dyDescent="0.2">
      <c r="A52" s="10"/>
      <c r="B52" s="10"/>
      <c r="C52" s="4"/>
      <c r="D52" s="44"/>
      <c r="E52" s="25"/>
      <c r="F52" s="28"/>
      <c r="G52" s="29"/>
      <c r="H52" s="29"/>
      <c r="I52" s="29"/>
      <c r="J52" s="29"/>
      <c r="K52" s="38"/>
      <c r="L52" s="38"/>
      <c r="M52" s="38"/>
      <c r="N52" s="38"/>
      <c r="O52" s="38"/>
      <c r="P52" s="38"/>
      <c r="Q52" s="39"/>
      <c r="R52" s="37"/>
      <c r="S52" s="37"/>
      <c r="T52" s="37"/>
      <c r="U52" s="37"/>
      <c r="V52" s="37"/>
      <c r="W52" s="37"/>
      <c r="X52" s="40"/>
    </row>
    <row r="53" spans="1:24" x14ac:dyDescent="0.2">
      <c r="A53" s="10"/>
      <c r="B53" s="10"/>
      <c r="C53" s="4"/>
      <c r="D53" s="32"/>
      <c r="E53" s="32"/>
      <c r="F53" s="28"/>
      <c r="G53" s="29"/>
      <c r="H53" s="29"/>
      <c r="I53" s="29"/>
      <c r="J53" s="29"/>
      <c r="K53" s="38"/>
      <c r="L53" s="38"/>
      <c r="M53" s="38"/>
      <c r="N53" s="38"/>
      <c r="O53" s="38"/>
      <c r="P53" s="38"/>
      <c r="Q53" s="39"/>
      <c r="R53" s="37"/>
      <c r="S53" s="37"/>
      <c r="T53" s="37"/>
      <c r="U53" s="37"/>
      <c r="V53" s="37"/>
      <c r="W53" s="37"/>
      <c r="X53" s="40"/>
    </row>
    <row r="54" spans="1:24" x14ac:dyDescent="0.2">
      <c r="A54" s="10"/>
      <c r="B54" s="10"/>
      <c r="C54" s="4"/>
      <c r="D54" s="28"/>
      <c r="E54" s="28"/>
      <c r="F54" s="28"/>
      <c r="G54" s="29"/>
      <c r="H54" s="29"/>
      <c r="I54" s="29"/>
      <c r="J54" s="29"/>
      <c r="K54" s="38"/>
      <c r="L54" s="38"/>
      <c r="M54" s="38"/>
      <c r="N54" s="38"/>
      <c r="O54" s="38"/>
      <c r="P54" s="38"/>
      <c r="Q54" s="39"/>
      <c r="R54" s="37"/>
      <c r="S54" s="37"/>
      <c r="T54" s="37"/>
      <c r="U54" s="37"/>
      <c r="V54" s="37"/>
      <c r="W54" s="37"/>
      <c r="X54" s="40"/>
    </row>
    <row r="55" spans="1:24" x14ac:dyDescent="0.2">
      <c r="A55" s="10"/>
      <c r="B55" s="10"/>
      <c r="C55" s="4"/>
      <c r="D55" s="32"/>
      <c r="E55" s="32"/>
      <c r="F55" s="28"/>
      <c r="G55" s="29"/>
      <c r="H55" s="29"/>
      <c r="I55" s="29"/>
      <c r="J55" s="29"/>
      <c r="K55" s="38"/>
      <c r="L55" s="38"/>
      <c r="M55" s="38"/>
      <c r="N55" s="38"/>
      <c r="O55" s="38"/>
      <c r="P55" s="38"/>
      <c r="Q55" s="39"/>
      <c r="R55" s="37"/>
      <c r="S55" s="37"/>
      <c r="T55" s="37"/>
      <c r="U55" s="37"/>
      <c r="V55" s="37"/>
      <c r="W55" s="37"/>
      <c r="X55" s="40"/>
    </row>
    <row r="56" spans="1:24" x14ac:dyDescent="0.2">
      <c r="A56" s="10"/>
      <c r="B56" s="10"/>
      <c r="C56" s="4"/>
      <c r="D56" s="28"/>
      <c r="E56" s="28"/>
      <c r="F56" s="28"/>
      <c r="G56" s="29"/>
      <c r="H56" s="29"/>
      <c r="I56" s="29"/>
      <c r="J56" s="29"/>
      <c r="K56" s="38"/>
      <c r="L56" s="38"/>
      <c r="M56" s="38"/>
      <c r="N56" s="38"/>
      <c r="O56" s="38"/>
      <c r="P56" s="38"/>
      <c r="Q56" s="39"/>
      <c r="R56" s="37"/>
      <c r="S56" s="37"/>
      <c r="T56" s="37"/>
      <c r="U56" s="37"/>
      <c r="V56" s="37"/>
      <c r="W56" s="37"/>
      <c r="X56" s="40"/>
    </row>
    <row r="57" spans="1:24" x14ac:dyDescent="0.2">
      <c r="A57" s="10"/>
      <c r="B57" s="10"/>
      <c r="C57" s="4"/>
      <c r="D57" s="32"/>
      <c r="E57" s="32"/>
      <c r="F57" s="28"/>
      <c r="G57" s="29"/>
      <c r="H57" s="29"/>
      <c r="I57" s="29"/>
      <c r="J57" s="29"/>
      <c r="K57" s="38"/>
      <c r="L57" s="38"/>
      <c r="M57" s="38"/>
      <c r="N57" s="38"/>
      <c r="O57" s="38"/>
      <c r="P57" s="38"/>
      <c r="Q57" s="39"/>
      <c r="R57" s="37"/>
      <c r="S57" s="37"/>
      <c r="T57" s="37"/>
      <c r="U57" s="37"/>
      <c r="V57" s="37"/>
      <c r="W57" s="37"/>
      <c r="X57" s="40"/>
    </row>
    <row r="58" spans="1:24" x14ac:dyDescent="0.2">
      <c r="A58" s="10"/>
      <c r="B58" s="10"/>
      <c r="C58" s="4"/>
      <c r="D58" s="32"/>
      <c r="E58" s="32"/>
      <c r="F58" s="28"/>
      <c r="G58" s="29"/>
      <c r="H58" s="29"/>
      <c r="I58" s="29"/>
      <c r="J58" s="29"/>
      <c r="K58" s="38"/>
      <c r="L58" s="38"/>
      <c r="M58" s="38"/>
      <c r="N58" s="38"/>
      <c r="O58" s="38"/>
      <c r="P58" s="38"/>
      <c r="Q58" s="39"/>
      <c r="R58" s="37"/>
      <c r="S58" s="37"/>
      <c r="T58" s="37"/>
      <c r="U58" s="37"/>
      <c r="V58" s="37"/>
      <c r="W58" s="37"/>
      <c r="X58" s="40"/>
    </row>
    <row r="59" spans="1:24" x14ac:dyDescent="0.2">
      <c r="A59" s="10"/>
      <c r="B59" s="10"/>
      <c r="C59" s="10"/>
      <c r="D59" s="36"/>
      <c r="E59" s="37"/>
      <c r="F59" s="28"/>
      <c r="G59" s="29"/>
      <c r="H59" s="29"/>
      <c r="I59" s="29"/>
      <c r="J59" s="29"/>
      <c r="K59" s="38"/>
      <c r="L59" s="38"/>
      <c r="M59" s="38"/>
      <c r="N59" s="38"/>
      <c r="O59" s="38"/>
      <c r="P59" s="38"/>
      <c r="Q59" s="39"/>
      <c r="R59" s="37"/>
      <c r="S59" s="37"/>
      <c r="T59" s="37"/>
      <c r="U59" s="37"/>
      <c r="V59" s="37"/>
      <c r="W59" s="37"/>
      <c r="X59" s="40"/>
    </row>
    <row r="60" spans="1:24" x14ac:dyDescent="0.2">
      <c r="A60" s="10"/>
      <c r="B60" s="10"/>
      <c r="C60" s="10"/>
      <c r="D60" s="36"/>
      <c r="E60" s="37"/>
      <c r="F60" s="28"/>
      <c r="G60" s="29"/>
      <c r="H60" s="29"/>
      <c r="I60" s="29"/>
      <c r="J60" s="29"/>
      <c r="K60" s="38"/>
      <c r="L60" s="38"/>
      <c r="M60" s="38"/>
      <c r="N60" s="38"/>
      <c r="O60" s="38"/>
      <c r="P60" s="38"/>
      <c r="Q60" s="39"/>
      <c r="R60" s="37"/>
      <c r="S60" s="37"/>
      <c r="T60" s="37"/>
      <c r="U60" s="37"/>
      <c r="V60" s="37"/>
      <c r="W60" s="37"/>
      <c r="X60" s="40"/>
    </row>
    <row r="61" spans="1:24" x14ac:dyDescent="0.2">
      <c r="A61" s="10"/>
      <c r="B61" s="45"/>
      <c r="C61" s="34"/>
      <c r="D61" s="36"/>
      <c r="E61" s="37"/>
      <c r="F61" s="28"/>
      <c r="G61" s="29"/>
      <c r="H61" s="29"/>
      <c r="I61" s="29"/>
      <c r="J61" s="29"/>
      <c r="K61" s="38"/>
      <c r="L61" s="38"/>
      <c r="M61" s="38"/>
      <c r="N61" s="38"/>
      <c r="O61" s="38"/>
      <c r="P61" s="38"/>
      <c r="Q61" s="39"/>
      <c r="R61" s="37"/>
      <c r="S61" s="37"/>
      <c r="T61" s="37"/>
      <c r="U61" s="37"/>
      <c r="V61" s="37"/>
      <c r="W61" s="37"/>
      <c r="X61" s="40"/>
    </row>
    <row r="62" spans="1:24" x14ac:dyDescent="0.2">
      <c r="A62" s="10"/>
      <c r="B62" s="10"/>
      <c r="C62" s="10"/>
      <c r="D62" s="34"/>
      <c r="E62" s="10"/>
      <c r="F62" s="10"/>
      <c r="N62" s="11"/>
      <c r="O62" s="11"/>
      <c r="P62" s="11"/>
      <c r="Q62" s="29"/>
      <c r="U62" s="28"/>
    </row>
    <row r="63" spans="1:24" x14ac:dyDescent="0.2">
      <c r="A63" s="10"/>
      <c r="B63" s="45"/>
      <c r="C63" s="46"/>
      <c r="D63" s="34"/>
      <c r="E63" s="10"/>
      <c r="F63" s="10"/>
      <c r="Q63" s="29"/>
      <c r="U63" s="28"/>
    </row>
    <row r="64" spans="1:24" x14ac:dyDescent="0.2">
      <c r="A64" s="10"/>
      <c r="B64" s="45"/>
      <c r="C64" s="47"/>
      <c r="D64" s="34"/>
      <c r="E64" s="34"/>
      <c r="F64" s="34"/>
    </row>
    <row r="65" spans="1:20" x14ac:dyDescent="0.2">
      <c r="A65" s="10"/>
      <c r="B65" s="45"/>
      <c r="C65" s="46"/>
      <c r="D65" s="34"/>
      <c r="E65" s="34"/>
      <c r="F65" s="34"/>
    </row>
    <row r="66" spans="1:20" x14ac:dyDescent="0.2">
      <c r="A66" s="10"/>
      <c r="B66" s="45"/>
      <c r="C66" s="47"/>
      <c r="D66" s="34"/>
      <c r="E66" s="10"/>
      <c r="F66" s="10"/>
    </row>
    <row r="67" spans="1:20" x14ac:dyDescent="0.2">
      <c r="A67" s="10"/>
      <c r="B67" s="10"/>
      <c r="C67" s="10"/>
      <c r="D67" s="34"/>
      <c r="E67" s="10"/>
      <c r="F67" s="10"/>
    </row>
    <row r="68" spans="1:20" x14ac:dyDescent="0.2">
      <c r="A68" s="10"/>
      <c r="B68" s="10"/>
      <c r="C68" s="10"/>
      <c r="D68" s="34"/>
      <c r="E68" s="10"/>
      <c r="F68" s="10"/>
      <c r="P68" s="29"/>
      <c r="Q68" s="29"/>
      <c r="S68" s="28"/>
      <c r="T68" s="28"/>
    </row>
    <row r="69" spans="1:20" x14ac:dyDescent="0.2">
      <c r="A69" s="10"/>
      <c r="B69" s="10"/>
      <c r="C69" s="10"/>
      <c r="D69" s="34"/>
      <c r="E69" s="10"/>
      <c r="F69" s="10"/>
    </row>
    <row r="70" spans="1:20" x14ac:dyDescent="0.2">
      <c r="A70" s="10"/>
      <c r="B70" s="10"/>
      <c r="C70" s="10"/>
      <c r="D70" s="34"/>
      <c r="E70" s="10"/>
      <c r="F70" s="10"/>
    </row>
    <row r="71" spans="1:20" x14ac:dyDescent="0.2">
      <c r="A71" s="10"/>
      <c r="B71" s="10"/>
      <c r="C71" s="10"/>
      <c r="D71" s="34"/>
      <c r="E71" s="10"/>
      <c r="F71" s="10"/>
    </row>
  </sheetData>
  <mergeCells count="4">
    <mergeCell ref="B1:F1"/>
    <mergeCell ref="B2:F2"/>
    <mergeCell ref="B3:F3"/>
    <mergeCell ref="B4:F4"/>
  </mergeCells>
  <printOptions horizontalCentered="1"/>
  <pageMargins left="0.25" right="0.25" top="0.7" bottom="0.75" header="0.5" footer="0.5"/>
  <pageSetup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3"/>
  <sheetViews>
    <sheetView zoomScaleNormal="100" workbookViewId="0">
      <selection activeCell="E33" sqref="E33"/>
    </sheetView>
  </sheetViews>
  <sheetFormatPr defaultColWidth="9.140625" defaultRowHeight="12.75" x14ac:dyDescent="0.2"/>
  <cols>
    <col min="1" max="1" width="2.42578125" style="10" customWidth="1"/>
    <col min="2" max="2" width="4.42578125" style="10" customWidth="1"/>
    <col min="3" max="3" width="41.7109375" style="10" bestFit="1" customWidth="1"/>
    <col min="4" max="4" width="14.85546875" style="10" customWidth="1"/>
    <col min="5" max="5" width="13.85546875" style="10" bestFit="1" customWidth="1"/>
    <col min="6" max="6" width="14.85546875" style="10" bestFit="1" customWidth="1"/>
    <col min="7" max="7" width="3.5703125" style="10" customWidth="1"/>
    <col min="8" max="8" width="9.7109375" style="10" hidden="1" customWidth="1"/>
    <col min="9" max="9" width="8.140625" style="10" hidden="1" customWidth="1"/>
    <col min="10" max="10" width="12.7109375" style="10" bestFit="1" customWidth="1"/>
    <col min="11" max="16384" width="9.140625" style="10"/>
  </cols>
  <sheetData>
    <row r="1" spans="2:12" s="6" customFormat="1" x14ac:dyDescent="0.2">
      <c r="B1" s="71" t="s">
        <v>0</v>
      </c>
      <c r="C1" s="71"/>
      <c r="D1" s="71"/>
      <c r="E1" s="71"/>
      <c r="F1" s="71"/>
    </row>
    <row r="2" spans="2:12" s="6" customFormat="1" x14ac:dyDescent="0.2">
      <c r="B2" s="71" t="s">
        <v>1</v>
      </c>
      <c r="C2" s="71"/>
      <c r="D2" s="71"/>
      <c r="E2" s="71"/>
      <c r="F2" s="71"/>
    </row>
    <row r="3" spans="2:12" s="6" customFormat="1" x14ac:dyDescent="0.2">
      <c r="B3" s="71" t="s">
        <v>36</v>
      </c>
      <c r="C3" s="71"/>
      <c r="D3" s="71"/>
      <c r="E3" s="71"/>
      <c r="F3" s="71"/>
    </row>
    <row r="4" spans="2:12" s="6" customFormat="1" x14ac:dyDescent="0.2">
      <c r="B4" s="71" t="s">
        <v>3</v>
      </c>
      <c r="C4" s="71"/>
      <c r="D4" s="71"/>
      <c r="E4" s="71"/>
      <c r="F4" s="71"/>
    </row>
    <row r="5" spans="2:12" s="6" customFormat="1" x14ac:dyDescent="0.2">
      <c r="C5" s="11"/>
      <c r="D5" s="23"/>
    </row>
    <row r="6" spans="2:12" s="6" customFormat="1" x14ac:dyDescent="0.2">
      <c r="C6" s="13"/>
      <c r="D6" s="12" t="s">
        <v>37</v>
      </c>
      <c r="E6" s="12" t="s">
        <v>38</v>
      </c>
      <c r="F6" s="12" t="s">
        <v>4</v>
      </c>
      <c r="G6" s="12"/>
    </row>
    <row r="7" spans="2:12" s="6" customFormat="1" ht="13.5" thickBot="1" x14ac:dyDescent="0.25">
      <c r="B7" s="12"/>
      <c r="C7" s="13"/>
      <c r="D7" s="13" t="s">
        <v>39</v>
      </c>
      <c r="E7" s="12" t="s">
        <v>40</v>
      </c>
      <c r="F7" s="12" t="s">
        <v>5</v>
      </c>
      <c r="G7" s="12"/>
    </row>
    <row r="8" spans="2:12" s="6" customFormat="1" x14ac:dyDescent="0.2">
      <c r="B8" s="15" t="s">
        <v>9</v>
      </c>
      <c r="C8" s="15" t="s">
        <v>10</v>
      </c>
      <c r="D8" s="15" t="s">
        <v>41</v>
      </c>
      <c r="E8" s="15" t="s">
        <v>42</v>
      </c>
      <c r="F8" s="15" t="s">
        <v>37</v>
      </c>
      <c r="G8" s="12"/>
      <c r="H8" s="48" t="s">
        <v>14</v>
      </c>
      <c r="I8" s="49" t="s">
        <v>14</v>
      </c>
    </row>
    <row r="9" spans="2:12" s="6" customFormat="1" x14ac:dyDescent="0.2">
      <c r="B9" s="12"/>
      <c r="C9" s="12" t="s">
        <v>15</v>
      </c>
      <c r="D9" s="12" t="s">
        <v>16</v>
      </c>
      <c r="E9" s="12" t="s">
        <v>17</v>
      </c>
      <c r="F9" s="12" t="s">
        <v>43</v>
      </c>
      <c r="G9" s="12"/>
      <c r="H9" s="50"/>
      <c r="I9" s="51"/>
    </row>
    <row r="10" spans="2:12" s="6" customFormat="1" x14ac:dyDescent="0.2">
      <c r="B10" s="23">
        <v>1</v>
      </c>
      <c r="C10" s="26" t="s">
        <v>19</v>
      </c>
      <c r="D10" s="52">
        <v>594054838.29899991</v>
      </c>
      <c r="E10" s="2">
        <v>8795526</v>
      </c>
      <c r="F10" s="2">
        <f>D10+E10</f>
        <v>602850364.29899991</v>
      </c>
      <c r="G10" s="2"/>
      <c r="H10" s="53" t="e">
        <f>D10+#REF!-F10</f>
        <v>#REF!</v>
      </c>
      <c r="I10" s="54"/>
      <c r="J10" s="2"/>
      <c r="L10" s="2"/>
    </row>
    <row r="11" spans="2:12" s="6" customFormat="1" x14ac:dyDescent="0.2">
      <c r="B11" s="23">
        <f t="shared" ref="B11:B22" si="0">B10+1</f>
        <v>2</v>
      </c>
      <c r="C11" s="24" t="s">
        <v>20</v>
      </c>
      <c r="D11" s="52">
        <v>226432672.76499999</v>
      </c>
      <c r="E11" s="2">
        <v>2320047</v>
      </c>
      <c r="F11" s="2">
        <f t="shared" ref="F11:F21" si="1">D11+E11</f>
        <v>228752719.76499999</v>
      </c>
      <c r="G11" s="2"/>
      <c r="H11" s="53" t="e">
        <f>D11+#REF!-F11</f>
        <v>#REF!</v>
      </c>
      <c r="I11" s="54"/>
      <c r="J11" s="2"/>
      <c r="L11" s="2"/>
    </row>
    <row r="12" spans="2:12" s="6" customFormat="1" x14ac:dyDescent="0.2">
      <c r="B12" s="23">
        <f t="shared" si="0"/>
        <v>3</v>
      </c>
      <c r="C12" s="24" t="s">
        <v>44</v>
      </c>
      <c r="D12" s="52">
        <v>41094.740000000005</v>
      </c>
      <c r="E12" s="2">
        <v>200</v>
      </c>
      <c r="F12" s="2">
        <f t="shared" si="1"/>
        <v>41294.740000000005</v>
      </c>
      <c r="G12" s="2"/>
      <c r="H12" s="53"/>
      <c r="I12" s="54"/>
      <c r="J12" s="2"/>
      <c r="L12" s="2"/>
    </row>
    <row r="13" spans="2:12" s="6" customFormat="1" x14ac:dyDescent="0.2">
      <c r="B13" s="23">
        <f t="shared" si="0"/>
        <v>4</v>
      </c>
      <c r="C13" s="26" t="s">
        <v>22</v>
      </c>
      <c r="D13" s="52">
        <v>65563270.949000001</v>
      </c>
      <c r="E13" s="2">
        <v>469466</v>
      </c>
      <c r="F13" s="2">
        <f t="shared" si="1"/>
        <v>66032736.949000001</v>
      </c>
      <c r="G13" s="2"/>
      <c r="H13" s="53" t="e">
        <f>D13+#REF!-F13</f>
        <v>#REF!</v>
      </c>
      <c r="I13" s="54"/>
      <c r="J13" s="2"/>
      <c r="L13" s="2"/>
    </row>
    <row r="14" spans="2:12" s="6" customFormat="1" x14ac:dyDescent="0.2">
      <c r="B14" s="23">
        <f t="shared" si="0"/>
        <v>5</v>
      </c>
      <c r="C14" s="26" t="s">
        <v>23</v>
      </c>
      <c r="D14" s="52">
        <v>19434445.789000001</v>
      </c>
      <c r="E14" s="2">
        <v>12594</v>
      </c>
      <c r="F14" s="2">
        <f t="shared" si="1"/>
        <v>19447039.789000001</v>
      </c>
      <c r="G14" s="2"/>
      <c r="H14" s="53" t="e">
        <f>D14+#REF!-F14</f>
        <v>#REF!</v>
      </c>
      <c r="I14" s="54"/>
      <c r="J14" s="2"/>
      <c r="L14" s="2"/>
    </row>
    <row r="15" spans="2:12" s="6" customFormat="1" x14ac:dyDescent="0.2">
      <c r="B15" s="23">
        <f t="shared" si="0"/>
        <v>6</v>
      </c>
      <c r="C15" s="26" t="s">
        <v>24</v>
      </c>
      <c r="D15" s="52">
        <v>16536528.398</v>
      </c>
      <c r="E15" s="2">
        <v>86203</v>
      </c>
      <c r="F15" s="2">
        <f t="shared" si="1"/>
        <v>16622731.398</v>
      </c>
      <c r="G15" s="2"/>
      <c r="H15" s="53" t="e">
        <f>D15+#REF!-F15</f>
        <v>#REF!</v>
      </c>
      <c r="I15" s="54"/>
      <c r="J15" s="2"/>
      <c r="L15" s="2"/>
    </row>
    <row r="16" spans="2:12" s="6" customFormat="1" x14ac:dyDescent="0.2">
      <c r="B16" s="23">
        <f t="shared" si="0"/>
        <v>7</v>
      </c>
      <c r="C16" s="26" t="s">
        <v>25</v>
      </c>
      <c r="D16" s="52">
        <v>77276548.969999999</v>
      </c>
      <c r="E16" s="2">
        <v>73498</v>
      </c>
      <c r="F16" s="2">
        <f t="shared" si="1"/>
        <v>77350046.969999999</v>
      </c>
      <c r="G16" s="2"/>
      <c r="H16" s="53" t="e">
        <f>D16+#REF!-F16</f>
        <v>#REF!</v>
      </c>
      <c r="I16" s="54"/>
      <c r="J16" s="2"/>
      <c r="L16" s="2"/>
    </row>
    <row r="17" spans="2:12" s="6" customFormat="1" x14ac:dyDescent="0.2">
      <c r="B17" s="23">
        <f t="shared" si="0"/>
        <v>8</v>
      </c>
      <c r="C17" s="26" t="s">
        <v>26</v>
      </c>
      <c r="D17" s="52">
        <v>9186286.4070000015</v>
      </c>
      <c r="E17" s="2">
        <v>184090</v>
      </c>
      <c r="F17" s="2">
        <f t="shared" si="1"/>
        <v>9370376.4070000015</v>
      </c>
      <c r="G17" s="2"/>
      <c r="H17" s="53" t="e">
        <f>D17+#REF!-F17</f>
        <v>#REF!</v>
      </c>
      <c r="I17" s="54"/>
      <c r="J17" s="2"/>
      <c r="L17" s="2"/>
    </row>
    <row r="18" spans="2:12" s="6" customFormat="1" x14ac:dyDescent="0.2">
      <c r="B18" s="23">
        <f t="shared" si="0"/>
        <v>9</v>
      </c>
      <c r="C18" s="26" t="s">
        <v>45</v>
      </c>
      <c r="D18" s="52">
        <v>393995.46</v>
      </c>
      <c r="E18" s="2">
        <v>0</v>
      </c>
      <c r="F18" s="2">
        <f t="shared" si="1"/>
        <v>393995.46</v>
      </c>
      <c r="G18" s="2"/>
      <c r="H18" s="53" t="e">
        <f>D18+#REF!-F18</f>
        <v>#REF!</v>
      </c>
      <c r="I18" s="54"/>
      <c r="J18" s="2"/>
      <c r="L18" s="2"/>
    </row>
    <row r="19" spans="2:12" s="6" customFormat="1" x14ac:dyDescent="0.2">
      <c r="B19" s="23">
        <f t="shared" si="0"/>
        <v>10</v>
      </c>
      <c r="C19" s="26" t="s">
        <v>28</v>
      </c>
      <c r="D19" s="52">
        <v>23186353.677000005</v>
      </c>
      <c r="E19" s="2">
        <v>69530</v>
      </c>
      <c r="F19" s="2">
        <f t="shared" si="1"/>
        <v>23255883.677000005</v>
      </c>
      <c r="G19" s="2"/>
      <c r="H19" s="53" t="e">
        <f>D19+#REF!-F19</f>
        <v>#REF!</v>
      </c>
      <c r="I19" s="54"/>
      <c r="J19" s="2"/>
      <c r="L19" s="2"/>
    </row>
    <row r="20" spans="2:12" s="6" customFormat="1" x14ac:dyDescent="0.2">
      <c r="B20" s="23">
        <f t="shared" si="0"/>
        <v>11</v>
      </c>
      <c r="C20" s="26" t="s">
        <v>29</v>
      </c>
      <c r="D20" s="52">
        <v>103930689.45499998</v>
      </c>
      <c r="E20" s="2">
        <v>96288</v>
      </c>
      <c r="F20" s="2">
        <f t="shared" si="1"/>
        <v>104026977.45499998</v>
      </c>
      <c r="G20" s="2"/>
      <c r="H20" s="53" t="e">
        <f>D20+#REF!-F20</f>
        <v>#REF!</v>
      </c>
      <c r="I20" s="54"/>
      <c r="J20" s="2"/>
      <c r="L20" s="2"/>
    </row>
    <row r="21" spans="2:12" s="6" customFormat="1" x14ac:dyDescent="0.2">
      <c r="B21" s="23">
        <f t="shared" si="0"/>
        <v>12</v>
      </c>
      <c r="C21" s="26" t="s">
        <v>30</v>
      </c>
      <c r="D21" s="52">
        <v>36822034.660000004</v>
      </c>
      <c r="E21" s="2">
        <v>493692</v>
      </c>
      <c r="F21" s="2">
        <f t="shared" si="1"/>
        <v>37315726.660000004</v>
      </c>
      <c r="G21" s="2"/>
      <c r="H21" s="53" t="e">
        <f>D21+#REF!-F21</f>
        <v>#REF!</v>
      </c>
      <c r="I21" s="54"/>
      <c r="J21" s="2"/>
      <c r="L21" s="2"/>
    </row>
    <row r="22" spans="2:12" s="6" customFormat="1" ht="13.5" thickBot="1" x14ac:dyDescent="0.25">
      <c r="B22" s="23">
        <f t="shared" si="0"/>
        <v>13</v>
      </c>
      <c r="C22" s="26" t="s">
        <v>46</v>
      </c>
      <c r="D22" s="55">
        <f>SUM(D10:D21)</f>
        <v>1172858759.569</v>
      </c>
      <c r="E22" s="56">
        <f>SUM(E10:E21)</f>
        <v>12601134</v>
      </c>
      <c r="F22" s="56">
        <f>SUM(F10:F21)</f>
        <v>1185459893.569</v>
      </c>
      <c r="G22" s="57"/>
      <c r="H22" s="58" t="e">
        <f>D22+#REF!-F22</f>
        <v>#REF!</v>
      </c>
      <c r="I22" s="59" t="e">
        <f>F22-#REF!</f>
        <v>#REF!</v>
      </c>
      <c r="J22" s="10"/>
      <c r="L22" s="2"/>
    </row>
    <row r="23" spans="2:12" s="6" customFormat="1" x14ac:dyDescent="0.2">
      <c r="F23" s="2"/>
    </row>
    <row r="24" spans="2:12" s="6" customFormat="1" x14ac:dyDescent="0.2">
      <c r="F24" s="2"/>
    </row>
    <row r="25" spans="2:12" s="6" customFormat="1" ht="13.5" thickBot="1" x14ac:dyDescent="0.25">
      <c r="B25" s="11"/>
      <c r="C25" s="11"/>
      <c r="F25" s="2"/>
    </row>
    <row r="26" spans="2:12" x14ac:dyDescent="0.2">
      <c r="B26" s="11"/>
      <c r="C26" s="60"/>
      <c r="D26" s="61"/>
      <c r="E26" s="61"/>
      <c r="F26" s="62"/>
    </row>
    <row r="27" spans="2:12" x14ac:dyDescent="0.2">
      <c r="B27" s="34"/>
      <c r="C27" s="63" t="s">
        <v>14</v>
      </c>
      <c r="D27" s="57">
        <v>0</v>
      </c>
      <c r="E27" s="57">
        <v>0</v>
      </c>
      <c r="F27" s="64">
        <v>0</v>
      </c>
    </row>
    <row r="28" spans="2:12" ht="13.5" thickBot="1" x14ac:dyDescent="0.25">
      <c r="B28" s="34"/>
      <c r="C28" s="65"/>
      <c r="D28" s="66"/>
      <c r="E28" s="66"/>
      <c r="F28" s="67"/>
    </row>
    <row r="29" spans="2:12" x14ac:dyDescent="0.2">
      <c r="C29" s="24"/>
      <c r="F29" s="6"/>
      <c r="G29" s="6"/>
      <c r="H29" s="6"/>
    </row>
    <row r="30" spans="2:12" x14ac:dyDescent="0.2">
      <c r="D30" s="4"/>
      <c r="F30" s="6"/>
      <c r="G30" s="6"/>
      <c r="H30" s="6"/>
    </row>
    <row r="31" spans="2:12" x14ac:dyDescent="0.2">
      <c r="D31" s="4"/>
      <c r="E31" s="68"/>
      <c r="F31" s="6"/>
      <c r="G31" s="6"/>
      <c r="H31" s="6"/>
    </row>
    <row r="32" spans="2:12" x14ac:dyDescent="0.2">
      <c r="D32" s="4"/>
      <c r="E32" s="68"/>
      <c r="F32" s="6"/>
      <c r="G32" s="6"/>
      <c r="H32" s="6"/>
    </row>
    <row r="33" spans="4:9" x14ac:dyDescent="0.2">
      <c r="D33" s="4"/>
      <c r="E33" s="69"/>
      <c r="F33" s="6"/>
      <c r="G33" s="6"/>
      <c r="H33" s="6"/>
    </row>
    <row r="34" spans="4:9" x14ac:dyDescent="0.2">
      <c r="D34" s="4"/>
      <c r="E34" s="69"/>
      <c r="F34" s="6"/>
      <c r="G34" s="6"/>
      <c r="H34" s="6"/>
    </row>
    <row r="35" spans="4:9" x14ac:dyDescent="0.2">
      <c r="D35" s="4"/>
      <c r="E35" s="69"/>
      <c r="F35" s="6"/>
      <c r="G35" s="6"/>
      <c r="H35" s="6"/>
    </row>
    <row r="36" spans="4:9" x14ac:dyDescent="0.2">
      <c r="D36" s="4"/>
      <c r="E36" s="68"/>
      <c r="F36" s="6"/>
      <c r="G36" s="6"/>
      <c r="H36" s="6"/>
    </row>
    <row r="37" spans="4:9" x14ac:dyDescent="0.2">
      <c r="D37" s="4"/>
      <c r="E37" s="68"/>
      <c r="F37" s="6"/>
      <c r="G37" s="6"/>
      <c r="H37" s="6"/>
    </row>
    <row r="38" spans="4:9" x14ac:dyDescent="0.2">
      <c r="E38" s="68"/>
      <c r="F38" s="6"/>
      <c r="G38" s="6"/>
      <c r="H38" s="6"/>
    </row>
    <row r="39" spans="4:9" x14ac:dyDescent="0.2">
      <c r="E39" s="68"/>
      <c r="F39" s="6"/>
      <c r="G39" s="6"/>
      <c r="H39" s="6"/>
    </row>
    <row r="40" spans="4:9" x14ac:dyDescent="0.2">
      <c r="E40" s="68"/>
      <c r="F40" s="6"/>
      <c r="G40" s="6"/>
      <c r="H40" s="6"/>
    </row>
    <row r="41" spans="4:9" x14ac:dyDescent="0.2">
      <c r="E41" s="68"/>
      <c r="F41" s="6"/>
      <c r="G41" s="6"/>
      <c r="H41" s="6"/>
    </row>
    <row r="42" spans="4:9" x14ac:dyDescent="0.2">
      <c r="E42" s="68"/>
      <c r="F42" s="6"/>
      <c r="G42" s="6"/>
      <c r="H42" s="6"/>
    </row>
    <row r="43" spans="4:9" x14ac:dyDescent="0.2">
      <c r="E43" s="68"/>
      <c r="F43" s="6"/>
      <c r="G43" s="6"/>
      <c r="H43" s="6"/>
      <c r="I43" s="34"/>
    </row>
    <row r="44" spans="4:9" x14ac:dyDescent="0.2">
      <c r="E44" s="68"/>
      <c r="F44" s="6"/>
      <c r="G44" s="6"/>
      <c r="H44" s="6"/>
      <c r="I44" s="34"/>
    </row>
    <row r="45" spans="4:9" x14ac:dyDescent="0.2">
      <c r="E45" s="68"/>
      <c r="F45" s="6"/>
      <c r="G45" s="6"/>
      <c r="H45" s="6"/>
      <c r="I45" s="34"/>
    </row>
    <row r="46" spans="4:9" x14ac:dyDescent="0.2">
      <c r="F46" s="70"/>
      <c r="G46" s="34"/>
      <c r="H46" s="34"/>
      <c r="I46" s="34"/>
    </row>
    <row r="47" spans="4:9" x14ac:dyDescent="0.2">
      <c r="F47" s="70"/>
      <c r="G47" s="34"/>
      <c r="H47" s="34"/>
      <c r="I47" s="34"/>
    </row>
    <row r="48" spans="4:9" x14ac:dyDescent="0.2">
      <c r="F48" s="70"/>
      <c r="G48" s="34"/>
      <c r="H48" s="34"/>
      <c r="I48" s="34"/>
    </row>
    <row r="49" spans="6:9" x14ac:dyDescent="0.2">
      <c r="F49" s="70"/>
      <c r="G49" s="34"/>
      <c r="H49" s="34"/>
      <c r="I49" s="34"/>
    </row>
    <row r="50" spans="6:9" x14ac:dyDescent="0.2">
      <c r="F50" s="70"/>
      <c r="G50" s="34"/>
      <c r="H50" s="34"/>
      <c r="I50" s="34"/>
    </row>
    <row r="51" spans="6:9" x14ac:dyDescent="0.2">
      <c r="F51" s="70"/>
      <c r="G51" s="34"/>
      <c r="H51" s="34"/>
      <c r="I51" s="34"/>
    </row>
    <row r="52" spans="6:9" x14ac:dyDescent="0.2">
      <c r="F52" s="70"/>
      <c r="G52" s="34"/>
      <c r="H52" s="34"/>
      <c r="I52" s="34"/>
    </row>
    <row r="53" spans="6:9" x14ac:dyDescent="0.2">
      <c r="F53" s="70"/>
      <c r="G53" s="34"/>
      <c r="H53" s="34"/>
      <c r="I53" s="34"/>
    </row>
    <row r="54" spans="6:9" x14ac:dyDescent="0.2">
      <c r="F54" s="70"/>
      <c r="G54" s="34"/>
      <c r="H54" s="34"/>
      <c r="I54" s="34"/>
    </row>
    <row r="55" spans="6:9" x14ac:dyDescent="0.2">
      <c r="F55" s="70"/>
      <c r="G55" s="34"/>
      <c r="H55" s="34"/>
      <c r="I55" s="34"/>
    </row>
    <row r="56" spans="6:9" x14ac:dyDescent="0.2">
      <c r="F56" s="70"/>
      <c r="G56" s="34"/>
      <c r="H56" s="34"/>
      <c r="I56" s="34"/>
    </row>
    <row r="57" spans="6:9" x14ac:dyDescent="0.2">
      <c r="F57" s="70"/>
      <c r="G57" s="34"/>
      <c r="H57" s="34"/>
      <c r="I57" s="34"/>
    </row>
    <row r="58" spans="6:9" x14ac:dyDescent="0.2">
      <c r="F58" s="70"/>
      <c r="G58" s="34"/>
      <c r="H58" s="34"/>
      <c r="I58" s="34"/>
    </row>
    <row r="59" spans="6:9" x14ac:dyDescent="0.2">
      <c r="F59" s="70"/>
      <c r="G59" s="34"/>
      <c r="H59" s="34"/>
      <c r="I59" s="34"/>
    </row>
    <row r="60" spans="6:9" x14ac:dyDescent="0.2">
      <c r="F60" s="70"/>
      <c r="G60" s="34"/>
      <c r="H60" s="34"/>
      <c r="I60" s="34"/>
    </row>
    <row r="61" spans="6:9" x14ac:dyDescent="0.2">
      <c r="F61" s="70"/>
      <c r="G61" s="34"/>
      <c r="H61" s="34"/>
      <c r="I61" s="34"/>
    </row>
    <row r="62" spans="6:9" x14ac:dyDescent="0.2">
      <c r="F62" s="70"/>
      <c r="G62" s="34"/>
      <c r="H62" s="34"/>
      <c r="I62" s="34"/>
    </row>
    <row r="63" spans="6:9" x14ac:dyDescent="0.2">
      <c r="F63" s="70"/>
      <c r="G63" s="34"/>
      <c r="H63" s="34"/>
      <c r="I63" s="34"/>
    </row>
    <row r="64" spans="6:9" x14ac:dyDescent="0.2">
      <c r="F64" s="70"/>
      <c r="G64" s="34"/>
      <c r="H64" s="34"/>
      <c r="I64" s="34"/>
    </row>
    <row r="65" spans="6:9" x14ac:dyDescent="0.2">
      <c r="F65" s="70"/>
      <c r="G65" s="34"/>
      <c r="H65" s="34"/>
      <c r="I65" s="34"/>
    </row>
    <row r="66" spans="6:9" x14ac:dyDescent="0.2">
      <c r="F66" s="70"/>
      <c r="G66" s="34"/>
      <c r="H66" s="34"/>
      <c r="I66" s="34"/>
    </row>
    <row r="67" spans="6:9" x14ac:dyDescent="0.2">
      <c r="F67" s="70"/>
      <c r="G67" s="34"/>
      <c r="H67" s="34"/>
      <c r="I67" s="34"/>
    </row>
    <row r="68" spans="6:9" x14ac:dyDescent="0.2">
      <c r="F68" s="70"/>
      <c r="G68" s="34"/>
      <c r="H68" s="34"/>
      <c r="I68" s="34"/>
    </row>
    <row r="69" spans="6:9" x14ac:dyDescent="0.2">
      <c r="F69" s="70"/>
      <c r="G69" s="34"/>
      <c r="H69" s="34"/>
      <c r="I69" s="34"/>
    </row>
    <row r="70" spans="6:9" x14ac:dyDescent="0.2">
      <c r="F70" s="70"/>
      <c r="G70" s="34"/>
      <c r="H70" s="34"/>
      <c r="I70" s="34"/>
    </row>
    <row r="71" spans="6:9" x14ac:dyDescent="0.2">
      <c r="F71" s="70"/>
      <c r="G71" s="34"/>
      <c r="H71" s="34"/>
      <c r="I71" s="34"/>
    </row>
    <row r="72" spans="6:9" x14ac:dyDescent="0.2">
      <c r="F72" s="70"/>
      <c r="G72" s="34"/>
      <c r="H72" s="34"/>
      <c r="I72" s="34"/>
    </row>
    <row r="73" spans="6:9" x14ac:dyDescent="0.2">
      <c r="F73" s="70"/>
      <c r="G73" s="34"/>
      <c r="H73" s="34"/>
      <c r="I73" s="34"/>
    </row>
    <row r="74" spans="6:9" x14ac:dyDescent="0.2">
      <c r="F74" s="70"/>
      <c r="G74" s="34"/>
      <c r="H74" s="34"/>
      <c r="I74" s="34"/>
    </row>
    <row r="75" spans="6:9" x14ac:dyDescent="0.2">
      <c r="F75" s="70"/>
      <c r="G75" s="34"/>
      <c r="H75" s="34"/>
      <c r="I75" s="34"/>
    </row>
    <row r="76" spans="6:9" x14ac:dyDescent="0.2">
      <c r="F76" s="70"/>
      <c r="G76" s="34"/>
      <c r="H76" s="34"/>
      <c r="I76" s="34"/>
    </row>
    <row r="77" spans="6:9" x14ac:dyDescent="0.2">
      <c r="F77" s="70"/>
      <c r="G77" s="34"/>
      <c r="H77" s="34"/>
      <c r="I77" s="34"/>
    </row>
    <row r="78" spans="6:9" x14ac:dyDescent="0.2">
      <c r="F78" s="70"/>
      <c r="G78" s="34"/>
      <c r="H78" s="34"/>
      <c r="I78" s="34"/>
    </row>
    <row r="79" spans="6:9" x14ac:dyDescent="0.2">
      <c r="F79" s="70"/>
      <c r="G79" s="34"/>
      <c r="H79" s="34"/>
      <c r="I79" s="34"/>
    </row>
    <row r="80" spans="6:9" x14ac:dyDescent="0.2">
      <c r="F80" s="70"/>
      <c r="G80" s="34"/>
      <c r="H80" s="34"/>
      <c r="I80" s="34"/>
    </row>
    <row r="81" spans="6:9" x14ac:dyDescent="0.2">
      <c r="F81" s="70"/>
      <c r="G81" s="34"/>
      <c r="H81" s="34"/>
      <c r="I81" s="34"/>
    </row>
    <row r="82" spans="6:9" x14ac:dyDescent="0.2">
      <c r="F82" s="70"/>
      <c r="G82" s="34"/>
      <c r="H82" s="34"/>
      <c r="I82" s="34"/>
    </row>
    <row r="83" spans="6:9" x14ac:dyDescent="0.2">
      <c r="F83" s="70"/>
      <c r="G83" s="34"/>
      <c r="H83" s="34"/>
      <c r="I83" s="34"/>
    </row>
    <row r="84" spans="6:9" x14ac:dyDescent="0.2">
      <c r="F84" s="70"/>
      <c r="G84" s="34"/>
      <c r="H84" s="34"/>
      <c r="I84" s="34"/>
    </row>
    <row r="85" spans="6:9" x14ac:dyDescent="0.2">
      <c r="F85" s="70"/>
      <c r="G85" s="34"/>
      <c r="H85" s="34"/>
      <c r="I85" s="34"/>
    </row>
    <row r="86" spans="6:9" x14ac:dyDescent="0.2">
      <c r="F86" s="70"/>
      <c r="G86" s="34"/>
      <c r="H86" s="34"/>
      <c r="I86" s="34"/>
    </row>
    <row r="87" spans="6:9" x14ac:dyDescent="0.2">
      <c r="F87" s="70"/>
      <c r="G87" s="34"/>
      <c r="H87" s="34"/>
      <c r="I87" s="34"/>
    </row>
    <row r="88" spans="6:9" x14ac:dyDescent="0.2">
      <c r="F88" s="70"/>
      <c r="G88" s="34"/>
      <c r="H88" s="34"/>
      <c r="I88" s="34"/>
    </row>
    <row r="89" spans="6:9" x14ac:dyDescent="0.2">
      <c r="F89" s="70"/>
      <c r="G89" s="34"/>
      <c r="H89" s="34"/>
      <c r="I89" s="34"/>
    </row>
    <row r="90" spans="6:9" x14ac:dyDescent="0.2">
      <c r="F90" s="70"/>
      <c r="G90" s="34"/>
      <c r="H90" s="34"/>
      <c r="I90" s="34"/>
    </row>
    <row r="91" spans="6:9" x14ac:dyDescent="0.2">
      <c r="F91" s="70"/>
      <c r="G91" s="34"/>
      <c r="H91" s="34"/>
      <c r="I91" s="34"/>
    </row>
    <row r="92" spans="6:9" x14ac:dyDescent="0.2">
      <c r="F92" s="70"/>
      <c r="G92" s="34"/>
      <c r="H92" s="34"/>
      <c r="I92" s="34"/>
    </row>
    <row r="93" spans="6:9" x14ac:dyDescent="0.2">
      <c r="F93" s="70"/>
      <c r="G93" s="34"/>
      <c r="H93" s="34"/>
      <c r="I93" s="34"/>
    </row>
    <row r="94" spans="6:9" x14ac:dyDescent="0.2">
      <c r="F94" s="34"/>
      <c r="G94" s="34"/>
      <c r="H94" s="34"/>
      <c r="I94" s="34"/>
    </row>
    <row r="95" spans="6:9" x14ac:dyDescent="0.2">
      <c r="F95" s="70"/>
      <c r="G95" s="34"/>
      <c r="H95" s="34"/>
      <c r="I95" s="34"/>
    </row>
    <row r="96" spans="6:9" x14ac:dyDescent="0.2">
      <c r="F96" s="34"/>
      <c r="G96" s="34"/>
      <c r="H96" s="34"/>
      <c r="I96" s="34"/>
    </row>
    <row r="97" spans="6:9" x14ac:dyDescent="0.2">
      <c r="F97" s="34"/>
      <c r="G97" s="34"/>
      <c r="H97" s="34"/>
      <c r="I97" s="34"/>
    </row>
    <row r="98" spans="6:9" x14ac:dyDescent="0.2">
      <c r="F98" s="34"/>
      <c r="G98" s="34"/>
      <c r="H98" s="34"/>
      <c r="I98" s="34"/>
    </row>
    <row r="99" spans="6:9" x14ac:dyDescent="0.2">
      <c r="F99" s="34"/>
      <c r="G99" s="34"/>
      <c r="H99" s="34"/>
      <c r="I99" s="34"/>
    </row>
    <row r="100" spans="6:9" x14ac:dyDescent="0.2">
      <c r="F100" s="34"/>
      <c r="G100" s="34"/>
      <c r="H100" s="34"/>
      <c r="I100" s="34"/>
    </row>
    <row r="101" spans="6:9" x14ac:dyDescent="0.2">
      <c r="F101" s="34"/>
      <c r="G101" s="34"/>
      <c r="H101" s="34"/>
      <c r="I101" s="34"/>
    </row>
    <row r="102" spans="6:9" x14ac:dyDescent="0.2">
      <c r="F102" s="34"/>
      <c r="G102" s="34"/>
      <c r="H102" s="34"/>
      <c r="I102" s="34"/>
    </row>
    <row r="103" spans="6:9" x14ac:dyDescent="0.2">
      <c r="F103" s="34"/>
      <c r="G103" s="34"/>
      <c r="H103" s="34"/>
      <c r="I103" s="34"/>
    </row>
    <row r="104" spans="6:9" x14ac:dyDescent="0.2">
      <c r="F104" s="34"/>
      <c r="G104" s="34"/>
      <c r="H104" s="34"/>
      <c r="I104" s="34"/>
    </row>
    <row r="105" spans="6:9" x14ac:dyDescent="0.2">
      <c r="F105" s="34"/>
      <c r="G105" s="34"/>
      <c r="H105" s="34"/>
      <c r="I105" s="34"/>
    </row>
    <row r="106" spans="6:9" x14ac:dyDescent="0.2">
      <c r="F106" s="34"/>
      <c r="G106" s="34"/>
      <c r="H106" s="34"/>
      <c r="I106" s="34"/>
    </row>
    <row r="107" spans="6:9" x14ac:dyDescent="0.2">
      <c r="F107" s="34"/>
      <c r="G107" s="34"/>
      <c r="H107" s="34"/>
      <c r="I107" s="34"/>
    </row>
    <row r="108" spans="6:9" x14ac:dyDescent="0.2">
      <c r="F108" s="34"/>
      <c r="G108" s="34"/>
      <c r="H108" s="34"/>
      <c r="I108" s="34"/>
    </row>
    <row r="109" spans="6:9" x14ac:dyDescent="0.2">
      <c r="F109" s="34"/>
      <c r="G109" s="34"/>
      <c r="H109" s="34"/>
      <c r="I109" s="34"/>
    </row>
    <row r="110" spans="6:9" x14ac:dyDescent="0.2">
      <c r="F110" s="34"/>
      <c r="G110" s="34"/>
      <c r="H110" s="34"/>
      <c r="I110" s="34"/>
    </row>
    <row r="111" spans="6:9" x14ac:dyDescent="0.2">
      <c r="F111" s="34"/>
      <c r="G111" s="34"/>
      <c r="H111" s="34"/>
      <c r="I111" s="34"/>
    </row>
    <row r="112" spans="6:9" x14ac:dyDescent="0.2">
      <c r="F112" s="34"/>
      <c r="G112" s="34"/>
      <c r="H112" s="34"/>
      <c r="I112" s="34"/>
    </row>
    <row r="113" spans="6:9" x14ac:dyDescent="0.2">
      <c r="F113" s="34"/>
      <c r="G113" s="34"/>
      <c r="H113" s="34"/>
      <c r="I113" s="34"/>
    </row>
    <row r="114" spans="6:9" x14ac:dyDescent="0.2">
      <c r="F114" s="34"/>
      <c r="G114" s="34"/>
      <c r="H114" s="34"/>
      <c r="I114" s="34"/>
    </row>
    <row r="115" spans="6:9" x14ac:dyDescent="0.2">
      <c r="F115" s="34"/>
      <c r="G115" s="34"/>
      <c r="H115" s="34"/>
      <c r="I115" s="34"/>
    </row>
    <row r="116" spans="6:9" x14ac:dyDescent="0.2">
      <c r="F116" s="34"/>
      <c r="G116" s="34"/>
      <c r="H116" s="34"/>
      <c r="I116" s="34"/>
    </row>
    <row r="117" spans="6:9" x14ac:dyDescent="0.2">
      <c r="F117" s="34"/>
      <c r="G117" s="34"/>
      <c r="H117" s="34"/>
      <c r="I117" s="34"/>
    </row>
    <row r="118" spans="6:9" x14ac:dyDescent="0.2">
      <c r="F118" s="34"/>
      <c r="G118" s="34"/>
      <c r="H118" s="34"/>
      <c r="I118" s="34"/>
    </row>
    <row r="119" spans="6:9" x14ac:dyDescent="0.2">
      <c r="F119" s="34"/>
      <c r="G119" s="34"/>
      <c r="H119" s="34"/>
      <c r="I119" s="34"/>
    </row>
    <row r="120" spans="6:9" x14ac:dyDescent="0.2">
      <c r="F120" s="34"/>
      <c r="G120" s="34"/>
      <c r="H120" s="34"/>
      <c r="I120" s="34"/>
    </row>
    <row r="121" spans="6:9" x14ac:dyDescent="0.2">
      <c r="F121" s="34"/>
      <c r="G121" s="34"/>
      <c r="H121" s="34"/>
      <c r="I121" s="34"/>
    </row>
    <row r="122" spans="6:9" x14ac:dyDescent="0.2">
      <c r="F122" s="34"/>
      <c r="G122" s="34"/>
      <c r="H122" s="34"/>
      <c r="I122" s="34"/>
    </row>
    <row r="123" spans="6:9" x14ac:dyDescent="0.2">
      <c r="F123" s="34"/>
      <c r="G123" s="34"/>
      <c r="H123" s="34"/>
      <c r="I123" s="34"/>
    </row>
    <row r="124" spans="6:9" x14ac:dyDescent="0.2">
      <c r="F124" s="34"/>
      <c r="G124" s="34"/>
      <c r="H124" s="34"/>
      <c r="I124" s="34"/>
    </row>
    <row r="125" spans="6:9" x14ac:dyDescent="0.2">
      <c r="F125" s="34"/>
      <c r="G125" s="34"/>
      <c r="H125" s="34"/>
      <c r="I125" s="34"/>
    </row>
    <row r="126" spans="6:9" x14ac:dyDescent="0.2">
      <c r="F126" s="34"/>
      <c r="G126" s="34"/>
      <c r="H126" s="34"/>
      <c r="I126" s="34"/>
    </row>
    <row r="127" spans="6:9" x14ac:dyDescent="0.2">
      <c r="F127" s="34"/>
      <c r="G127" s="34"/>
      <c r="H127" s="34"/>
      <c r="I127" s="34"/>
    </row>
    <row r="128" spans="6:9" x14ac:dyDescent="0.2">
      <c r="F128" s="34"/>
      <c r="G128" s="34"/>
      <c r="H128" s="34"/>
      <c r="I128" s="34"/>
    </row>
    <row r="129" spans="6:9" x14ac:dyDescent="0.2">
      <c r="F129" s="34"/>
      <c r="G129" s="34"/>
      <c r="H129" s="34"/>
      <c r="I129" s="34"/>
    </row>
    <row r="130" spans="6:9" x14ac:dyDescent="0.2">
      <c r="F130" s="34"/>
      <c r="G130" s="34"/>
      <c r="H130" s="34"/>
      <c r="I130" s="34"/>
    </row>
    <row r="131" spans="6:9" x14ac:dyDescent="0.2">
      <c r="F131" s="34"/>
      <c r="G131" s="34"/>
      <c r="H131" s="34"/>
      <c r="I131" s="34"/>
    </row>
    <row r="132" spans="6:9" x14ac:dyDescent="0.2">
      <c r="F132" s="34"/>
      <c r="G132" s="34"/>
      <c r="H132" s="34"/>
      <c r="I132" s="34"/>
    </row>
    <row r="133" spans="6:9" x14ac:dyDescent="0.2">
      <c r="F133" s="34"/>
      <c r="G133" s="34"/>
      <c r="H133" s="34"/>
      <c r="I133" s="34"/>
    </row>
    <row r="134" spans="6:9" x14ac:dyDescent="0.2">
      <c r="F134" s="34"/>
      <c r="G134" s="34"/>
      <c r="H134" s="34"/>
      <c r="I134" s="34"/>
    </row>
    <row r="135" spans="6:9" x14ac:dyDescent="0.2">
      <c r="F135" s="34"/>
      <c r="G135" s="34"/>
      <c r="H135" s="34"/>
      <c r="I135" s="34"/>
    </row>
    <row r="136" spans="6:9" x14ac:dyDescent="0.2">
      <c r="F136" s="34"/>
      <c r="G136" s="34"/>
      <c r="H136" s="34"/>
      <c r="I136" s="34"/>
    </row>
    <row r="137" spans="6:9" x14ac:dyDescent="0.2">
      <c r="F137" s="34"/>
      <c r="G137" s="34"/>
      <c r="H137" s="34"/>
      <c r="I137" s="34"/>
    </row>
    <row r="138" spans="6:9" x14ac:dyDescent="0.2">
      <c r="F138" s="34"/>
      <c r="G138" s="34"/>
      <c r="H138" s="34"/>
      <c r="I138" s="34"/>
    </row>
    <row r="139" spans="6:9" x14ac:dyDescent="0.2">
      <c r="F139" s="34"/>
      <c r="G139" s="34"/>
      <c r="H139" s="34"/>
      <c r="I139" s="34"/>
    </row>
    <row r="140" spans="6:9" x14ac:dyDescent="0.2">
      <c r="F140" s="34"/>
      <c r="G140" s="34"/>
      <c r="H140" s="34"/>
      <c r="I140" s="34"/>
    </row>
    <row r="141" spans="6:9" x14ac:dyDescent="0.2">
      <c r="F141" s="34"/>
      <c r="G141" s="34"/>
      <c r="H141" s="34"/>
      <c r="I141" s="34"/>
    </row>
    <row r="142" spans="6:9" x14ac:dyDescent="0.2">
      <c r="F142" s="34"/>
      <c r="G142" s="34"/>
      <c r="H142" s="34"/>
      <c r="I142" s="34"/>
    </row>
    <row r="143" spans="6:9" x14ac:dyDescent="0.2">
      <c r="F143" s="34"/>
      <c r="G143" s="34"/>
      <c r="H143" s="34"/>
      <c r="I143" s="34"/>
    </row>
    <row r="144" spans="6:9" x14ac:dyDescent="0.2">
      <c r="F144" s="34"/>
      <c r="G144" s="34"/>
      <c r="H144" s="34"/>
      <c r="I144" s="34"/>
    </row>
    <row r="145" spans="6:9" x14ac:dyDescent="0.2">
      <c r="F145" s="34"/>
      <c r="G145" s="34"/>
      <c r="H145" s="34"/>
      <c r="I145" s="34"/>
    </row>
    <row r="146" spans="6:9" x14ac:dyDescent="0.2">
      <c r="F146" s="34"/>
      <c r="G146" s="34"/>
      <c r="H146" s="34"/>
      <c r="I146" s="34"/>
    </row>
    <row r="147" spans="6:9" x14ac:dyDescent="0.2">
      <c r="F147" s="34"/>
      <c r="G147" s="34"/>
      <c r="H147" s="34"/>
      <c r="I147" s="34"/>
    </row>
    <row r="148" spans="6:9" x14ac:dyDescent="0.2">
      <c r="F148" s="34"/>
      <c r="G148" s="34"/>
      <c r="H148" s="34"/>
      <c r="I148" s="34"/>
    </row>
    <row r="149" spans="6:9" x14ac:dyDescent="0.2">
      <c r="F149" s="34"/>
      <c r="G149" s="34"/>
      <c r="H149" s="34"/>
      <c r="I149" s="34"/>
    </row>
    <row r="150" spans="6:9" x14ac:dyDescent="0.2">
      <c r="F150" s="34"/>
      <c r="G150" s="34"/>
      <c r="H150" s="34"/>
      <c r="I150" s="34"/>
    </row>
    <row r="151" spans="6:9" x14ac:dyDescent="0.2">
      <c r="F151" s="34"/>
      <c r="G151" s="34"/>
      <c r="H151" s="34"/>
      <c r="I151" s="34"/>
    </row>
    <row r="152" spans="6:9" x14ac:dyDescent="0.2">
      <c r="F152" s="34"/>
      <c r="G152" s="34"/>
      <c r="H152" s="34"/>
      <c r="I152" s="34"/>
    </row>
    <row r="153" spans="6:9" x14ac:dyDescent="0.2">
      <c r="F153" s="34"/>
      <c r="G153" s="34"/>
      <c r="H153" s="34"/>
      <c r="I153" s="34"/>
    </row>
    <row r="154" spans="6:9" x14ac:dyDescent="0.2">
      <c r="F154" s="34"/>
      <c r="G154" s="34"/>
      <c r="H154" s="34"/>
      <c r="I154" s="34"/>
    </row>
    <row r="155" spans="6:9" x14ac:dyDescent="0.2">
      <c r="F155" s="34"/>
      <c r="G155" s="34"/>
      <c r="H155" s="34"/>
      <c r="I155" s="34"/>
    </row>
    <row r="156" spans="6:9" x14ac:dyDescent="0.2">
      <c r="F156" s="34"/>
      <c r="G156" s="34"/>
      <c r="H156" s="34"/>
      <c r="I156" s="34"/>
    </row>
    <row r="157" spans="6:9" x14ac:dyDescent="0.2">
      <c r="F157" s="34"/>
      <c r="G157" s="34"/>
      <c r="H157" s="34"/>
      <c r="I157" s="34"/>
    </row>
    <row r="158" spans="6:9" x14ac:dyDescent="0.2">
      <c r="F158" s="34"/>
      <c r="G158" s="34"/>
      <c r="H158" s="34"/>
      <c r="I158" s="34"/>
    </row>
    <row r="159" spans="6:9" x14ac:dyDescent="0.2">
      <c r="F159" s="34"/>
      <c r="G159" s="34"/>
      <c r="H159" s="34"/>
      <c r="I159" s="34"/>
    </row>
    <row r="160" spans="6:9" x14ac:dyDescent="0.2">
      <c r="F160" s="34"/>
      <c r="G160" s="34"/>
      <c r="H160" s="34"/>
      <c r="I160" s="34"/>
    </row>
    <row r="161" spans="6:9" x14ac:dyDescent="0.2">
      <c r="F161" s="34"/>
      <c r="G161" s="34"/>
      <c r="H161" s="34"/>
      <c r="I161" s="34"/>
    </row>
    <row r="162" spans="6:9" x14ac:dyDescent="0.2">
      <c r="F162" s="34"/>
      <c r="G162" s="34"/>
      <c r="H162" s="34"/>
      <c r="I162" s="34"/>
    </row>
    <row r="163" spans="6:9" x14ac:dyDescent="0.2">
      <c r="F163" s="34"/>
      <c r="G163" s="34"/>
      <c r="H163" s="34"/>
      <c r="I163" s="34"/>
    </row>
    <row r="164" spans="6:9" x14ac:dyDescent="0.2">
      <c r="F164" s="34"/>
      <c r="G164" s="34"/>
      <c r="H164" s="34"/>
      <c r="I164" s="34"/>
    </row>
    <row r="165" spans="6:9" x14ac:dyDescent="0.2">
      <c r="F165" s="34"/>
      <c r="G165" s="34"/>
      <c r="H165" s="34"/>
      <c r="I165" s="34"/>
    </row>
    <row r="166" spans="6:9" x14ac:dyDescent="0.2">
      <c r="F166" s="34"/>
      <c r="G166" s="34"/>
      <c r="H166" s="34"/>
      <c r="I166" s="34"/>
    </row>
    <row r="167" spans="6:9" x14ac:dyDescent="0.2">
      <c r="F167" s="34"/>
      <c r="G167" s="34"/>
      <c r="H167" s="34"/>
      <c r="I167" s="34"/>
    </row>
    <row r="168" spans="6:9" x14ac:dyDescent="0.2">
      <c r="F168" s="34"/>
      <c r="G168" s="34"/>
      <c r="H168" s="34"/>
      <c r="I168" s="34"/>
    </row>
    <row r="169" spans="6:9" x14ac:dyDescent="0.2">
      <c r="F169" s="34"/>
      <c r="G169" s="34"/>
      <c r="H169" s="34"/>
      <c r="I169" s="34"/>
    </row>
    <row r="170" spans="6:9" x14ac:dyDescent="0.2">
      <c r="F170" s="34"/>
      <c r="G170" s="34"/>
      <c r="H170" s="34"/>
      <c r="I170" s="34"/>
    </row>
    <row r="171" spans="6:9" x14ac:dyDescent="0.2">
      <c r="F171" s="34"/>
      <c r="G171" s="34"/>
      <c r="H171" s="34"/>
      <c r="I171" s="34"/>
    </row>
    <row r="172" spans="6:9" x14ac:dyDescent="0.2">
      <c r="F172" s="34"/>
      <c r="G172" s="34"/>
      <c r="H172" s="34"/>
      <c r="I172" s="34"/>
    </row>
    <row r="173" spans="6:9" x14ac:dyDescent="0.2">
      <c r="F173" s="34"/>
      <c r="G173" s="34"/>
      <c r="H173" s="34"/>
      <c r="I173" s="34"/>
    </row>
    <row r="174" spans="6:9" x14ac:dyDescent="0.2">
      <c r="F174" s="34"/>
      <c r="G174" s="34"/>
      <c r="H174" s="34"/>
      <c r="I174" s="34"/>
    </row>
    <row r="175" spans="6:9" x14ac:dyDescent="0.2">
      <c r="F175" s="34"/>
      <c r="G175" s="34"/>
      <c r="H175" s="34"/>
      <c r="I175" s="34"/>
    </row>
    <row r="176" spans="6:9" x14ac:dyDescent="0.2">
      <c r="F176" s="34"/>
      <c r="G176" s="34"/>
      <c r="H176" s="34"/>
      <c r="I176" s="34"/>
    </row>
    <row r="177" spans="6:9" x14ac:dyDescent="0.2">
      <c r="F177" s="34"/>
      <c r="G177" s="34"/>
      <c r="H177" s="34"/>
      <c r="I177" s="34"/>
    </row>
    <row r="178" spans="6:9" x14ac:dyDescent="0.2">
      <c r="F178" s="34"/>
      <c r="G178" s="34"/>
      <c r="H178" s="34"/>
      <c r="I178" s="34"/>
    </row>
    <row r="179" spans="6:9" x14ac:dyDescent="0.2">
      <c r="F179" s="34"/>
      <c r="G179" s="34"/>
      <c r="H179" s="34"/>
      <c r="I179" s="34"/>
    </row>
    <row r="180" spans="6:9" x14ac:dyDescent="0.2">
      <c r="F180" s="34"/>
      <c r="G180" s="34"/>
      <c r="H180" s="34"/>
      <c r="I180" s="34"/>
    </row>
    <row r="181" spans="6:9" x14ac:dyDescent="0.2">
      <c r="F181" s="34"/>
      <c r="G181" s="34"/>
      <c r="H181" s="34"/>
      <c r="I181" s="34"/>
    </row>
    <row r="182" spans="6:9" x14ac:dyDescent="0.2">
      <c r="F182" s="34"/>
      <c r="G182" s="34"/>
      <c r="H182" s="34"/>
      <c r="I182" s="34"/>
    </row>
    <row r="183" spans="6:9" x14ac:dyDescent="0.2">
      <c r="F183" s="34"/>
      <c r="G183" s="34"/>
      <c r="H183" s="34"/>
      <c r="I183" s="34"/>
    </row>
    <row r="184" spans="6:9" x14ac:dyDescent="0.2">
      <c r="F184" s="34"/>
      <c r="G184" s="34"/>
      <c r="H184" s="34"/>
      <c r="I184" s="34"/>
    </row>
    <row r="185" spans="6:9" x14ac:dyDescent="0.2">
      <c r="F185" s="34"/>
      <c r="G185" s="34"/>
      <c r="H185" s="34"/>
      <c r="I185" s="34"/>
    </row>
    <row r="186" spans="6:9" x14ac:dyDescent="0.2">
      <c r="F186" s="34"/>
      <c r="G186" s="34"/>
      <c r="H186" s="34"/>
      <c r="I186" s="34"/>
    </row>
    <row r="187" spans="6:9" x14ac:dyDescent="0.2">
      <c r="F187" s="34"/>
      <c r="G187" s="34"/>
      <c r="H187" s="34"/>
      <c r="I187" s="34"/>
    </row>
    <row r="188" spans="6:9" x14ac:dyDescent="0.2">
      <c r="F188" s="34"/>
      <c r="G188" s="34"/>
      <c r="H188" s="34"/>
      <c r="I188" s="34"/>
    </row>
    <row r="189" spans="6:9" x14ac:dyDescent="0.2">
      <c r="F189" s="34"/>
      <c r="G189" s="34"/>
      <c r="H189" s="34"/>
      <c r="I189" s="34"/>
    </row>
    <row r="190" spans="6:9" x14ac:dyDescent="0.2">
      <c r="F190" s="34"/>
      <c r="G190" s="34"/>
      <c r="H190" s="34"/>
      <c r="I190" s="34"/>
    </row>
    <row r="191" spans="6:9" x14ac:dyDescent="0.2">
      <c r="F191" s="34"/>
      <c r="G191" s="34"/>
      <c r="H191" s="34"/>
      <c r="I191" s="34"/>
    </row>
    <row r="192" spans="6:9" x14ac:dyDescent="0.2">
      <c r="F192" s="34"/>
      <c r="G192" s="34"/>
      <c r="H192" s="34"/>
      <c r="I192" s="34"/>
    </row>
    <row r="193" spans="6:9" x14ac:dyDescent="0.2">
      <c r="F193" s="34"/>
      <c r="G193" s="34"/>
      <c r="H193" s="34"/>
      <c r="I193" s="34"/>
    </row>
    <row r="194" spans="6:9" x14ac:dyDescent="0.2">
      <c r="F194" s="34"/>
      <c r="G194" s="34"/>
      <c r="H194" s="34"/>
      <c r="I194" s="34"/>
    </row>
    <row r="195" spans="6:9" x14ac:dyDescent="0.2">
      <c r="F195" s="34"/>
      <c r="G195" s="34"/>
      <c r="H195" s="34"/>
      <c r="I195" s="34"/>
    </row>
    <row r="196" spans="6:9" x14ac:dyDescent="0.2">
      <c r="F196" s="34"/>
      <c r="G196" s="34"/>
      <c r="H196" s="34"/>
      <c r="I196" s="34"/>
    </row>
    <row r="197" spans="6:9" x14ac:dyDescent="0.2">
      <c r="F197" s="34"/>
      <c r="G197" s="34"/>
      <c r="H197" s="34"/>
      <c r="I197" s="34"/>
    </row>
    <row r="198" spans="6:9" x14ac:dyDescent="0.2">
      <c r="F198" s="34"/>
      <c r="G198" s="34"/>
      <c r="H198" s="34"/>
      <c r="I198" s="34"/>
    </row>
    <row r="199" spans="6:9" x14ac:dyDescent="0.2">
      <c r="F199" s="34"/>
      <c r="G199" s="34"/>
      <c r="H199" s="34"/>
      <c r="I199" s="34"/>
    </row>
    <row r="200" spans="6:9" x14ac:dyDescent="0.2">
      <c r="F200" s="34"/>
      <c r="G200" s="34"/>
      <c r="H200" s="34"/>
      <c r="I200" s="34"/>
    </row>
    <row r="201" spans="6:9" x14ac:dyDescent="0.2">
      <c r="F201" s="34"/>
      <c r="G201" s="34"/>
      <c r="H201" s="34"/>
      <c r="I201" s="34"/>
    </row>
    <row r="202" spans="6:9" x14ac:dyDescent="0.2">
      <c r="F202" s="34"/>
      <c r="G202" s="34"/>
      <c r="H202" s="34"/>
      <c r="I202" s="34"/>
    </row>
    <row r="203" spans="6:9" x14ac:dyDescent="0.2">
      <c r="F203" s="34"/>
      <c r="G203" s="34"/>
      <c r="H203" s="34"/>
      <c r="I203" s="34"/>
    </row>
    <row r="204" spans="6:9" x14ac:dyDescent="0.2">
      <c r="F204" s="34"/>
      <c r="G204" s="34"/>
      <c r="H204" s="34"/>
      <c r="I204" s="34"/>
    </row>
    <row r="205" spans="6:9" x14ac:dyDescent="0.2">
      <c r="F205" s="34"/>
      <c r="G205" s="34"/>
      <c r="H205" s="34"/>
      <c r="I205" s="34"/>
    </row>
    <row r="206" spans="6:9" x14ac:dyDescent="0.2">
      <c r="F206" s="34"/>
      <c r="G206" s="34"/>
      <c r="H206" s="34"/>
      <c r="I206" s="34"/>
    </row>
    <row r="207" spans="6:9" x14ac:dyDescent="0.2">
      <c r="F207" s="34"/>
      <c r="G207" s="34"/>
      <c r="H207" s="34"/>
      <c r="I207" s="34"/>
    </row>
    <row r="208" spans="6:9" x14ac:dyDescent="0.2">
      <c r="F208" s="34"/>
      <c r="G208" s="34"/>
      <c r="H208" s="34"/>
      <c r="I208" s="34"/>
    </row>
    <row r="209" spans="6:9" x14ac:dyDescent="0.2">
      <c r="F209" s="34"/>
      <c r="G209" s="34"/>
      <c r="H209" s="34"/>
      <c r="I209" s="34"/>
    </row>
    <row r="210" spans="6:9" x14ac:dyDescent="0.2">
      <c r="F210" s="34"/>
      <c r="G210" s="34"/>
      <c r="H210" s="34"/>
      <c r="I210" s="34"/>
    </row>
    <row r="211" spans="6:9" x14ac:dyDescent="0.2">
      <c r="F211" s="34"/>
      <c r="G211" s="34"/>
      <c r="H211" s="34"/>
      <c r="I211" s="34"/>
    </row>
    <row r="212" spans="6:9" x14ac:dyDescent="0.2">
      <c r="F212" s="34"/>
      <c r="G212" s="34"/>
      <c r="H212" s="34"/>
      <c r="I212" s="34"/>
    </row>
    <row r="213" spans="6:9" x14ac:dyDescent="0.2">
      <c r="F213" s="34"/>
      <c r="G213" s="34"/>
      <c r="H213" s="34"/>
      <c r="I213" s="34"/>
    </row>
    <row r="214" spans="6:9" x14ac:dyDescent="0.2">
      <c r="F214" s="34"/>
      <c r="G214" s="34"/>
      <c r="H214" s="34"/>
      <c r="I214" s="34"/>
    </row>
    <row r="215" spans="6:9" x14ac:dyDescent="0.2">
      <c r="F215" s="34"/>
      <c r="G215" s="34"/>
      <c r="H215" s="34"/>
      <c r="I215" s="34"/>
    </row>
    <row r="216" spans="6:9" x14ac:dyDescent="0.2">
      <c r="F216" s="34"/>
      <c r="G216" s="34"/>
      <c r="H216" s="34"/>
      <c r="I216" s="34"/>
    </row>
    <row r="217" spans="6:9" x14ac:dyDescent="0.2">
      <c r="F217" s="34"/>
      <c r="G217" s="34"/>
      <c r="H217" s="34"/>
      <c r="I217" s="34"/>
    </row>
    <row r="218" spans="6:9" x14ac:dyDescent="0.2">
      <c r="F218" s="34"/>
      <c r="G218" s="34"/>
      <c r="H218" s="34"/>
      <c r="I218" s="34"/>
    </row>
    <row r="219" spans="6:9" x14ac:dyDescent="0.2">
      <c r="F219" s="34"/>
      <c r="G219" s="34"/>
      <c r="H219" s="34"/>
      <c r="I219" s="34"/>
    </row>
    <row r="220" spans="6:9" x14ac:dyDescent="0.2">
      <c r="F220" s="34"/>
      <c r="G220" s="34"/>
      <c r="H220" s="34"/>
      <c r="I220" s="34"/>
    </row>
    <row r="221" spans="6:9" x14ac:dyDescent="0.2">
      <c r="F221" s="34"/>
      <c r="G221" s="34"/>
      <c r="H221" s="34"/>
      <c r="I221" s="34"/>
    </row>
    <row r="222" spans="6:9" x14ac:dyDescent="0.2">
      <c r="F222" s="34"/>
      <c r="G222" s="34"/>
      <c r="H222" s="34"/>
      <c r="I222" s="34"/>
    </row>
    <row r="223" spans="6:9" x14ac:dyDescent="0.2">
      <c r="F223" s="34"/>
      <c r="G223" s="34"/>
      <c r="H223" s="34"/>
      <c r="I223" s="34"/>
    </row>
    <row r="224" spans="6:9" x14ac:dyDescent="0.2">
      <c r="F224" s="34"/>
      <c r="G224" s="34"/>
      <c r="H224" s="34"/>
      <c r="I224" s="34"/>
    </row>
    <row r="225" spans="6:9" x14ac:dyDescent="0.2">
      <c r="F225" s="34"/>
      <c r="G225" s="34"/>
      <c r="H225" s="34"/>
      <c r="I225" s="34"/>
    </row>
    <row r="226" spans="6:9" x14ac:dyDescent="0.2">
      <c r="F226" s="34"/>
      <c r="G226" s="34"/>
      <c r="H226" s="34"/>
      <c r="I226" s="34"/>
    </row>
    <row r="227" spans="6:9" x14ac:dyDescent="0.2">
      <c r="F227" s="34"/>
      <c r="G227" s="34"/>
      <c r="H227" s="34"/>
      <c r="I227" s="34"/>
    </row>
    <row r="228" spans="6:9" x14ac:dyDescent="0.2">
      <c r="F228" s="34"/>
      <c r="G228" s="34"/>
      <c r="H228" s="34"/>
      <c r="I228" s="34"/>
    </row>
    <row r="229" spans="6:9" x14ac:dyDescent="0.2">
      <c r="F229" s="34"/>
      <c r="G229" s="34"/>
      <c r="H229" s="34"/>
      <c r="I229" s="34"/>
    </row>
    <row r="230" spans="6:9" x14ac:dyDescent="0.2">
      <c r="F230" s="34"/>
      <c r="G230" s="34"/>
      <c r="H230" s="34"/>
      <c r="I230" s="34"/>
    </row>
    <row r="231" spans="6:9" x14ac:dyDescent="0.2">
      <c r="F231" s="34"/>
      <c r="G231" s="34"/>
      <c r="H231" s="34"/>
      <c r="I231" s="34"/>
    </row>
    <row r="232" spans="6:9" x14ac:dyDescent="0.2">
      <c r="F232" s="34"/>
      <c r="G232" s="34"/>
      <c r="H232" s="34"/>
      <c r="I232" s="34"/>
    </row>
    <row r="233" spans="6:9" x14ac:dyDescent="0.2">
      <c r="F233" s="34"/>
      <c r="G233" s="34"/>
      <c r="H233" s="34"/>
      <c r="I233" s="34"/>
    </row>
    <row r="234" spans="6:9" x14ac:dyDescent="0.2">
      <c r="F234" s="34"/>
      <c r="G234" s="34"/>
      <c r="H234" s="34"/>
      <c r="I234" s="34"/>
    </row>
    <row r="235" spans="6:9" x14ac:dyDescent="0.2">
      <c r="F235" s="34"/>
      <c r="G235" s="34"/>
      <c r="H235" s="34"/>
      <c r="I235" s="34"/>
    </row>
    <row r="236" spans="6:9" x14ac:dyDescent="0.2">
      <c r="F236" s="34"/>
      <c r="G236" s="34"/>
      <c r="H236" s="34"/>
      <c r="I236" s="34"/>
    </row>
    <row r="237" spans="6:9" x14ac:dyDescent="0.2">
      <c r="F237" s="34"/>
      <c r="G237" s="34"/>
      <c r="H237" s="34"/>
      <c r="I237" s="34"/>
    </row>
    <row r="238" spans="6:9" x14ac:dyDescent="0.2">
      <c r="F238" s="34"/>
      <c r="G238" s="34"/>
      <c r="H238" s="34"/>
      <c r="I238" s="34"/>
    </row>
    <row r="239" spans="6:9" x14ac:dyDescent="0.2">
      <c r="F239" s="34"/>
      <c r="G239" s="34"/>
      <c r="H239" s="34"/>
      <c r="I239" s="34"/>
    </row>
    <row r="240" spans="6:9" x14ac:dyDescent="0.2">
      <c r="F240" s="34"/>
      <c r="G240" s="34"/>
      <c r="H240" s="34"/>
      <c r="I240" s="34"/>
    </row>
    <row r="241" spans="6:9" x14ac:dyDescent="0.2">
      <c r="F241" s="34"/>
      <c r="G241" s="34"/>
      <c r="H241" s="34"/>
      <c r="I241" s="34"/>
    </row>
    <row r="242" spans="6:9" x14ac:dyDescent="0.2">
      <c r="F242" s="34"/>
      <c r="G242" s="34"/>
      <c r="H242" s="34"/>
      <c r="I242" s="34"/>
    </row>
    <row r="243" spans="6:9" x14ac:dyDescent="0.2">
      <c r="F243" s="34"/>
      <c r="G243" s="34"/>
      <c r="H243" s="34"/>
      <c r="I243" s="34"/>
    </row>
    <row r="244" spans="6:9" x14ac:dyDescent="0.2">
      <c r="F244" s="34"/>
      <c r="G244" s="34"/>
      <c r="H244" s="34"/>
      <c r="I244" s="34"/>
    </row>
    <row r="245" spans="6:9" x14ac:dyDescent="0.2">
      <c r="F245" s="34"/>
      <c r="G245" s="34"/>
      <c r="H245" s="34"/>
      <c r="I245" s="34"/>
    </row>
    <row r="246" spans="6:9" x14ac:dyDescent="0.2">
      <c r="F246" s="34"/>
      <c r="G246" s="34"/>
      <c r="H246" s="34"/>
      <c r="I246" s="34"/>
    </row>
    <row r="247" spans="6:9" x14ac:dyDescent="0.2">
      <c r="F247" s="34"/>
      <c r="G247" s="34"/>
      <c r="H247" s="34"/>
      <c r="I247" s="34"/>
    </row>
    <row r="248" spans="6:9" x14ac:dyDescent="0.2">
      <c r="F248" s="34"/>
      <c r="G248" s="34"/>
      <c r="H248" s="34"/>
      <c r="I248" s="34"/>
    </row>
    <row r="249" spans="6:9" x14ac:dyDescent="0.2">
      <c r="F249" s="34"/>
      <c r="G249" s="34"/>
      <c r="H249" s="34"/>
      <c r="I249" s="34"/>
    </row>
    <row r="250" spans="6:9" x14ac:dyDescent="0.2">
      <c r="F250" s="34"/>
      <c r="G250" s="34"/>
      <c r="H250" s="34"/>
      <c r="I250" s="34"/>
    </row>
    <row r="251" spans="6:9" x14ac:dyDescent="0.2">
      <c r="F251" s="34"/>
      <c r="G251" s="34"/>
      <c r="H251" s="34"/>
      <c r="I251" s="34"/>
    </row>
    <row r="252" spans="6:9" x14ac:dyDescent="0.2">
      <c r="F252" s="34"/>
      <c r="G252" s="34"/>
      <c r="H252" s="34"/>
      <c r="I252" s="34"/>
    </row>
    <row r="253" spans="6:9" x14ac:dyDescent="0.2">
      <c r="F253" s="34"/>
      <c r="G253" s="34"/>
      <c r="H253" s="34"/>
      <c r="I253" s="34"/>
    </row>
    <row r="254" spans="6:9" x14ac:dyDescent="0.2">
      <c r="F254" s="34"/>
      <c r="G254" s="34"/>
      <c r="H254" s="34"/>
      <c r="I254" s="34"/>
    </row>
    <row r="255" spans="6:9" x14ac:dyDescent="0.2">
      <c r="F255" s="34"/>
      <c r="G255" s="34"/>
      <c r="H255" s="34"/>
      <c r="I255" s="34"/>
    </row>
    <row r="256" spans="6:9" x14ac:dyDescent="0.2">
      <c r="F256" s="34"/>
      <c r="G256" s="34"/>
      <c r="H256" s="34"/>
      <c r="I256" s="34"/>
    </row>
    <row r="257" spans="6:9" x14ac:dyDescent="0.2">
      <c r="F257" s="34"/>
      <c r="G257" s="34"/>
      <c r="H257" s="34"/>
      <c r="I257" s="34"/>
    </row>
    <row r="258" spans="6:9" x14ac:dyDescent="0.2">
      <c r="F258" s="34"/>
      <c r="G258" s="34"/>
      <c r="H258" s="34"/>
      <c r="I258" s="34"/>
    </row>
    <row r="259" spans="6:9" x14ac:dyDescent="0.2">
      <c r="F259" s="34"/>
      <c r="G259" s="34"/>
      <c r="H259" s="34"/>
      <c r="I259" s="34"/>
    </row>
    <row r="260" spans="6:9" x14ac:dyDescent="0.2">
      <c r="F260" s="34"/>
      <c r="G260" s="34"/>
      <c r="H260" s="34"/>
      <c r="I260" s="34"/>
    </row>
    <row r="261" spans="6:9" x14ac:dyDescent="0.2">
      <c r="F261" s="34"/>
      <c r="G261" s="34"/>
      <c r="H261" s="34"/>
      <c r="I261" s="34"/>
    </row>
    <row r="262" spans="6:9" x14ac:dyDescent="0.2">
      <c r="F262" s="34"/>
      <c r="G262" s="34"/>
      <c r="H262" s="34"/>
      <c r="I262" s="34"/>
    </row>
    <row r="263" spans="6:9" x14ac:dyDescent="0.2">
      <c r="F263" s="34"/>
      <c r="G263" s="34"/>
      <c r="H263" s="34"/>
      <c r="I263" s="34"/>
    </row>
    <row r="264" spans="6:9" x14ac:dyDescent="0.2">
      <c r="F264" s="34"/>
      <c r="G264" s="34"/>
      <c r="H264" s="34"/>
      <c r="I264" s="34"/>
    </row>
    <row r="265" spans="6:9" x14ac:dyDescent="0.2">
      <c r="F265" s="34"/>
      <c r="G265" s="34"/>
      <c r="H265" s="34"/>
      <c r="I265" s="34"/>
    </row>
    <row r="266" spans="6:9" x14ac:dyDescent="0.2">
      <c r="F266" s="34"/>
      <c r="G266" s="34"/>
      <c r="H266" s="34"/>
      <c r="I266" s="34"/>
    </row>
    <row r="267" spans="6:9" x14ac:dyDescent="0.2">
      <c r="F267" s="34"/>
      <c r="G267" s="34"/>
      <c r="H267" s="34"/>
      <c r="I267" s="34"/>
    </row>
    <row r="268" spans="6:9" x14ac:dyDescent="0.2">
      <c r="F268" s="34"/>
      <c r="G268" s="34"/>
      <c r="H268" s="34"/>
      <c r="I268" s="34"/>
    </row>
    <row r="269" spans="6:9" x14ac:dyDescent="0.2">
      <c r="F269" s="34"/>
      <c r="G269" s="34"/>
      <c r="H269" s="34"/>
      <c r="I269" s="34"/>
    </row>
    <row r="270" spans="6:9" x14ac:dyDescent="0.2">
      <c r="F270" s="34"/>
      <c r="G270" s="34"/>
      <c r="H270" s="34"/>
      <c r="I270" s="34"/>
    </row>
    <row r="271" spans="6:9" x14ac:dyDescent="0.2">
      <c r="F271" s="34"/>
      <c r="G271" s="34"/>
      <c r="H271" s="34"/>
      <c r="I271" s="34"/>
    </row>
    <row r="272" spans="6:9" x14ac:dyDescent="0.2">
      <c r="F272" s="34"/>
      <c r="G272" s="34"/>
      <c r="H272" s="34"/>
      <c r="I272" s="34"/>
    </row>
    <row r="273" spans="6:9" x14ac:dyDescent="0.2">
      <c r="F273" s="34"/>
      <c r="G273" s="34"/>
      <c r="H273" s="34"/>
      <c r="I273" s="34"/>
    </row>
    <row r="274" spans="6:9" x14ac:dyDescent="0.2">
      <c r="F274" s="34"/>
      <c r="G274" s="34"/>
      <c r="H274" s="34"/>
      <c r="I274" s="34"/>
    </row>
    <row r="275" spans="6:9" x14ac:dyDescent="0.2">
      <c r="F275" s="34"/>
      <c r="G275" s="34"/>
      <c r="H275" s="34"/>
      <c r="I275" s="34"/>
    </row>
    <row r="276" spans="6:9" x14ac:dyDescent="0.2">
      <c r="F276" s="34"/>
      <c r="G276" s="34"/>
      <c r="H276" s="34"/>
      <c r="I276" s="34"/>
    </row>
    <row r="277" spans="6:9" x14ac:dyDescent="0.2">
      <c r="F277" s="34"/>
      <c r="G277" s="34"/>
      <c r="H277" s="34"/>
      <c r="I277" s="34"/>
    </row>
    <row r="278" spans="6:9" x14ac:dyDescent="0.2">
      <c r="F278" s="34"/>
      <c r="G278" s="34"/>
      <c r="H278" s="34"/>
      <c r="I278" s="34"/>
    </row>
    <row r="279" spans="6:9" x14ac:dyDescent="0.2">
      <c r="F279" s="34"/>
      <c r="G279" s="34"/>
      <c r="H279" s="34"/>
      <c r="I279" s="34"/>
    </row>
    <row r="280" spans="6:9" x14ac:dyDescent="0.2">
      <c r="F280" s="34"/>
      <c r="G280" s="34"/>
      <c r="H280" s="34"/>
      <c r="I280" s="34"/>
    </row>
    <row r="281" spans="6:9" x14ac:dyDescent="0.2">
      <c r="F281" s="34"/>
      <c r="G281" s="34"/>
      <c r="H281" s="34"/>
      <c r="I281" s="34"/>
    </row>
    <row r="282" spans="6:9" x14ac:dyDescent="0.2">
      <c r="F282" s="34"/>
      <c r="G282" s="34"/>
      <c r="H282" s="34"/>
      <c r="I282" s="34"/>
    </row>
    <row r="283" spans="6:9" x14ac:dyDescent="0.2">
      <c r="F283" s="34"/>
      <c r="G283" s="34"/>
      <c r="H283" s="34"/>
      <c r="I283" s="34"/>
    </row>
    <row r="284" spans="6:9" x14ac:dyDescent="0.2">
      <c r="F284" s="34"/>
      <c r="G284" s="34"/>
      <c r="H284" s="34"/>
      <c r="I284" s="34"/>
    </row>
    <row r="285" spans="6:9" x14ac:dyDescent="0.2">
      <c r="F285" s="34"/>
      <c r="G285" s="34"/>
      <c r="H285" s="34"/>
      <c r="I285" s="34"/>
    </row>
    <row r="286" spans="6:9" x14ac:dyDescent="0.2">
      <c r="F286" s="34"/>
      <c r="G286" s="34"/>
      <c r="H286" s="34"/>
      <c r="I286" s="34"/>
    </row>
    <row r="287" spans="6:9" x14ac:dyDescent="0.2">
      <c r="F287" s="34"/>
      <c r="G287" s="34"/>
      <c r="H287" s="34"/>
      <c r="I287" s="34"/>
    </row>
    <row r="288" spans="6:9" x14ac:dyDescent="0.2">
      <c r="F288" s="34"/>
      <c r="G288" s="34"/>
      <c r="H288" s="34"/>
      <c r="I288" s="34"/>
    </row>
    <row r="289" spans="6:9" x14ac:dyDescent="0.2">
      <c r="F289" s="34"/>
      <c r="G289" s="34"/>
      <c r="H289" s="34"/>
      <c r="I289" s="34"/>
    </row>
    <row r="290" spans="6:9" x14ac:dyDescent="0.2">
      <c r="F290" s="34"/>
      <c r="G290" s="34"/>
      <c r="H290" s="34"/>
      <c r="I290" s="34"/>
    </row>
    <row r="291" spans="6:9" x14ac:dyDescent="0.2">
      <c r="F291" s="34"/>
      <c r="G291" s="34"/>
      <c r="H291" s="34"/>
      <c r="I291" s="34"/>
    </row>
    <row r="292" spans="6:9" x14ac:dyDescent="0.2">
      <c r="F292" s="34"/>
      <c r="G292" s="34"/>
      <c r="H292" s="34"/>
      <c r="I292" s="34"/>
    </row>
    <row r="293" spans="6:9" x14ac:dyDescent="0.2">
      <c r="F293" s="34"/>
      <c r="G293" s="34"/>
      <c r="H293" s="34"/>
      <c r="I293" s="34"/>
    </row>
    <row r="294" spans="6:9" x14ac:dyDescent="0.2">
      <c r="F294" s="34"/>
      <c r="G294" s="34"/>
      <c r="H294" s="34"/>
      <c r="I294" s="34"/>
    </row>
    <row r="295" spans="6:9" x14ac:dyDescent="0.2">
      <c r="F295" s="34"/>
      <c r="G295" s="34"/>
      <c r="H295" s="34"/>
      <c r="I295" s="34"/>
    </row>
    <row r="296" spans="6:9" x14ac:dyDescent="0.2">
      <c r="F296" s="34"/>
      <c r="G296" s="34"/>
      <c r="H296" s="34"/>
      <c r="I296" s="34"/>
    </row>
    <row r="297" spans="6:9" x14ac:dyDescent="0.2">
      <c r="F297" s="34"/>
      <c r="G297" s="34"/>
      <c r="H297" s="34"/>
      <c r="I297" s="34"/>
    </row>
    <row r="298" spans="6:9" x14ac:dyDescent="0.2">
      <c r="F298" s="34"/>
      <c r="G298" s="34"/>
      <c r="H298" s="34"/>
      <c r="I298" s="34"/>
    </row>
    <row r="299" spans="6:9" x14ac:dyDescent="0.2">
      <c r="F299" s="34"/>
      <c r="G299" s="34"/>
      <c r="H299" s="34"/>
      <c r="I299" s="34"/>
    </row>
    <row r="300" spans="6:9" x14ac:dyDescent="0.2">
      <c r="F300" s="34"/>
      <c r="G300" s="34"/>
      <c r="H300" s="34"/>
      <c r="I300" s="34"/>
    </row>
    <row r="301" spans="6:9" x14ac:dyDescent="0.2">
      <c r="F301" s="34"/>
      <c r="G301" s="34"/>
      <c r="H301" s="34"/>
      <c r="I301" s="34"/>
    </row>
    <row r="302" spans="6:9" x14ac:dyDescent="0.2">
      <c r="F302" s="34"/>
      <c r="G302" s="34"/>
      <c r="H302" s="34"/>
      <c r="I302" s="34"/>
    </row>
    <row r="303" spans="6:9" x14ac:dyDescent="0.2">
      <c r="F303" s="34"/>
      <c r="G303" s="34"/>
      <c r="H303" s="34"/>
      <c r="I303" s="34"/>
    </row>
  </sheetData>
  <mergeCells count="4">
    <mergeCell ref="B1:F1"/>
    <mergeCell ref="B2:F2"/>
    <mergeCell ref="B3:F3"/>
    <mergeCell ref="B4:F4"/>
  </mergeCells>
  <printOptions horizontalCentered="1"/>
  <pageMargins left="0.5" right="0.5" top="0.72" bottom="0.77" header="0.5" footer="0.5"/>
  <pageSetup orientation="landscape" blackAndWhite="1" horizontalDpi="300" verticalDpi="300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56471BA6D84F43B085AE7C42F17763" ma:contentTypeVersion="76" ma:contentTypeDescription="" ma:contentTypeScope="" ma:versionID="2b263e6efe83dc7724e44eff3cf102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2018-06-15T07:00:00+00:00</OpenedDate>
    <SignificantOrder xmlns="dc463f71-b30c-4ab2-9473-d307f9d35888">false</SignificantOrder>
    <Date1 xmlns="dc463f71-b30c-4ab2-9473-d307f9d35888">2018-06-15T07:00:00+00:00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180533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C4431D-E883-4276-9420-9C181524195E}"/>
</file>

<file path=customXml/itemProps2.xml><?xml version="1.0" encoding="utf-8"?>
<ds:datastoreItem xmlns:ds="http://schemas.openxmlformats.org/officeDocument/2006/customXml" ds:itemID="{050EE636-390C-463E-86F3-D6C6D95DE07B}"/>
</file>

<file path=customXml/itemProps3.xml><?xml version="1.0" encoding="utf-8"?>
<ds:datastoreItem xmlns:ds="http://schemas.openxmlformats.org/officeDocument/2006/customXml" ds:itemID="{89FF4C71-E78A-4F50-A18A-455B15EE9119}"/>
</file>

<file path=customXml/itemProps4.xml><?xml version="1.0" encoding="utf-8"?>
<ds:datastoreItem xmlns:ds="http://schemas.openxmlformats.org/officeDocument/2006/customXml" ds:itemID="{C0B6318F-DAB4-42E0-A698-F134573FF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Exh. JAP-4 Page 1</vt:lpstr>
      <vt:lpstr>Exh. JAP-4 Page 2</vt:lpstr>
      <vt:lpstr>'Exh. JAP-4 Page 1'!Print_Area</vt:lpstr>
      <vt:lpstr>'Exh. JAP-4 Page 2'!Print_Area</vt:lpstr>
      <vt:lpstr>'Exh. JAP-4 Page 1'!Print_Titles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2018-06-14T22:30:02Z</cp:lastPrinted>
  <dcterms:created xsi:type="dcterms:W3CDTF">2018-06-14T22:12:59Z</dcterms:created>
  <dcterms:modified xsi:type="dcterms:W3CDTF">2018-06-14T22:30:13Z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0x0101006E56B4D1795A2E4DB2F0B01679ED314A009656471BA6D84F43B085AE7C42F17763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