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856" windowHeight="6732" tabRatio="650" firstSheet="5" activeTab="7"/>
  </bookViews>
  <sheets>
    <sheet name="Item 55,60, pg 19" sheetId="1" r:id="rId1"/>
    <sheet name="Item 55,60, pg 20" sheetId="2" r:id="rId2"/>
    <sheet name="Item 80, pg 24" sheetId="3" r:id="rId3"/>
    <sheet name="Item 100, pg 26" sheetId="4" r:id="rId4"/>
    <sheet name="Item 100, pg 27" sheetId="5" r:id="rId5"/>
    <sheet name="Item 100, pg 30" sheetId="6" r:id="rId6"/>
    <sheet name="Item 100, pg 31" sheetId="7" r:id="rId7"/>
    <sheet name="Item 120,130,150, pg 34" sheetId="8" r:id="rId8"/>
    <sheet name="Item 120,130,150. pg 35" sheetId="9" r:id="rId9"/>
    <sheet name="Item 205, pg 39" sheetId="10" r:id="rId10"/>
    <sheet name="Item 205, pg 40" sheetId="11" r:id="rId11"/>
    <sheet name="Item 240, pg 46" sheetId="12" r:id="rId12"/>
    <sheet name="Item 240, pg 47" sheetId="13" r:id="rId13"/>
    <sheet name="Item 245, pg 48" sheetId="14" r:id="rId14"/>
    <sheet name="Item 245, pg 49" sheetId="15" r:id="rId15"/>
    <sheet name="Item 255, pg 50" sheetId="16" r:id="rId16"/>
    <sheet name="Item 255, pg 51" sheetId="17" r:id="rId17"/>
    <sheet name="Item 260, pg 52" sheetId="18" r:id="rId18"/>
    <sheet name="Item 260, pg 53" sheetId="19" r:id="rId19"/>
    <sheet name="Item 270, pg 54" sheetId="20" r:id="rId20"/>
    <sheet name="Item 270, pg 55" sheetId="21" r:id="rId21"/>
    <sheet name="Item 275, pg 56" sheetId="22" r:id="rId22"/>
    <sheet name="Item 275, pg 57" sheetId="23" r:id="rId23"/>
  </sheets>
  <definedNames>
    <definedName name="_xlnm.Print_Area" localSheetId="5">'Item 100, pg 30'!$A$1:$O$60</definedName>
    <definedName name="_xlnm.Print_Area" localSheetId="7">'Item 120,130,150, pg 34'!$A$1:$K$64</definedName>
    <definedName name="_xlnm.Print_Area" localSheetId="13">'Item 245, pg 48'!$A$1:$K$55</definedName>
    <definedName name="_xlnm.Print_Area" localSheetId="15">'Item 255, pg 50'!$A$1:$K$57</definedName>
    <definedName name="_xlnm.Print_Area" localSheetId="21">'Item 275, pg 56'!$A$1:$Q$56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<sst xmlns="http://schemas.openxmlformats.org/spreadsheetml/2006/main" count="1511" uniqueCount="555">
  <si>
    <t>charges below must be assessed instead.</t>
  </si>
  <si>
    <t>Residential</t>
  </si>
  <si>
    <t>Per Pickup</t>
  </si>
  <si>
    <t>Charge for Drive-ins (per pickup)</t>
  </si>
  <si>
    <t>Drive-ins on driveways of over 125 feet</t>
  </si>
  <si>
    <t>Drive-ins on driveways of over 125 feet,</t>
  </si>
  <si>
    <t>per mile or fraction thereof.</t>
  </si>
  <si>
    <t>For each 1/10 mile over 1/10 mile.</t>
  </si>
  <si>
    <t>Per Unit</t>
  </si>
  <si>
    <t>Note:</t>
  </si>
  <si>
    <t xml:space="preserve">Docket No. TG- </t>
  </si>
  <si>
    <t xml:space="preserve">provide carry-out service of cans/units not placed at the curb, the alley, or other point where the company's </t>
  </si>
  <si>
    <r>
      <t>65</t>
    </r>
    <r>
      <rPr>
        <sz val="10"/>
        <rFont val="Arial"/>
        <family val="2"/>
      </rPr>
      <t xml:space="preserve"> Toter</t>
    </r>
  </si>
  <si>
    <t>cans are carried over 125 feet, but are safely accessible to the company's vehicle, the drive-in</t>
  </si>
  <si>
    <t>vehicle can be driven to within five feet of the cans/units using improved access roads commonly available for</t>
  </si>
  <si>
    <t>Item 100- Residential Service- Monthly Rates (continued from previous page)</t>
  </si>
  <si>
    <t>Note 4:</t>
  </si>
  <si>
    <t>Customers will be charged for service requested even if fewer units are picked up on a particular trip.</t>
  </si>
  <si>
    <t>No credit will be given for partially filled cans.  No credit will be given if customer fails to set</t>
  </si>
  <si>
    <t>receptacles out for collection.</t>
  </si>
  <si>
    <t>Note 5:</t>
  </si>
  <si>
    <r>
      <t xml:space="preserve">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feet in order to reach the truck.  The charge for this roll-out service is:$ </t>
    </r>
    <r>
      <rPr>
        <u val="single"/>
        <sz val="10"/>
        <rFont val="Arial"/>
        <family val="2"/>
      </rPr>
      <t>N/A</t>
    </r>
  </si>
  <si>
    <t>per cart or toter, per pickup.</t>
  </si>
  <si>
    <t>Note 6:</t>
  </si>
  <si>
    <t xml:space="preserve">The charge for an occasional extra residential bag, can, unit, toter, mini-can, or micro-mini can on a </t>
  </si>
  <si>
    <t>regular pickup is:</t>
  </si>
  <si>
    <t>Rate per receptacle,</t>
  </si>
  <si>
    <t>per pickup</t>
  </si>
  <si>
    <t>Type of receptacle</t>
  </si>
  <si>
    <t>Can or Unit</t>
  </si>
  <si>
    <t>Bag</t>
  </si>
  <si>
    <t>Other</t>
  </si>
  <si>
    <t>Note 7:</t>
  </si>
  <si>
    <t>can/unit.  Service will be rendered on the normal scheduled pickup day for the area in which the</t>
  </si>
  <si>
    <t>pickup day, rates for special pickups will apply.</t>
  </si>
  <si>
    <t xml:space="preserve">By: </t>
  </si>
  <si>
    <t>customer resides.  Note: If customer requires service be provided on the other than normal scheduled</t>
  </si>
  <si>
    <t>Micro- mini can</t>
  </si>
  <si>
    <t>60 gallon toter</t>
  </si>
  <si>
    <t>90 gallon toter</t>
  </si>
  <si>
    <t>Customers Outside Spokane County</t>
  </si>
  <si>
    <t>Item 120- Drums</t>
  </si>
  <si>
    <t>Type of Service</t>
  </si>
  <si>
    <t>Rate Per Drum, Per Pickup</t>
  </si>
  <si>
    <t>Regular Route Service</t>
  </si>
  <si>
    <t xml:space="preserve">Special Pickup </t>
  </si>
  <si>
    <t>Item 130- Litter Receptacles and Litter Toters</t>
  </si>
  <si>
    <t>Customer- owned Receptacles</t>
  </si>
  <si>
    <t>Rate Per Pickup, per container Min. per month</t>
  </si>
  <si>
    <t>Size or Type: 90 Gallon</t>
  </si>
  <si>
    <t xml:space="preserve">Size or Type: </t>
  </si>
  <si>
    <t>Company- owned Receptacles</t>
  </si>
  <si>
    <t>Size or Type:</t>
  </si>
  <si>
    <t>Item 150- Loose and Bulky Material</t>
  </si>
  <si>
    <r>
      <t>Special trips:</t>
    </r>
    <r>
      <rPr>
        <sz val="10"/>
        <rFont val="Arial"/>
        <family val="0"/>
      </rPr>
      <t xml:space="preserve">  Time rates in Item 160 apply. </t>
    </r>
  </si>
  <si>
    <t>Regular Route:</t>
  </si>
  <si>
    <t>Bulky materials</t>
  </si>
  <si>
    <t>Loose materials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</si>
  <si>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</si>
  <si>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</si>
  <si>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</si>
  <si>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</si>
  <si>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</si>
  <si>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</si>
  <si>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</si>
  <si>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Carry Charge</t>
  </si>
  <si>
    <t>Per each 5 feet over</t>
  </si>
  <si>
    <t>8 feet</t>
  </si>
  <si>
    <t>Customers Inside Spokane County</t>
  </si>
  <si>
    <t>Size or Type: 90 gallon</t>
  </si>
  <si>
    <t>Irmgard R Wilcox</t>
  </si>
  <si>
    <t>Item 240- Container Service- Dumped in Company's Vehicle</t>
  </si>
  <si>
    <t>Non-Compacted Material (Company- owned container)</t>
  </si>
  <si>
    <t>Rates stated per container, per pickup</t>
  </si>
  <si>
    <t>Permanent Service</t>
  </si>
  <si>
    <t>Size or Type of Container</t>
  </si>
  <si>
    <t>Monthly Rent, if applicable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</si>
  <si>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</si>
  <si>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</si>
  <si>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</si>
  <si>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</si>
  <si>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</si>
  <si>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</si>
  <si>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</si>
  <si>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</si>
  <si>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3 months or less</t>
  </si>
  <si>
    <t>Note 1:</t>
  </si>
  <si>
    <r>
      <t xml:space="preserve">Permanent Service:  </t>
    </r>
    <r>
      <rPr>
        <sz val="10"/>
        <rFont val="Arial"/>
        <family val="2"/>
      </rPr>
      <t>Service is defined as no less than scheduled, every other week pickup, unless</t>
    </r>
  </si>
  <si>
    <t>local government requires more frequent service or unless putrescibles are involved.  Customer will be</t>
  </si>
  <si>
    <t>charged for service requested, even if fewer containers are serviced on a particular trip.  No credit will</t>
  </si>
  <si>
    <t>be given for partially filled containers.</t>
  </si>
  <si>
    <t>Note 2:</t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</si>
  <si>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</si>
  <si>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t>the same.  If rent is not shown, it is to be included in the rate for the first pickup.</t>
  </si>
  <si>
    <t>Note 3:</t>
  </si>
  <si>
    <r>
      <t>In addition to all other applicable charges, a charge of $</t>
    </r>
    <r>
      <rPr>
        <u val="single"/>
        <sz val="10"/>
        <rFont val="Arial"/>
        <family val="2"/>
      </rPr>
      <t xml:space="preserve"> See Item 150</t>
    </r>
    <r>
      <rPr>
        <sz val="10"/>
        <rFont val="Arial"/>
        <family val="2"/>
      </rPr>
      <t xml:space="preserve"> per yard (assessed on a pro rata</t>
    </r>
  </si>
  <si>
    <t>basis) will be assessed if containers are filled past their visible full limit, container lids will not close</t>
  </si>
  <si>
    <t>due to overfilling or if additional materials are placed on or near the containers.</t>
  </si>
  <si>
    <t>Accessorial charges assessed (lids, tarping, unlocking, unlatching, etc:</t>
  </si>
  <si>
    <t>Docket No TG-</t>
  </si>
  <si>
    <t>Item- 245-Container Service- Dumped in Company's Vehicle</t>
  </si>
  <si>
    <t>Non- Compacted Material (Customer-owned container)</t>
  </si>
  <si>
    <t>Includes Commercial Can Service</t>
  </si>
  <si>
    <t>Rats stated per container, per pickup</t>
  </si>
  <si>
    <t>Service Area:  Customers Outside Spokane County</t>
  </si>
  <si>
    <r>
      <t>90</t>
    </r>
    <r>
      <rPr>
        <sz val="10"/>
        <rFont val="Arial"/>
        <family val="2"/>
      </rPr>
      <t xml:space="preserve"> Toter</t>
    </r>
  </si>
  <si>
    <t>32 gallon can</t>
  </si>
  <si>
    <t>or unit</t>
  </si>
  <si>
    <t>Each Scheduled Pickup</t>
  </si>
  <si>
    <t>Over 5 grouped together</t>
  </si>
  <si>
    <t>Over 5 not grouped together</t>
  </si>
  <si>
    <t>Each Add'l unit</t>
  </si>
  <si>
    <t>Monthly Minimum Chg.</t>
  </si>
  <si>
    <t>Permanent Service:</t>
  </si>
  <si>
    <t>Service is defined as no less than scheduled, every other week pickup, unless</t>
  </si>
  <si>
    <t>Accessorial charges assessed (lids, tarping, unlocking, unlatching, etc):</t>
  </si>
  <si>
    <t>Service Area:  Customers Inside Spokane County</t>
  </si>
  <si>
    <t>Item 255-Container Service- Dumped in Company's Vehicle</t>
  </si>
  <si>
    <t>Compacted Material (Customer-owned container</t>
  </si>
  <si>
    <t>Rates stated per container, per pick up</t>
  </si>
  <si>
    <t>Service Area:  Outside Spokane County</t>
  </si>
  <si>
    <t>Size of Type of Container</t>
  </si>
  <si>
    <t>6  Yard</t>
  </si>
  <si>
    <t>Rates in this item are subject to disposal fees named in Item 230.</t>
  </si>
  <si>
    <t>Rates named in this item apply for all hauls not exceeding 10 miles measured from the point of pickup</t>
  </si>
  <si>
    <t>Mileage charge is in addition to all regular charges.</t>
  </si>
  <si>
    <t>prorated when a drop box is retained for only a portion of a month.</t>
  </si>
  <si>
    <t>c)   If rent is shown, the rate for the first pickup and each additional pickup must be the same.  If rent is</t>
  </si>
  <si>
    <t>not shown, it is to be included in the rate for the first pickup.</t>
  </si>
  <si>
    <t>Accessorial charges assessed (lids, tarping, unlocking, unlatching,etc):</t>
  </si>
  <si>
    <t>a)   Service is defined as no less than scheduled, once a month pickup, unless local government requires</t>
  </si>
  <si>
    <t>b)  If a drop box is retained by a customer for a full month and no pickups are ordered, the monthly rent</t>
  </si>
  <si>
    <t>Item-255- Container Service- Dumped in Company's Vehicle</t>
  </si>
  <si>
    <t>Item 275 -- Drop Box Service -- To Disposal Site and Return</t>
  </si>
  <si>
    <t>Rates stated per drop box, per pickup</t>
  </si>
  <si>
    <t>15 Yard</t>
  </si>
  <si>
    <t>20 Yard</t>
  </si>
  <si>
    <t>25 Yard</t>
  </si>
  <si>
    <t>30 Yard</t>
  </si>
  <si>
    <t>35 Yard</t>
  </si>
  <si>
    <t>Note1:</t>
  </si>
  <si>
    <t xml:space="preserve">Note 2:  </t>
  </si>
  <si>
    <t>Rates named in this item apply for all hauls not exceeding 10 miles from the point of pickup</t>
  </si>
  <si>
    <t>mile.  Mileage charge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</si>
  <si>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</si>
  <si>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</si>
  <si>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 putrescibles are involved.</t>
  </si>
  <si>
    <t>Accessorial charges assessed (lids, unlocking, unlatching, etc.)</t>
  </si>
  <si>
    <t xml:space="preserve">        (b) When a collector is required to disconnect/reconnect a customer owned compactor from a drop box or</t>
  </si>
  <si>
    <t>container prior to taking it out to be dumped and then reconnecting the compactor when the drop box or container</t>
  </si>
  <si>
    <t xml:space="preserve">        (c) When a collector is required to open, unlock or close a gate in order to pick up solid waste, the following</t>
  </si>
  <si>
    <t>38 Yard</t>
  </si>
  <si>
    <t xml:space="preserve">      Effective Date:</t>
  </si>
  <si>
    <t>Time is to be recorded to the nearest increment of 15 minutes from the time the company's vehicle leaves the</t>
  </si>
  <si>
    <t>C) If rent is shown, the rate for the first pickup and each additional pickup must be the same.  If rent</t>
  </si>
  <si>
    <t>is not shown, it is to be included in the rate for the first pickup.</t>
  </si>
  <si>
    <t>Inside Spokane County</t>
  </si>
  <si>
    <t>Compacted Material (Customer-owned container)</t>
  </si>
  <si>
    <t>Rates state per container, per pickup</t>
  </si>
  <si>
    <t>Service Area:  Inside Spokane County</t>
  </si>
  <si>
    <t>a) Service is defined as no less than scheduled, once a month pickup, unless local government requires</t>
  </si>
  <si>
    <t>more frequent service or unless putrescibles are involved.</t>
  </si>
  <si>
    <t>shall be charged, but no charges will be assessed for pickups.  Monthly rent charges will be</t>
  </si>
  <si>
    <t>Item 55- Over-sized or Over-weight Cans or Units</t>
  </si>
  <si>
    <t>The company reserves the right to reject pickup of any residential receptacle (can, unit, bag, mini-can, or micro</t>
  </si>
  <si>
    <t>mini-can) which, upon reasonable inspection exceeds the size and weight limits shown in Item 20.</t>
  </si>
  <si>
    <t>*  If the receptacle exceeds the size and/or limits stated in Item 20, is overfilled, or the top is unable to be</t>
  </si>
  <si>
    <t>closed, but the company transports the materials, the following additional charge will apply:</t>
  </si>
  <si>
    <t>Note: For charges applying on overweight toters, carts, containers, or drop boxes see item 207.</t>
  </si>
  <si>
    <t>Item 60-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</si>
  <si>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</si>
  <si>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</si>
  <si>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 (January 1)</t>
  </si>
  <si>
    <t>Memorial Day</t>
  </si>
  <si>
    <t>Independence Day (July 4)</t>
  </si>
  <si>
    <t>Labor Day</t>
  </si>
  <si>
    <t>Thanksgiving</t>
  </si>
  <si>
    <t>Christmas Day (December 25)</t>
  </si>
  <si>
    <t>terminal until the time it returns to the terminal.</t>
  </si>
  <si>
    <t>No additional charge will be assessed to customers for overtime or holiday work performed solely for the</t>
  </si>
  <si>
    <t>company's convenience.</t>
  </si>
  <si>
    <t>b) If rent is shown, the rate for the first pickup and each additional pickup must be the same.  If rent is</t>
  </si>
  <si>
    <t>Item 260- Drop Box Service- To Disposal Site and Return</t>
  </si>
  <si>
    <t>Rates stated per drop box, per pick up</t>
  </si>
  <si>
    <t>Rent per Calendar Day</t>
  </si>
  <si>
    <r>
      <t>15</t>
    </r>
    <r>
      <rPr>
        <sz val="10"/>
        <rFont val="Arial"/>
        <family val="2"/>
      </rPr>
      <t xml:space="preserve"> Yard</t>
    </r>
  </si>
  <si>
    <r>
      <t>18</t>
    </r>
    <r>
      <rPr>
        <sz val="10"/>
        <rFont val="Arial"/>
        <family val="2"/>
      </rPr>
      <t xml:space="preserve"> Yard</t>
    </r>
  </si>
  <si>
    <r>
      <t>20</t>
    </r>
    <r>
      <rPr>
        <sz val="10"/>
        <rFont val="Arial"/>
        <family val="2"/>
      </rPr>
      <t xml:space="preserve"> Yard</t>
    </r>
  </si>
  <si>
    <r>
      <t>25</t>
    </r>
    <r>
      <rPr>
        <sz val="10"/>
        <rFont val="Arial"/>
        <family val="2"/>
      </rPr>
      <t xml:space="preserve"> Yard</t>
    </r>
  </si>
  <si>
    <r>
      <t>30</t>
    </r>
    <r>
      <rPr>
        <sz val="10"/>
        <rFont val="Arial"/>
        <family val="2"/>
      </rPr>
      <t xml:space="preserve"> Yard</t>
    </r>
  </si>
  <si>
    <r>
      <t>40</t>
    </r>
    <r>
      <rPr>
        <sz val="10"/>
        <rFont val="Arial"/>
        <family val="2"/>
      </rPr>
      <t xml:space="preserve"> Yard</t>
    </r>
  </si>
  <si>
    <t>Mileage charge is additional to all regular charges.</t>
  </si>
  <si>
    <t>a)  Service is defined as no less than scheduled, once a month pickup, unless local government requires</t>
  </si>
  <si>
    <t>Special Pickup</t>
  </si>
  <si>
    <r>
      <t>35</t>
    </r>
    <r>
      <rPr>
        <sz val="10"/>
        <rFont val="Arial"/>
        <family val="2"/>
      </rPr>
      <t xml:space="preserve"> Yard</t>
    </r>
  </si>
  <si>
    <t>Item 270- Drop Box Service- To Disposal Site and Return</t>
  </si>
  <si>
    <t>Compacted Material (Company-owned drop box)</t>
  </si>
  <si>
    <t>Each Add'l Pickup</t>
  </si>
  <si>
    <t>Rent per calendar day</t>
  </si>
  <si>
    <t>Rent per month</t>
  </si>
  <si>
    <t>A) Service is defined as no less than scheduled, once a month pickup, unless local government</t>
  </si>
  <si>
    <t>requires more frequent service or unless putrescibles are involved.</t>
  </si>
  <si>
    <t>B) If a drop box is retained by a customer for a full month and no pickups are ordered, the customer</t>
  </si>
  <si>
    <t>will be charged for one pickup.</t>
  </si>
  <si>
    <t>Accessorial charges assessed (lids, tarping, unlocking, unlatching, etc.):</t>
  </si>
  <si>
    <t xml:space="preserve">        Effective date: </t>
  </si>
  <si>
    <t xml:space="preserve">Issue date: </t>
  </si>
  <si>
    <t xml:space="preserve">          Effective date: </t>
  </si>
  <si>
    <t xml:space="preserve">          Effective date:  </t>
  </si>
  <si>
    <t xml:space="preserve">           Effective date: </t>
  </si>
  <si>
    <t xml:space="preserve">local government requires more frequent service or unless putresibles are involved.  Customer will be </t>
  </si>
  <si>
    <t xml:space="preserve">shall be charged, but no charges will be assessed for pickups.  Monthly rental charges will be </t>
  </si>
  <si>
    <t>b) If a drop box is retained by a customer for a full month and no pickups are ordered, the monthly rent</t>
  </si>
  <si>
    <t>Non-Compacted Material (Company-owned drop box)</t>
  </si>
  <si>
    <t>2nd</t>
  </si>
  <si>
    <t>Revised Page No.</t>
  </si>
  <si>
    <t xml:space="preserve">     Revised Page No.</t>
  </si>
  <si>
    <t>(A)</t>
  </si>
  <si>
    <t xml:space="preserve">         Effective date:  </t>
  </si>
  <si>
    <t xml:space="preserve">       Effective date:</t>
  </si>
  <si>
    <t xml:space="preserve">       Effective date: </t>
  </si>
  <si>
    <t xml:space="preserve">Issue date:  </t>
  </si>
  <si>
    <t xml:space="preserve">  Yard  </t>
  </si>
  <si>
    <t xml:space="preserve">     Effective date:  </t>
  </si>
  <si>
    <t xml:space="preserve"> Yard</t>
  </si>
  <si>
    <t xml:space="preserve">        Effective date:  </t>
  </si>
  <si>
    <t>Item 205- Roll-Out Charges- Containers, automated carts, and toters</t>
  </si>
  <si>
    <r>
      <t>Charges for containers.</t>
    </r>
    <r>
      <rPr>
        <sz val="10"/>
        <rFont val="Arial"/>
        <family val="2"/>
      </rPr>
      <t xml:space="preserve">  The company will assess roll-out charges where, due to circumstances outside the</t>
    </r>
  </si>
  <si>
    <t>control of the driver, the driver is required to move a container more than five feet, but less than 25 feet, in</t>
  </si>
  <si>
    <t>order to reach the truck.  The charge for this roll-out service is:</t>
  </si>
  <si>
    <r>
      <t>Over 25 feet, the charge will be the charge for 25 feet, plus $</t>
    </r>
    <r>
      <rPr>
        <u val="single"/>
        <sz val="10"/>
        <rFont val="Arial"/>
        <family val="2"/>
      </rPr>
      <t xml:space="preserve"> N/A</t>
    </r>
    <r>
      <rPr>
        <sz val="10"/>
        <rFont val="Arial"/>
        <family val="2"/>
      </rPr>
      <t xml:space="preserve"> per increment of 5 feet.</t>
    </r>
  </si>
  <si>
    <r>
      <t>Charges for automated carts or toters.</t>
    </r>
    <r>
      <rPr>
        <sz val="10"/>
        <rFont val="Arial"/>
        <family val="2"/>
      </rPr>
      <t xml:space="preserve">  The company will assess roll-out charges where, due to circumstances</t>
    </r>
  </si>
  <si>
    <r>
      <t xml:space="preserve">outside the control of the driver, the driver is required to move an automated cart or toter more than </t>
    </r>
    <r>
      <rPr>
        <u val="single"/>
        <sz val="10"/>
        <rFont val="Arial"/>
        <family val="2"/>
      </rPr>
      <t>5</t>
    </r>
    <r>
      <rPr>
        <sz val="10"/>
        <rFont val="Arial"/>
        <family val="2"/>
      </rPr>
      <t xml:space="preserve"> feet in</t>
    </r>
  </si>
  <si>
    <t>order to reach the truck.  The charge for this roll-our service is:</t>
  </si>
  <si>
    <r>
      <t xml:space="preserve">outside the control of the driver, the driver is required to move an automated cart or toter more than </t>
    </r>
    <r>
      <rPr>
        <u val="single"/>
        <sz val="10"/>
        <rFont val="Arial"/>
        <family val="2"/>
      </rPr>
      <t xml:space="preserve">5 </t>
    </r>
    <r>
      <rPr>
        <sz val="10"/>
        <rFont val="Arial"/>
        <family val="2"/>
      </rPr>
      <t>feet in</t>
    </r>
  </si>
  <si>
    <t>For customers on automated service routes:  The company will assess roll-out charges where, due to</t>
  </si>
  <si>
    <t>circumstances outside the control of the driver, the driver is required to move an automated cart or</t>
  </si>
  <si>
    <t xml:space="preserve"> </t>
  </si>
  <si>
    <t>Rate</t>
  </si>
  <si>
    <t>R=with recycling, NR=non Recycling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</si>
  <si>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</si>
  <si>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</si>
  <si>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</si>
  <si>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</si>
  <si>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</si>
  <si>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</si>
  <si>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</si>
  <si>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</si>
  <si>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</si>
  <si>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</si>
  <si>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</si>
  <si>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</si>
  <si>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</si>
  <si>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</si>
  <si>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</si>
  <si>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</si>
  <si>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Mini-can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</si>
  <si>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</si>
  <si>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</si>
  <si>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</si>
  <si>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</si>
  <si>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Issue date:</t>
  </si>
  <si>
    <t>Effective Date:</t>
  </si>
  <si>
    <t>Company Name/Permit Number:</t>
  </si>
  <si>
    <t>Registered Trade Name(s)</t>
  </si>
  <si>
    <t>Docket No. TG-_________________________  Date: _______________________  By: ___________________</t>
  </si>
  <si>
    <t>1 Can</t>
  </si>
  <si>
    <t>2 Can</t>
  </si>
  <si>
    <t>3 Can</t>
  </si>
  <si>
    <t>4 Can</t>
  </si>
  <si>
    <t>5 Can</t>
  </si>
  <si>
    <t>6 Can</t>
  </si>
  <si>
    <t>90 Gal Toter</t>
  </si>
  <si>
    <t>65 Gal Toter</t>
  </si>
  <si>
    <t>WGEOWR</t>
  </si>
  <si>
    <t>Notes for this item are continued on next page.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</si>
  <si>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>28.</t>
    </r>
  </si>
  <si>
    <r>
      <t xml:space="preserve">Note 2:  Description/rules related to 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>.</t>
    </r>
  </si>
  <si>
    <r>
      <t>Note 3:  In addition to the rates shown above, a recycling Commodity credt/ debit of $</t>
    </r>
    <r>
      <rPr>
        <u val="single"/>
        <sz val="10"/>
        <rFont val="Arial"/>
        <family val="2"/>
      </rPr>
      <t xml:space="preserve"> N/A</t>
    </r>
    <r>
      <rPr>
        <sz val="10"/>
        <rFont val="Arial"/>
        <family val="0"/>
      </rPr>
      <t xml:space="preserve"> applies. </t>
    </r>
  </si>
  <si>
    <r>
      <t>Recycling service rates on this page expire on:</t>
    </r>
    <r>
      <rPr>
        <b/>
        <u val="single"/>
        <sz val="10"/>
        <rFont val="Arial"/>
        <family val="2"/>
      </rPr>
      <t xml:space="preserve"> N/A</t>
    </r>
    <r>
      <rPr>
        <b/>
        <sz val="10"/>
        <rFont val="Arial"/>
        <family val="2"/>
      </rPr>
      <t>.</t>
    </r>
  </si>
  <si>
    <t>Rates below apply in the following service area: Outside Spokane County for garbage service and within the City of Colfax for recycling service.</t>
  </si>
  <si>
    <t>Empire Disposal, Inc. G-75</t>
  </si>
  <si>
    <t>WG</t>
  </si>
  <si>
    <r>
      <t>condominiums, and apartment buildings of less than __</t>
    </r>
    <r>
      <rPr>
        <u val="single"/>
        <sz val="10"/>
        <rFont val="Arial"/>
        <family val="2"/>
      </rPr>
      <t>_</t>
    </r>
    <r>
      <rPr>
        <sz val="10"/>
        <rFont val="Arial"/>
        <family val="0"/>
      </rPr>
      <t>__ residential units, where service is billed</t>
    </r>
  </si>
  <si>
    <t>Notes for this items are continued on next page.</t>
  </si>
  <si>
    <t>Registered Trade Name:</t>
  </si>
  <si>
    <t xml:space="preserve">Date: </t>
  </si>
  <si>
    <t>By:</t>
  </si>
  <si>
    <t>Docket No. TG-</t>
  </si>
  <si>
    <t>Date:</t>
  </si>
  <si>
    <t>Item 80- Carry-out Service, Drive-Ins</t>
  </si>
  <si>
    <t>Companies will assess the following additional charges when customers request that company personnel</t>
  </si>
  <si>
    <t>public use.  Driveways are not considered improved access roads commonly available for public use.</t>
  </si>
  <si>
    <t>Charge for Carry-outs</t>
  </si>
  <si>
    <t>Rates</t>
  </si>
  <si>
    <t>Commercial</t>
  </si>
  <si>
    <t>Cans, units, mini-cans, or micro-mini cans</t>
  </si>
  <si>
    <t>that must be carried out over 5 feet, but</t>
  </si>
  <si>
    <t>not over 25 feet</t>
  </si>
  <si>
    <t>For each additional 25 feet, or fraction of</t>
  </si>
  <si>
    <t>25 feet, add</t>
  </si>
  <si>
    <t>NOTE:</t>
  </si>
  <si>
    <t>The company may elect to drive in at the rates shown above, except the charge will be</t>
  </si>
  <si>
    <t xml:space="preserve">limited to one can, unit, mini-cans or micro-mini can.  If cans, units, minin-cans, or micro-mini </t>
  </si>
  <si>
    <t xml:space="preserve">   Revised Page No.</t>
  </si>
  <si>
    <t xml:space="preserve">    Effective date: </t>
  </si>
  <si>
    <t xml:space="preserve"> Revised Page No.</t>
  </si>
  <si>
    <t>For the purpose of assessing drive-in fees, a driveway is defined as providing access to a single residence.</t>
  </si>
  <si>
    <t>If a driveway provides access to multiple residences or accounts, no drive-in fees will be assessed.</t>
  </si>
  <si>
    <r>
      <t xml:space="preserve">   Revised Page No.    </t>
    </r>
    <r>
      <rPr>
        <u val="single"/>
        <sz val="10"/>
        <rFont val="Arial"/>
        <family val="2"/>
      </rPr>
      <t>34</t>
    </r>
  </si>
  <si>
    <t>___________________</t>
  </si>
  <si>
    <t>________________</t>
  </si>
  <si>
    <t>1 Yard</t>
  </si>
  <si>
    <t>1.5 Yard</t>
  </si>
  <si>
    <t>2 Yard</t>
  </si>
  <si>
    <t>3 Yard</t>
  </si>
  <si>
    <t>4 Yard</t>
  </si>
  <si>
    <t xml:space="preserve">6 Yard </t>
  </si>
  <si>
    <t>8 Yard</t>
  </si>
  <si>
    <t>Docket No. TG- _____________________________</t>
  </si>
  <si>
    <t>3  Yard</t>
  </si>
  <si>
    <t>6 Yard</t>
  </si>
  <si>
    <t>18 Yard</t>
  </si>
  <si>
    <t>40 Yard</t>
  </si>
  <si>
    <t>MG</t>
  </si>
  <si>
    <t>(N)</t>
  </si>
  <si>
    <t>Docket No. TG- ______________________________</t>
  </si>
  <si>
    <t>Irmgard Wilcox</t>
  </si>
  <si>
    <t>3rd</t>
  </si>
  <si>
    <r>
      <t xml:space="preserve">Charge per hour </t>
    </r>
    <r>
      <rPr>
        <u val="single"/>
        <sz val="10"/>
        <rFont val="Arial"/>
        <family val="2"/>
      </rPr>
      <t>$60.00 (A)</t>
    </r>
  </si>
  <si>
    <r>
      <t xml:space="preserve">Minimum Charge </t>
    </r>
    <r>
      <rPr>
        <u val="single"/>
        <sz val="10"/>
        <rFont val="Arial"/>
        <family val="2"/>
      </rPr>
      <t>$60.00 (A)</t>
    </r>
  </si>
  <si>
    <t>***</t>
  </si>
  <si>
    <t xml:space="preserve">   Effective date: </t>
  </si>
  <si>
    <t>$4.50(A)</t>
  </si>
  <si>
    <t>$6.50(A)</t>
  </si>
  <si>
    <t>$54.00(A)</t>
  </si>
  <si>
    <t>$78.00(A)</t>
  </si>
  <si>
    <t>Disconnect/ reconnect charge $21.50 (A)</t>
  </si>
  <si>
    <t>is returned to the customers site, the following charge will apply: $21.50 (A) per load.</t>
  </si>
  <si>
    <t>charge will apply per pickup: $2.20 (A)</t>
  </si>
  <si>
    <t>charge will apply per pickup: $2.20 (A).</t>
  </si>
  <si>
    <r>
      <t xml:space="preserve">   Revised Page No.  </t>
    </r>
    <r>
      <rPr>
        <u val="single"/>
        <sz val="10"/>
        <rFont val="Arial"/>
        <family val="2"/>
      </rPr>
      <t xml:space="preserve">  31</t>
    </r>
  </si>
  <si>
    <t>b)  Monthly rent only applies - if a drop box is retained by a customer for a full month and no pickups are</t>
  </si>
  <si>
    <t>Monthly rental charges will be prorated when a drop box is retained for only a portion of a month. (C)</t>
  </si>
  <si>
    <t>ordered, the monthly rent shall be charged, but no charges will be assessed for pickups. (C)</t>
  </si>
  <si>
    <t>Monthly Rent (See Note 3 (b))</t>
  </si>
  <si>
    <t>$ 3.86(A) per unit</t>
  </si>
  <si>
    <r>
      <t xml:space="preserve">Customers may request no more than one pickup per month, on an "on call" basis, at </t>
    </r>
    <r>
      <rPr>
        <u val="single"/>
        <sz val="10"/>
        <rFont val="Arial"/>
        <family val="2"/>
      </rPr>
      <t>$9.88(A) per</t>
    </r>
  </si>
  <si>
    <r>
      <t xml:space="preserve">Customers may request no more than one pickup per month, on an "on call" basis, at </t>
    </r>
    <r>
      <rPr>
        <u val="single"/>
        <sz val="10"/>
        <rFont val="Arial"/>
        <family val="2"/>
      </rPr>
      <t>$10.30(A) per</t>
    </r>
  </si>
  <si>
    <r>
      <t>$</t>
    </r>
    <r>
      <rPr>
        <u val="single"/>
        <sz val="10"/>
        <rFont val="Arial"/>
        <family val="2"/>
      </rPr>
      <t xml:space="preserve"> 5.11(A)</t>
    </r>
    <r>
      <rPr>
        <sz val="10"/>
        <rFont val="Arial"/>
        <family val="2"/>
      </rPr>
      <t xml:space="preserve"> per container, per pickup</t>
    </r>
  </si>
  <si>
    <r>
      <t>$</t>
    </r>
    <r>
      <rPr>
        <u val="single"/>
        <sz val="10"/>
        <rFont val="Arial"/>
        <family val="2"/>
      </rPr>
      <t xml:space="preserve"> 3.40(A)</t>
    </r>
    <r>
      <rPr>
        <sz val="10"/>
        <rFont val="Arial"/>
        <family val="2"/>
      </rPr>
      <t xml:space="preserve"> per cart or toter, per pickup</t>
    </r>
  </si>
  <si>
    <t>$13.32(A)</t>
  </si>
  <si>
    <t>$9.25(A)</t>
  </si>
  <si>
    <t>$11.12(A)</t>
  </si>
  <si>
    <t>$15.27(A)</t>
  </si>
  <si>
    <t>$18.84(A)</t>
  </si>
  <si>
    <t>$21.34(A)</t>
  </si>
  <si>
    <t>$28.26(A)</t>
  </si>
  <si>
    <t>$34.16(A)</t>
  </si>
  <si>
    <t>$2.04(A)</t>
  </si>
  <si>
    <t>$20.40(A)</t>
  </si>
  <si>
    <t>$15.59(A)</t>
  </si>
  <si>
    <t>$23.51(A)</t>
  </si>
  <si>
    <t>$32.50(A)</t>
  </si>
  <si>
    <t>$43.57(A)</t>
  </si>
  <si>
    <t>$57.17(A)</t>
  </si>
  <si>
    <t>$84.80(A)</t>
  </si>
  <si>
    <t>$109.50(A)</t>
  </si>
  <si>
    <t>$22.44(A)</t>
  </si>
  <si>
    <t>$30.60(A)</t>
  </si>
  <si>
    <t>$36.72(A)</t>
  </si>
  <si>
    <t>$40.80(A)</t>
  </si>
  <si>
    <t>$47.43(A)</t>
  </si>
  <si>
    <t>$20.11(A)</t>
  </si>
  <si>
    <t>$26.83(A)</t>
  </si>
  <si>
    <t>$37.90(A)</t>
  </si>
  <si>
    <t>$50.37(A)</t>
  </si>
  <si>
    <t>$53.85(A)</t>
  </si>
  <si>
    <t>$95.84(A)</t>
  </si>
  <si>
    <r>
      <t xml:space="preserve">Gate charge </t>
    </r>
    <r>
      <rPr>
        <u val="single"/>
        <sz val="10"/>
        <rFont val="Arial"/>
        <family val="2"/>
      </rPr>
      <t>$5.95 (A)</t>
    </r>
    <r>
      <rPr>
        <sz val="10"/>
        <rFont val="Arial"/>
        <family val="2"/>
      </rPr>
      <t xml:space="preserve"> per pickup.</t>
    </r>
  </si>
  <si>
    <r>
      <t xml:space="preserve">Unlocking charge </t>
    </r>
    <r>
      <rPr>
        <u val="single"/>
        <sz val="10"/>
        <rFont val="Arial"/>
        <family val="2"/>
      </rPr>
      <t>$2.16</t>
    </r>
    <r>
      <rPr>
        <sz val="10"/>
        <rFont val="Arial"/>
        <family val="2"/>
      </rPr>
      <t xml:space="preserve"> (A) per pickup.</t>
    </r>
  </si>
  <si>
    <t>$15.32(A)</t>
  </si>
  <si>
    <t>$22.93(A)</t>
  </si>
  <si>
    <t>$30.49(A)</t>
  </si>
  <si>
    <t>$42.83(A)</t>
  </si>
  <si>
    <t>$56.72(A)</t>
  </si>
  <si>
    <t>$82.27(A)</t>
  </si>
  <si>
    <t>$107.25(A)</t>
  </si>
  <si>
    <t>$58.34(A)</t>
  </si>
  <si>
    <t>$105.35(A)</t>
  </si>
  <si>
    <t>$141.53(A)</t>
  </si>
  <si>
    <t>$175.05(A)</t>
  </si>
  <si>
    <t>$32.77(A)</t>
  </si>
  <si>
    <t>$71.39(A)</t>
  </si>
  <si>
    <t>$88.38(A)</t>
  </si>
  <si>
    <t>$150.94(A)</t>
  </si>
  <si>
    <t>$89.67(A)</t>
  </si>
  <si>
    <t>$18.75(A)</t>
  </si>
  <si>
    <t>$28.20(A)</t>
  </si>
  <si>
    <t>$36.16(A)</t>
  </si>
  <si>
    <t>$50.89(A)</t>
  </si>
  <si>
    <t>$67.90(A)</t>
  </si>
  <si>
    <t>$96.32(A)</t>
  </si>
  <si>
    <t>$129.16(A)</t>
  </si>
  <si>
    <t xml:space="preserve">  $40.80(N)</t>
  </si>
  <si>
    <t xml:space="preserve">  $40.77(N)</t>
  </si>
  <si>
    <t xml:space="preserve">  $51.70(N)</t>
  </si>
  <si>
    <t xml:space="preserve">  $52.42(N)</t>
  </si>
  <si>
    <t xml:space="preserve">  $70.45(N)</t>
  </si>
  <si>
    <t>$155.09(A)</t>
  </si>
  <si>
    <t>$170.90(A)</t>
  </si>
  <si>
    <t>$187.44(A)</t>
  </si>
  <si>
    <t>$229.50(A)</t>
  </si>
  <si>
    <t>$256.58(A)</t>
  </si>
  <si>
    <t>$297.53(A)</t>
  </si>
  <si>
    <t>$328.75(A)</t>
  </si>
  <si>
    <t>$114.29(A)</t>
  </si>
  <si>
    <t>$130.13(A)</t>
  </si>
  <si>
    <t>$146.67(A)</t>
  </si>
  <si>
    <t>$177.80(A)</t>
  </si>
  <si>
    <t>$204.16(A)</t>
  </si>
  <si>
    <t>$245.11(A)</t>
  </si>
  <si>
    <t>$258.30(A)</t>
  </si>
  <si>
    <t>$70.55(A)</t>
  </si>
  <si>
    <t>$135.54(A)</t>
  </si>
  <si>
    <t>$153.90(A)</t>
  </si>
  <si>
    <t>$171.95(A)</t>
  </si>
  <si>
    <t>$212.00(A)</t>
  </si>
  <si>
    <t>$287.74(A)</t>
  </si>
  <si>
    <t>$313.70(A)</t>
  </si>
  <si>
    <t>$2.22(A)</t>
  </si>
  <si>
    <t>$2.45(A)</t>
  </si>
  <si>
    <t>$2.68(A)</t>
  </si>
  <si>
    <t>$3.21(A)</t>
  </si>
  <si>
    <t>$3.49(A)</t>
  </si>
  <si>
    <t>$3.73(A)</t>
  </si>
  <si>
    <t xml:space="preserve">   $4.01(A)</t>
  </si>
  <si>
    <t>$66.60(A)</t>
  </si>
  <si>
    <t>$73.50(A)</t>
  </si>
  <si>
    <t>$80.40(A)</t>
  </si>
  <si>
    <t>$96.30(A)</t>
  </si>
  <si>
    <t>$104.70(A)</t>
  </si>
  <si>
    <t>$111.90(A)</t>
  </si>
  <si>
    <t>$120.30(A)</t>
  </si>
  <si>
    <r>
      <t xml:space="preserve">to the disposal site.  Excess miles shall be charged for at </t>
    </r>
    <r>
      <rPr>
        <u val="single"/>
        <sz val="10"/>
        <rFont val="Arial"/>
        <family val="2"/>
      </rPr>
      <t xml:space="preserve">$5.26(A) </t>
    </r>
    <r>
      <rPr>
        <sz val="10"/>
        <rFont val="Arial"/>
        <family val="2"/>
      </rPr>
      <t>per mile or fraction of a mile.</t>
    </r>
  </si>
  <si>
    <t>$143.64(A)</t>
  </si>
  <si>
    <t>$165.02(A)</t>
  </si>
  <si>
    <t>$184.27(A)</t>
  </si>
  <si>
    <t>$227.87(A)</t>
  </si>
  <si>
    <t>$263.74(A)</t>
  </si>
  <si>
    <t>$299.81(A)</t>
  </si>
  <si>
    <t>$338.37(A)</t>
  </si>
  <si>
    <t>$161.12(A)</t>
  </si>
  <si>
    <t>$182.49(A)</t>
  </si>
  <si>
    <t>$139.09(A)</t>
  </si>
  <si>
    <t>$220.18(A)</t>
  </si>
  <si>
    <t>$203.31(A)</t>
  </si>
  <si>
    <t>$245.35(A)</t>
  </si>
  <si>
    <t>$281.18(A)</t>
  </si>
  <si>
    <t>$305.64(A)</t>
  </si>
  <si>
    <t>$156.56(A)</t>
  </si>
  <si>
    <t>$191.25(A)</t>
  </si>
  <si>
    <t xml:space="preserve">  $39.40(N)</t>
  </si>
  <si>
    <t xml:space="preserve">  $43.40(N)</t>
  </si>
  <si>
    <t xml:space="preserve">  $46.75(N)</t>
  </si>
  <si>
    <t xml:space="preserve">  $54.10(N)</t>
  </si>
  <si>
    <t xml:space="preserve">  $61.00(N)</t>
  </si>
  <si>
    <t>$244.64(A)</t>
  </si>
  <si>
    <t xml:space="preserve">  $75.45(N)</t>
  </si>
  <si>
    <t>$338.35(A)</t>
  </si>
  <si>
    <t>$160.88(A)</t>
  </si>
  <si>
    <t>$176.72(A)</t>
  </si>
  <si>
    <t>$192.92(A)</t>
  </si>
  <si>
    <t>$235.32(A)</t>
  </si>
  <si>
    <t>$262.41(A)</t>
  </si>
  <si>
    <t>$303.36(A)</t>
  </si>
  <si>
    <t>$334.57(A)</t>
  </si>
  <si>
    <t>$120.10(A)</t>
  </si>
  <si>
    <t>$135.95(A)</t>
  </si>
  <si>
    <t>$152.50(A)</t>
  </si>
  <si>
    <t>$183.59(A)</t>
  </si>
  <si>
    <t>$209.99(A)</t>
  </si>
  <si>
    <t>$250.93(A)</t>
  </si>
  <si>
    <t>$264.10(A)</t>
  </si>
  <si>
    <t>$212.02(A)</t>
  </si>
  <si>
    <t>$313.60(A)</t>
  </si>
  <si>
    <r>
      <t>to the disposal site.  Excess miles shall be charged for at $</t>
    </r>
    <r>
      <rPr>
        <u val="single"/>
        <sz val="10"/>
        <rFont val="Arial"/>
        <family val="2"/>
      </rPr>
      <t xml:space="preserve"> 5.26(A)</t>
    </r>
    <r>
      <rPr>
        <sz val="10"/>
        <rFont val="Arial"/>
        <family val="2"/>
      </rPr>
      <t xml:space="preserve"> per mile or fraction of a mile.</t>
    </r>
  </si>
  <si>
    <r>
      <t xml:space="preserve">to the disposal site.  Excess miles shall be charged for at </t>
    </r>
    <r>
      <rPr>
        <u val="single"/>
        <sz val="10"/>
        <rFont val="Arial"/>
        <family val="2"/>
      </rPr>
      <t xml:space="preserve">$5.26(A) </t>
    </r>
    <r>
      <rPr>
        <sz val="10"/>
        <rFont val="Arial"/>
        <family val="2"/>
      </rPr>
      <t xml:space="preserve"> per mile or fraction of a mile.</t>
    </r>
  </si>
  <si>
    <t>$167.17(A)</t>
  </si>
  <si>
    <t>$188.02(A)</t>
  </si>
  <si>
    <t>$208.99(A)</t>
  </si>
  <si>
    <t>$250.65(A)</t>
  </si>
  <si>
    <t>$286.58(A)</t>
  </si>
  <si>
    <t>$311.51(A)</t>
  </si>
  <si>
    <t>$359.63(A)</t>
  </si>
  <si>
    <t>$127.57(A)</t>
  </si>
  <si>
    <t>$144.92(A)</t>
  </si>
  <si>
    <t>$162.39(A)</t>
  </si>
  <si>
    <t>$197.06(A)</t>
  </si>
  <si>
    <t>$226.00(A)</t>
  </si>
  <si>
    <t>$269.58(A)</t>
  </si>
  <si>
    <t>$283.90(A)</t>
  </si>
  <si>
    <t>to the disposal site.  Excess miles will be charged for at $5.26(A) per mile or fraction of a</t>
  </si>
  <si>
    <t>$121.72(A)</t>
  </si>
  <si>
    <t>$184.29(A)</t>
  </si>
  <si>
    <t>$353.50(A)</t>
  </si>
  <si>
    <t>$278.05(A)</t>
  </si>
  <si>
    <t>$47.12(A)</t>
  </si>
  <si>
    <t>$55.46(A)</t>
  </si>
  <si>
    <t>$73.45(A)</t>
  </si>
  <si>
    <t>$119.10(A)</t>
  </si>
  <si>
    <t>$41.06(A)</t>
  </si>
  <si>
    <t>$68.07(A)</t>
  </si>
  <si>
    <t>$72.55(A)</t>
  </si>
  <si>
    <t>$46.43(A)</t>
  </si>
  <si>
    <t>$70.78(A)</t>
  </si>
  <si>
    <t>$94.11(A)</t>
  </si>
  <si>
    <t>$132.66(A)</t>
  </si>
  <si>
    <t>$176.29(A)</t>
  </si>
  <si>
    <t>$242.37(A)</t>
  </si>
  <si>
    <t>$287.53(A)</t>
  </si>
  <si>
    <t>$79.74(A)</t>
  </si>
  <si>
    <t>$162.12(A)</t>
  </si>
  <si>
    <t>$237.44(A)</t>
  </si>
  <si>
    <t>$315.71(A)</t>
  </si>
  <si>
    <t>$406.28(A)</t>
  </si>
  <si>
    <t>$486.20(A)</t>
  </si>
  <si>
    <t>$53.62(A)</t>
  </si>
  <si>
    <t>$68.77(A)</t>
  </si>
  <si>
    <t>$91.46(A)</t>
  </si>
  <si>
    <t>$128.48(A)</t>
  </si>
  <si>
    <t>$170.16(A)</t>
  </si>
  <si>
    <t>$246.81(A)</t>
  </si>
  <si>
    <t>$268.13(A)</t>
  </si>
  <si>
    <t>$95.62(A)</t>
  </si>
  <si>
    <t>$131.59(A)</t>
  </si>
  <si>
    <t>$174.48(A)</t>
  </si>
  <si>
    <t>$260.92(A)</t>
  </si>
  <si>
    <t>$345.19(A)</t>
  </si>
  <si>
    <t>$439.18(A)</t>
  </si>
  <si>
    <t>$510.49(A)</t>
  </si>
  <si>
    <r>
      <t xml:space="preserve">to the disposal site.  Excess miles shall be charged for at </t>
    </r>
    <r>
      <rPr>
        <u val="single"/>
        <sz val="10"/>
        <rFont val="Arial"/>
        <family val="2"/>
      </rPr>
      <t>$5.26(A)</t>
    </r>
    <r>
      <rPr>
        <sz val="10"/>
        <rFont val="Arial"/>
        <family val="2"/>
      </rPr>
      <t xml:space="preserve"> per mile or fraction of a mile.</t>
    </r>
  </si>
  <si>
    <r>
      <t>to the disposal site.  Excess miles shall be charged for at $5</t>
    </r>
    <r>
      <rPr>
        <u val="single"/>
        <sz val="10"/>
        <rFont val="Arial"/>
        <family val="2"/>
      </rPr>
      <t>.26(A)</t>
    </r>
    <r>
      <rPr>
        <sz val="10"/>
        <rFont val="Arial"/>
        <family val="2"/>
      </rPr>
      <t xml:space="preserve"> per mile or fraction of a mile.</t>
    </r>
  </si>
  <si>
    <t>Tariff No.</t>
  </si>
  <si>
    <t>Issued by:</t>
  </si>
  <si>
    <t xml:space="preserve">    Effective date:</t>
  </si>
  <si>
    <r>
      <t>condominiums, and apartment buildings of less than __N/A</t>
    </r>
    <r>
      <rPr>
        <u val="single"/>
        <sz val="10"/>
        <rFont val="Arial"/>
        <family val="0"/>
      </rPr>
      <t>_</t>
    </r>
    <r>
      <rPr>
        <sz val="10"/>
        <rFont val="Arial"/>
        <family val="0"/>
      </rPr>
      <t>__ residential units, where service is billed</t>
    </r>
  </si>
  <si>
    <r>
      <t>Note 1:  Description/rules related to recycling program are shown on page</t>
    </r>
    <r>
      <rPr>
        <u val="single"/>
        <sz val="10"/>
        <rFont val="Arial"/>
        <family val="0"/>
      </rPr>
      <t xml:space="preserve"> N/A.</t>
    </r>
  </si>
  <si>
    <r>
      <t xml:space="preserve">Note 2:  Description/rules related to yardwaste program are shown on page </t>
    </r>
    <r>
      <rPr>
        <u val="single"/>
        <sz val="10"/>
        <rFont val="Arial"/>
        <family val="0"/>
      </rPr>
      <t>N/A</t>
    </r>
    <r>
      <rPr>
        <sz val="10"/>
        <rFont val="Arial"/>
        <family val="0"/>
      </rPr>
      <t>.</t>
    </r>
  </si>
  <si>
    <r>
      <t>Note 3:  In addition to the rates shown above, a recycling Commodity credit/ debit of $</t>
    </r>
    <r>
      <rPr>
        <u val="single"/>
        <sz val="10"/>
        <rFont val="Arial"/>
        <family val="0"/>
      </rPr>
      <t xml:space="preserve"> N/A</t>
    </r>
    <r>
      <rPr>
        <sz val="10"/>
        <rFont val="Arial"/>
        <family val="0"/>
      </rPr>
      <t xml:space="preserve"> applies. </t>
    </r>
  </si>
  <si>
    <r>
      <t>Recycling service rates on this page expire on:</t>
    </r>
    <r>
      <rPr>
        <b/>
        <u val="single"/>
        <sz val="10"/>
        <rFont val="Arial"/>
        <family val="0"/>
      </rPr>
      <t xml:space="preserve"> N/A</t>
    </r>
    <r>
      <rPr>
        <b/>
        <sz val="10"/>
        <rFont val="Arial"/>
        <family val="0"/>
      </rPr>
      <t>.</t>
    </r>
  </si>
  <si>
    <t xml:space="preserve">      Effective date:</t>
  </si>
  <si>
    <t xml:space="preserve">             Effective date:  </t>
  </si>
  <si>
    <t xml:space="preserve">      Effective date:  </t>
  </si>
  <si>
    <t>$ 3.55(A) per unit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</si>
</sst>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mmmm\-yy"/>
    <numFmt numFmtId="171" formatCode="d\-mmm\-yyyy"/>
    <numFmt numFmtId="172" formatCode="m/d"/>
    <numFmt numFmtId="173" formatCode="[$-409]dddd\,\ mmmm\ dd\,\ yyyy"/>
    <numFmt numFmtId="174" formatCode="[$-409]mmmm\ d\,\ yyyy;@"/>
    <numFmt numFmtId="175" formatCode="_(&quot;$&quot;* #,##0.000_);_(&quot;$&quot;* \(#,##0.000\);_(&quot;$&quot;* &quot;-&quot;???_);_(@_)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/>
    </xf>
    <xf numFmtId="168" fontId="0" fillId="0" borderId="18" xfId="0" applyNumberFormat="1" applyBorder="1" applyAlignment="1">
      <alignment/>
    </xf>
    <xf numFmtId="0" fontId="0" fillId="0" borderId="19" xfId="0" applyBorder="1" applyAlignment="1">
      <alignment horizontal="left"/>
    </xf>
    <xf numFmtId="168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9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right"/>
    </xf>
    <xf numFmtId="167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2" fontId="0" fillId="0" borderId="19" xfId="0" applyNumberFormat="1" applyBorder="1" applyAlignment="1">
      <alignment/>
    </xf>
    <xf numFmtId="0" fontId="0" fillId="0" borderId="0" xfId="0" applyBorder="1" applyAlignment="1">
      <alignment horizontal="left" indent="2"/>
    </xf>
    <xf numFmtId="0" fontId="0" fillId="0" borderId="0" xfId="0" applyBorder="1" applyAlignment="1" quotePrefix="1">
      <alignment horizontal="left" indent="2"/>
    </xf>
    <xf numFmtId="167" fontId="0" fillId="0" borderId="17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8" fontId="0" fillId="0" borderId="0" xfId="0" applyNumberFormat="1" applyBorder="1" applyAlignment="1">
      <alignment/>
    </xf>
    <xf numFmtId="8" fontId="0" fillId="0" borderId="16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3" xfId="0" applyNumberFormat="1" applyBorder="1" applyAlignment="1">
      <alignment/>
    </xf>
    <xf numFmtId="8" fontId="0" fillId="0" borderId="15" xfId="0" applyNumberFormat="1" applyBorder="1" applyAlignment="1">
      <alignment/>
    </xf>
    <xf numFmtId="8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22" xfId="0" applyBorder="1" applyAlignment="1">
      <alignment/>
    </xf>
    <xf numFmtId="8" fontId="0" fillId="0" borderId="18" xfId="0" applyNumberFormat="1" applyBorder="1" applyAlignment="1">
      <alignment/>
    </xf>
    <xf numFmtId="8" fontId="0" fillId="0" borderId="19" xfId="0" applyNumberFormat="1" applyBorder="1" applyAlignment="1">
      <alignment/>
    </xf>
    <xf numFmtId="8" fontId="0" fillId="0" borderId="23" xfId="0" applyNumberFormat="1" applyBorder="1" applyAlignment="1">
      <alignment/>
    </xf>
    <xf numFmtId="0" fontId="0" fillId="0" borderId="16" xfId="0" applyBorder="1" applyAlignment="1">
      <alignment horizontal="right"/>
    </xf>
    <xf numFmtId="0" fontId="4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167" fontId="0" fillId="0" borderId="16" xfId="0" applyNumberFormat="1" applyBorder="1" applyAlignment="1">
      <alignment horizontal="left"/>
    </xf>
    <xf numFmtId="168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8" fontId="0" fillId="0" borderId="17" xfId="0" applyNumberFormat="1" applyBorder="1" applyAlignment="1">
      <alignment horizontal="right"/>
    </xf>
    <xf numFmtId="8" fontId="0" fillId="0" borderId="18" xfId="0" applyNumberFormat="1" applyBorder="1" applyAlignment="1">
      <alignment horizontal="right"/>
    </xf>
    <xf numFmtId="8" fontId="0" fillId="0" borderId="14" xfId="0" applyNumberFormat="1" applyBorder="1" applyAlignment="1">
      <alignment horizontal="right"/>
    </xf>
    <xf numFmtId="8" fontId="0" fillId="0" borderId="22" xfId="0" applyNumberFormat="1" applyBorder="1" applyAlignment="1">
      <alignment horizontal="right"/>
    </xf>
    <xf numFmtId="8" fontId="0" fillId="0" borderId="19" xfId="0" applyNumberFormat="1" applyBorder="1" applyAlignment="1">
      <alignment horizontal="right"/>
    </xf>
    <xf numFmtId="8" fontId="0" fillId="0" borderId="15" xfId="0" applyNumberFormat="1" applyBorder="1" applyAlignment="1">
      <alignment horizontal="right"/>
    </xf>
    <xf numFmtId="8" fontId="0" fillId="0" borderId="23" xfId="0" applyNumberFormat="1" applyBorder="1" applyAlignment="1">
      <alignment horizontal="right"/>
    </xf>
    <xf numFmtId="8" fontId="0" fillId="0" borderId="24" xfId="0" applyNumberFormat="1" applyBorder="1" applyAlignment="1">
      <alignment/>
    </xf>
    <xf numFmtId="0" fontId="2" fillId="0" borderId="23" xfId="0" applyFont="1" applyBorder="1" applyAlignment="1" quotePrefix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3" xfId="0" applyBorder="1" applyAlignment="1" quotePrefix="1">
      <alignment horizontal="left" indent="1"/>
    </xf>
    <xf numFmtId="44" fontId="0" fillId="0" borderId="19" xfId="44" applyFont="1" applyBorder="1" applyAlignment="1">
      <alignment horizontal="center"/>
    </xf>
    <xf numFmtId="44" fontId="0" fillId="0" borderId="19" xfId="44" applyFont="1" applyBorder="1" applyAlignment="1">
      <alignment horizontal="left"/>
    </xf>
    <xf numFmtId="0" fontId="0" fillId="0" borderId="23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23" xfId="0" applyBorder="1" applyAlignment="1">
      <alignment horizontal="left" indent="1"/>
    </xf>
    <xf numFmtId="0" fontId="0" fillId="0" borderId="13" xfId="0" applyBorder="1" applyAlignment="1" quotePrefix="1">
      <alignment horizontal="left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3" fontId="0" fillId="0" borderId="0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0" xfId="0" applyAlignment="1">
      <alignment horizontal="left"/>
    </xf>
    <xf numFmtId="167" fontId="0" fillId="0" borderId="16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168" fontId="0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Border="1" applyAlignment="1">
      <alignment/>
    </xf>
    <xf numFmtId="4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3" fontId="0" fillId="0" borderId="11" xfId="0" applyNumberFormat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8" fontId="0" fillId="0" borderId="19" xfId="0" applyNumberFormat="1" applyFill="1" applyBorder="1" applyAlignment="1">
      <alignment/>
    </xf>
    <xf numFmtId="8" fontId="0" fillId="0" borderId="23" xfId="0" applyNumberFormat="1" applyFill="1" applyBorder="1" applyAlignment="1">
      <alignment/>
    </xf>
    <xf numFmtId="8" fontId="0" fillId="0" borderId="23" xfId="0" applyNumberFormat="1" applyFont="1" applyFill="1" applyBorder="1" applyAlignment="1">
      <alignment/>
    </xf>
    <xf numFmtId="8" fontId="0" fillId="0" borderId="15" xfId="0" applyNumberFormat="1" applyFont="1" applyFill="1" applyBorder="1" applyAlignment="1">
      <alignment horizontal="right"/>
    </xf>
    <xf numFmtId="8" fontId="0" fillId="0" borderId="15" xfId="0" applyNumberFormat="1" applyFill="1" applyBorder="1" applyAlignment="1">
      <alignment horizontal="right"/>
    </xf>
    <xf numFmtId="8" fontId="0" fillId="0" borderId="18" xfId="0" applyNumberFormat="1" applyFill="1" applyBorder="1" applyAlignment="1">
      <alignment/>
    </xf>
    <xf numFmtId="8" fontId="0" fillId="0" borderId="19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8" fontId="0" fillId="0" borderId="24" xfId="0" applyNumberFormat="1" applyFill="1" applyBorder="1" applyAlignment="1">
      <alignment/>
    </xf>
    <xf numFmtId="8" fontId="0" fillId="0" borderId="19" xfId="0" applyNumberFormat="1" applyFont="1" applyFill="1" applyBorder="1" applyAlignment="1">
      <alignment horizontal="right"/>
    </xf>
    <xf numFmtId="8" fontId="0" fillId="0" borderId="19" xfId="0" applyNumberForma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174" fontId="0" fillId="0" borderId="16" xfId="0" applyNumberFormat="1" applyBorder="1" applyAlignment="1">
      <alignment/>
    </xf>
    <xf numFmtId="8" fontId="0" fillId="0" borderId="19" xfId="0" applyNumberFormat="1" applyFont="1" applyFill="1" applyBorder="1" applyAlignment="1">
      <alignment horizontal="left"/>
    </xf>
    <xf numFmtId="8" fontId="0" fillId="0" borderId="22" xfId="0" applyNumberFormat="1" applyFill="1" applyBorder="1" applyAlignment="1">
      <alignment horizontal="left"/>
    </xf>
    <xf numFmtId="8" fontId="0" fillId="0" borderId="18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8" fontId="0" fillId="0" borderId="18" xfId="0" applyNumberFormat="1" applyFont="1" applyFill="1" applyBorder="1" applyAlignment="1">
      <alignment horizontal="right"/>
    </xf>
    <xf numFmtId="8" fontId="0" fillId="0" borderId="17" xfId="0" applyNumberFormat="1" applyFont="1" applyBorder="1" applyAlignment="1">
      <alignment horizontal="right"/>
    </xf>
    <xf numFmtId="8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8" fontId="0" fillId="0" borderId="17" xfId="0" applyNumberFormat="1" applyFont="1" applyBorder="1" applyAlignment="1">
      <alignment/>
    </xf>
    <xf numFmtId="8" fontId="0" fillId="0" borderId="18" xfId="0" applyNumberFormat="1" applyFont="1" applyBorder="1" applyAlignment="1">
      <alignment horizontal="right"/>
    </xf>
    <xf numFmtId="8" fontId="0" fillId="0" borderId="19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0" fontId="0" fillId="0" borderId="15" xfId="0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8" fontId="0" fillId="0" borderId="15" xfId="0" applyNumberFormat="1" applyFont="1" applyFill="1" applyBorder="1" applyAlignment="1">
      <alignment horizontal="left"/>
    </xf>
    <xf numFmtId="0" fontId="0" fillId="0" borderId="19" xfId="0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8" fontId="0" fillId="0" borderId="15" xfId="0" applyNumberFormat="1" applyFont="1" applyFill="1" applyBorder="1" applyAlignment="1">
      <alignment horizontal="right"/>
    </xf>
    <xf numFmtId="8" fontId="0" fillId="0" borderId="22" xfId="0" applyNumberFormat="1" applyFont="1" applyFill="1" applyBorder="1" applyAlignment="1">
      <alignment horizontal="left"/>
    </xf>
    <xf numFmtId="8" fontId="0" fillId="0" borderId="18" xfId="0" applyNumberFormat="1" applyBorder="1" applyAlignment="1">
      <alignment horizontal="left"/>
    </xf>
    <xf numFmtId="44" fontId="0" fillId="0" borderId="19" xfId="44" applyFont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 indent="2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168" fontId="0" fillId="0" borderId="18" xfId="0" applyNumberFormat="1" applyFont="1" applyBorder="1" applyAlignment="1">
      <alignment horizontal="left"/>
    </xf>
    <xf numFmtId="2" fontId="0" fillId="0" borderId="18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68" fontId="0" fillId="0" borderId="18" xfId="0" applyNumberFormat="1" applyFont="1" applyBorder="1" applyAlignment="1">
      <alignment/>
    </xf>
    <xf numFmtId="168" fontId="0" fillId="0" borderId="19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7" fontId="0" fillId="0" borderId="0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67" fontId="0" fillId="0" borderId="17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0.9921875" style="0" customWidth="1"/>
    <col min="2" max="2" width="9.57421875" style="0" customWidth="1"/>
    <col min="3" max="3" width="18.421875" style="0" bestFit="1" customWidth="1"/>
    <col min="11" max="11" width="16.421875" style="0" customWidth="1"/>
    <col min="12" max="12" width="1.7109375" style="0" hidden="1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</row>
    <row r="3" spans="1:12" ht="12.75">
      <c r="A3" s="4"/>
      <c r="B3" s="5" t="s">
        <v>543</v>
      </c>
      <c r="C3" s="22">
        <v>13</v>
      </c>
      <c r="D3" s="5"/>
      <c r="E3" s="5"/>
      <c r="F3" s="5"/>
      <c r="G3" s="5"/>
      <c r="H3" s="77" t="s">
        <v>328</v>
      </c>
      <c r="I3" s="5" t="s">
        <v>216</v>
      </c>
      <c r="J3" s="5"/>
      <c r="K3" s="121">
        <v>19</v>
      </c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ht="12.75">
      <c r="A6" s="4"/>
      <c r="B6" s="5" t="s">
        <v>263</v>
      </c>
      <c r="C6" s="5"/>
      <c r="D6" s="34" t="s">
        <v>281</v>
      </c>
      <c r="E6" s="5"/>
      <c r="F6" s="5"/>
      <c r="G6" s="5"/>
      <c r="H6" s="5"/>
      <c r="I6" s="124" t="s">
        <v>40</v>
      </c>
      <c r="J6" s="5"/>
      <c r="K6" s="6"/>
      <c r="L6" s="6"/>
    </row>
    <row r="7" spans="1:12" ht="12.75">
      <c r="A7" s="4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  <c r="L7" s="6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  <c r="L8" s="6"/>
    </row>
    <row r="9" spans="1:12" ht="12.75">
      <c r="A9" s="4"/>
      <c r="B9" s="5"/>
      <c r="C9" s="5"/>
      <c r="D9" s="34" t="s">
        <v>163</v>
      </c>
      <c r="E9" s="5"/>
      <c r="F9" s="5"/>
      <c r="G9" s="5"/>
      <c r="H9" s="5"/>
      <c r="I9" s="5"/>
      <c r="J9" s="5"/>
      <c r="K9" s="6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</row>
    <row r="11" spans="1:12" ht="12.75">
      <c r="A11" s="4"/>
      <c r="B11" s="5" t="s">
        <v>164</v>
      </c>
      <c r="C11" s="5"/>
      <c r="D11" s="5"/>
      <c r="E11" s="5"/>
      <c r="F11" s="5"/>
      <c r="G11" s="5"/>
      <c r="H11" s="5"/>
      <c r="I11" s="5"/>
      <c r="J11" s="5"/>
      <c r="K11" s="6"/>
      <c r="L11" s="6"/>
    </row>
    <row r="12" spans="1:12" ht="12.75">
      <c r="A12" s="4"/>
      <c r="B12" s="5" t="s">
        <v>165</v>
      </c>
      <c r="C12" s="5"/>
      <c r="D12" s="5"/>
      <c r="E12" s="5"/>
      <c r="F12" s="5"/>
      <c r="G12" s="5"/>
      <c r="H12" s="5"/>
      <c r="I12" s="5"/>
      <c r="J12" s="5"/>
      <c r="K12" s="6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  <c r="L13" s="6"/>
    </row>
    <row r="14" spans="1:12" ht="12.75">
      <c r="A14" s="4"/>
      <c r="B14" s="5"/>
      <c r="C14" s="5" t="s">
        <v>166</v>
      </c>
      <c r="D14" s="5"/>
      <c r="E14" s="5"/>
      <c r="F14" s="5"/>
      <c r="G14" s="5"/>
      <c r="H14" s="5"/>
      <c r="I14" s="5"/>
      <c r="J14" s="5"/>
      <c r="K14" s="6"/>
      <c r="L14" s="6"/>
    </row>
    <row r="15" spans="1:12" ht="12.75">
      <c r="A15" s="4"/>
      <c r="B15" s="5"/>
      <c r="C15" s="5" t="s">
        <v>167</v>
      </c>
      <c r="D15" s="5"/>
      <c r="E15" s="5"/>
      <c r="F15" s="5"/>
      <c r="G15" s="5"/>
      <c r="H15" s="5"/>
      <c r="I15" s="5"/>
      <c r="J15" s="5"/>
      <c r="K15" s="6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</row>
    <row r="17" spans="1:12" ht="12.75">
      <c r="A17" s="4"/>
      <c r="B17" s="5"/>
      <c r="C17" s="5"/>
      <c r="D17" s="124" t="s">
        <v>554</v>
      </c>
      <c r="E17" s="5"/>
      <c r="F17" s="5"/>
      <c r="G17" s="5"/>
      <c r="H17" s="5"/>
      <c r="I17" s="5"/>
      <c r="J17" s="5"/>
      <c r="K17" s="6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  <c r="L21" s="6"/>
    </row>
    <row r="22" spans="1:12" ht="12.75">
      <c r="A22" s="4"/>
      <c r="B22" s="85" t="s">
        <v>168</v>
      </c>
      <c r="C22" s="8"/>
      <c r="D22" s="8"/>
      <c r="E22" s="8"/>
      <c r="F22" s="8"/>
      <c r="G22" s="8"/>
      <c r="H22" s="8"/>
      <c r="I22" s="8"/>
      <c r="J22" s="8"/>
      <c r="K22" s="9"/>
      <c r="L22" s="6"/>
    </row>
    <row r="23" spans="1:1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  <c r="L23" s="6"/>
    </row>
    <row r="24" spans="1:12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  <c r="L24" s="6"/>
    </row>
    <row r="25" spans="1:12" ht="12.75">
      <c r="A25" s="4"/>
      <c r="B25" s="5"/>
      <c r="C25" s="5"/>
      <c r="D25" s="5"/>
      <c r="E25" s="34" t="s">
        <v>169</v>
      </c>
      <c r="F25" s="5"/>
      <c r="G25" s="5"/>
      <c r="H25" s="5"/>
      <c r="I25" s="5"/>
      <c r="J25" s="5"/>
      <c r="K25" s="6"/>
      <c r="L25" s="6"/>
    </row>
    <row r="26" spans="1:12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  <c r="L26" s="6"/>
    </row>
    <row r="27" spans="1:12" ht="12.75">
      <c r="A27" s="4"/>
      <c r="B27" s="5" t="s">
        <v>170</v>
      </c>
      <c r="C27" s="5"/>
      <c r="D27" s="5"/>
      <c r="E27" s="5"/>
      <c r="F27" s="5"/>
      <c r="G27" s="5"/>
      <c r="H27" s="5"/>
      <c r="I27" s="5"/>
      <c r="J27" s="5"/>
      <c r="K27" s="6"/>
      <c r="L27" s="6"/>
    </row>
    <row r="28" spans="1:12" ht="12.75">
      <c r="A28" s="4"/>
      <c r="B28" s="5" t="s">
        <v>171</v>
      </c>
      <c r="C28" s="5"/>
      <c r="D28" s="5"/>
      <c r="E28" s="5"/>
      <c r="F28" s="5"/>
      <c r="G28" s="5"/>
      <c r="H28" s="5"/>
      <c r="I28" s="5"/>
      <c r="J28" s="5"/>
      <c r="K28" s="6"/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L30" s="6"/>
    </row>
    <row r="31" spans="1:12" ht="12.75">
      <c r="A31" s="4"/>
      <c r="B31" s="82" t="s">
        <v>172</v>
      </c>
      <c r="C31" s="8"/>
      <c r="D31" s="8"/>
      <c r="E31" s="8"/>
      <c r="F31" s="5"/>
      <c r="G31" s="8" t="s">
        <v>175</v>
      </c>
      <c r="H31" s="8"/>
      <c r="I31" s="8"/>
      <c r="J31" s="8"/>
      <c r="K31" s="6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  <c r="L32" s="6"/>
    </row>
    <row r="33" spans="1:12" ht="12.75">
      <c r="A33" s="4"/>
      <c r="B33" s="8" t="s">
        <v>173</v>
      </c>
      <c r="C33" s="8"/>
      <c r="D33" s="8"/>
      <c r="E33" s="8"/>
      <c r="F33" s="5"/>
      <c r="G33" s="8" t="s">
        <v>176</v>
      </c>
      <c r="H33" s="8"/>
      <c r="I33" s="8"/>
      <c r="J33" s="8"/>
      <c r="K33" s="6"/>
      <c r="L33" s="6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</row>
    <row r="35" spans="1:12" ht="12.75">
      <c r="A35" s="4"/>
      <c r="B35" s="8" t="s">
        <v>174</v>
      </c>
      <c r="C35" s="8"/>
      <c r="D35" s="8"/>
      <c r="E35" s="8"/>
      <c r="F35" s="5"/>
      <c r="G35" s="8" t="s">
        <v>177</v>
      </c>
      <c r="H35" s="8"/>
      <c r="I35" s="8"/>
      <c r="J35" s="8"/>
      <c r="K35" s="6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  <c r="L36" s="6"/>
    </row>
    <row r="37" spans="1:12" ht="12.75">
      <c r="A37" s="4"/>
      <c r="B37" s="8"/>
      <c r="C37" s="8"/>
      <c r="D37" s="8"/>
      <c r="E37" s="8"/>
      <c r="F37" s="5"/>
      <c r="G37" s="8"/>
      <c r="H37" s="8"/>
      <c r="I37" s="8"/>
      <c r="J37" s="8"/>
      <c r="K37" s="6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  <c r="L41" s="6"/>
    </row>
    <row r="42" spans="1:12" ht="12.75">
      <c r="A42" s="4"/>
      <c r="B42" s="5" t="s">
        <v>153</v>
      </c>
      <c r="C42" s="5"/>
      <c r="D42" s="5"/>
      <c r="E42" s="5"/>
      <c r="F42" s="5"/>
      <c r="G42" s="5"/>
      <c r="H42" s="5"/>
      <c r="I42" s="5"/>
      <c r="J42" s="5"/>
      <c r="K42" s="6"/>
      <c r="L42" s="6"/>
    </row>
    <row r="43" spans="1:12" ht="12.75">
      <c r="A43" s="4"/>
      <c r="B43" s="5" t="s">
        <v>178</v>
      </c>
      <c r="C43" s="5"/>
      <c r="D43" s="5"/>
      <c r="E43" s="5"/>
      <c r="F43" s="5"/>
      <c r="G43" s="5"/>
      <c r="H43" s="5"/>
      <c r="I43" s="5"/>
      <c r="J43" s="5"/>
      <c r="K43" s="6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  <c r="L44" s="6"/>
    </row>
    <row r="45" spans="1:12" ht="12.75">
      <c r="A45" s="4"/>
      <c r="B45" s="5" t="s">
        <v>179</v>
      </c>
      <c r="C45" s="5"/>
      <c r="D45" s="5"/>
      <c r="E45" s="5"/>
      <c r="F45" s="5"/>
      <c r="G45" s="5"/>
      <c r="H45" s="5"/>
      <c r="I45" s="5"/>
      <c r="J45" s="5"/>
      <c r="K45" s="6"/>
      <c r="L45" s="6"/>
    </row>
    <row r="46" spans="1:12" ht="12.75">
      <c r="A46" s="4"/>
      <c r="B46" s="5" t="s">
        <v>180</v>
      </c>
      <c r="C46" s="5"/>
      <c r="D46" s="5"/>
      <c r="E46" s="5"/>
      <c r="F46" s="5"/>
      <c r="G46" s="5"/>
      <c r="H46" s="5"/>
      <c r="I46" s="5"/>
      <c r="J46" s="5"/>
      <c r="K46" s="6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  <c r="L47" s="6"/>
    </row>
    <row r="48" spans="1:12" ht="12.75">
      <c r="A48" s="4"/>
      <c r="B48" s="5"/>
      <c r="C48" s="5"/>
      <c r="D48" s="5"/>
      <c r="E48" s="5"/>
      <c r="F48" s="5" t="s">
        <v>329</v>
      </c>
      <c r="G48" s="5"/>
      <c r="H48" s="5"/>
      <c r="I48" s="5"/>
      <c r="J48" s="5"/>
      <c r="K48" s="6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  <c r="L49" s="6"/>
    </row>
    <row r="50" spans="1:12" ht="12.75">
      <c r="A50" s="4"/>
      <c r="B50" s="5"/>
      <c r="C50" s="5"/>
      <c r="D50" s="5"/>
      <c r="E50" s="5"/>
      <c r="F50" s="5" t="s">
        <v>330</v>
      </c>
      <c r="G50" s="5"/>
      <c r="H50" s="5"/>
      <c r="I50" s="5"/>
      <c r="J50" s="5"/>
      <c r="K50" s="6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  <c r="L54" s="6"/>
    </row>
    <row r="55" spans="1:12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  <c r="L55" s="6"/>
    </row>
    <row r="56" spans="1:12" ht="12.75">
      <c r="A56" s="1"/>
      <c r="B56" s="5" t="s">
        <v>544</v>
      </c>
      <c r="C56" s="5" t="s">
        <v>70</v>
      </c>
      <c r="D56" s="5"/>
      <c r="E56" s="5"/>
      <c r="F56" s="5"/>
      <c r="G56" s="5"/>
      <c r="H56" s="5"/>
      <c r="I56" s="5"/>
      <c r="J56" s="5"/>
      <c r="K56" s="6"/>
      <c r="L56" s="6"/>
    </row>
    <row r="57" spans="1:12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  <c r="L57" s="6"/>
    </row>
    <row r="58" spans="1:12" ht="12.75">
      <c r="A58" s="4"/>
      <c r="B58" s="8" t="s">
        <v>206</v>
      </c>
      <c r="C58" s="89">
        <v>40435</v>
      </c>
      <c r="D58" s="8"/>
      <c r="E58" s="8"/>
      <c r="F58" s="8"/>
      <c r="G58" s="8"/>
      <c r="H58" s="8"/>
      <c r="I58" s="8" t="s">
        <v>209</v>
      </c>
      <c r="J58" s="8"/>
      <c r="K58" s="31">
        <v>40483</v>
      </c>
      <c r="L58" s="6"/>
    </row>
    <row r="59" spans="1:12" ht="12.75">
      <c r="A59" s="4"/>
      <c r="B59" s="5"/>
      <c r="C59" s="5"/>
      <c r="D59" s="5"/>
      <c r="E59" s="5"/>
      <c r="F59" s="5" t="s">
        <v>259</v>
      </c>
      <c r="G59" s="5"/>
      <c r="H59" s="5"/>
      <c r="I59" s="5"/>
      <c r="J59" s="5"/>
      <c r="K59" s="6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  <c r="L60" s="6"/>
    </row>
    <row r="61" spans="1:12" ht="12.75">
      <c r="A61" s="4"/>
      <c r="B61" s="5" t="s">
        <v>288</v>
      </c>
      <c r="C61" s="8"/>
      <c r="D61" s="8"/>
      <c r="E61" s="5"/>
      <c r="F61" s="12" t="s">
        <v>289</v>
      </c>
      <c r="G61" s="8"/>
      <c r="H61" s="8"/>
      <c r="I61" s="12" t="s">
        <v>287</v>
      </c>
      <c r="J61" s="8"/>
      <c r="K61" s="9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9"/>
      <c r="L62" s="9"/>
    </row>
  </sheetData>
  <sheetProtection/>
  <printOptions/>
  <pageMargins left="0.75" right="0.75" top="1" bottom="1" header="0.5" footer="0.5"/>
  <pageSetup horizontalDpi="600" verticalDpi="600" orientation="portrait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2.421875" style="0" customWidth="1"/>
    <col min="3" max="3" width="18.00390625" style="0" customWidth="1"/>
    <col min="5" max="5" width="7.00390625" style="0" customWidth="1"/>
    <col min="7" max="7" width="8.7109375" style="0" customWidth="1"/>
    <col min="8" max="8" width="6.8515625" style="0" customWidth="1"/>
    <col min="11" max="11" width="16.14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2.75">
      <c r="A3" s="4"/>
      <c r="B3" s="84" t="s">
        <v>543</v>
      </c>
      <c r="C3" s="120">
        <v>13</v>
      </c>
      <c r="E3" s="84"/>
      <c r="F3" s="5"/>
      <c r="G3" s="5"/>
      <c r="H3" s="77" t="s">
        <v>214</v>
      </c>
      <c r="I3" s="5" t="s">
        <v>304</v>
      </c>
      <c r="J3" s="5"/>
      <c r="K3" s="121">
        <v>39</v>
      </c>
      <c r="L3" s="18"/>
    </row>
    <row r="4" spans="1:11" ht="12.75">
      <c r="A4" s="4"/>
      <c r="B4" s="84"/>
      <c r="C4" s="84"/>
      <c r="D4" s="84"/>
      <c r="E4" s="84"/>
      <c r="F4" s="5"/>
      <c r="G4" s="5"/>
      <c r="H4" s="5"/>
      <c r="I4" s="5"/>
      <c r="J4" s="5"/>
      <c r="K4" s="6"/>
    </row>
    <row r="5" spans="1:11" ht="12.75">
      <c r="A5" s="4"/>
      <c r="B5" s="84"/>
      <c r="C5" s="84"/>
      <c r="D5" s="84"/>
      <c r="E5" s="84"/>
      <c r="F5" s="5"/>
      <c r="G5" s="5"/>
      <c r="H5" s="5"/>
      <c r="I5" s="5"/>
      <c r="J5" s="5"/>
      <c r="K5" s="6"/>
    </row>
    <row r="6" spans="1:11" ht="12.75">
      <c r="A6" s="4"/>
      <c r="B6" s="84" t="s">
        <v>263</v>
      </c>
      <c r="C6" s="84"/>
      <c r="D6" s="34" t="str">
        <f>'Item 120,130,150. pg 35'!D6</f>
        <v>Empire Disposal, Inc. G-75</v>
      </c>
      <c r="F6" s="5"/>
      <c r="G6" s="5"/>
      <c r="H6" s="124" t="s">
        <v>40</v>
      </c>
      <c r="I6" s="5"/>
      <c r="J6" s="5"/>
      <c r="K6" s="6"/>
    </row>
    <row r="7" spans="1:11" ht="12.75">
      <c r="A7" s="7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4" t="s">
        <v>226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9" t="s">
        <v>227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228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229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11" t="s">
        <v>349</v>
      </c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 t="s">
        <v>230</v>
      </c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9" t="s">
        <v>231</v>
      </c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 t="s">
        <v>232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 t="s">
        <v>229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11" t="s">
        <v>350</v>
      </c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  <row r="56" spans="1:11" ht="12.75">
      <c r="A56" s="4"/>
      <c r="B56" s="5" t="s">
        <v>544</v>
      </c>
      <c r="C56" s="5" t="str">
        <f>'Item 120,130,150. pg 35'!C58</f>
        <v>Irmgard R Wilcox</v>
      </c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2" ht="12.75">
      <c r="A58" s="7"/>
      <c r="B58" s="8" t="s">
        <v>221</v>
      </c>
      <c r="C58" s="151">
        <f>'Item 120,130,150. pg 35'!C60</f>
        <v>40435</v>
      </c>
      <c r="D58" s="8"/>
      <c r="E58" s="8"/>
      <c r="F58" s="8"/>
      <c r="G58" s="8"/>
      <c r="H58" s="8"/>
      <c r="I58" s="8" t="s">
        <v>219</v>
      </c>
      <c r="J58" s="8"/>
      <c r="K58" s="89">
        <f>'Item 120,130,150. pg 35'!K60</f>
        <v>40483</v>
      </c>
      <c r="L58" s="4"/>
    </row>
    <row r="59" spans="1:11" ht="12.75">
      <c r="A59" s="4"/>
      <c r="B59" s="5"/>
      <c r="C59" s="5"/>
      <c r="D59" s="5"/>
      <c r="E59" s="5" t="s">
        <v>259</v>
      </c>
      <c r="F59" s="5"/>
      <c r="G59" s="5"/>
      <c r="H59" s="5"/>
      <c r="I59" s="5"/>
      <c r="J59" s="5"/>
      <c r="K59" s="6"/>
    </row>
    <row r="60" spans="1:11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1" ht="12.75">
      <c r="A61" s="4"/>
      <c r="B61" s="5" t="s">
        <v>288</v>
      </c>
      <c r="C61" s="8"/>
      <c r="D61" s="5"/>
      <c r="E61" s="5"/>
      <c r="F61" s="5" t="s">
        <v>289</v>
      </c>
      <c r="G61" s="8"/>
      <c r="H61" s="5"/>
      <c r="I61" s="5" t="s">
        <v>287</v>
      </c>
      <c r="J61" s="8"/>
      <c r="K61" s="6"/>
    </row>
    <row r="62" spans="1:11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9"/>
    </row>
  </sheetData>
  <sheetProtection/>
  <printOptions/>
  <pageMargins left="0.75" right="0.75" top="1" bottom="1" header="0.5" footer="0.5"/>
  <pageSetup horizontalDpi="300" verticalDpi="3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0.421875" style="0" customWidth="1"/>
    <col min="3" max="3" width="19.00390625" style="0" customWidth="1"/>
    <col min="11" max="11" width="16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4" t="s">
        <v>543</v>
      </c>
      <c r="C3" s="120">
        <v>13</v>
      </c>
      <c r="E3" s="84"/>
      <c r="F3" s="5"/>
      <c r="G3" s="5"/>
      <c r="H3" s="77" t="s">
        <v>214</v>
      </c>
      <c r="I3" s="5" t="s">
        <v>304</v>
      </c>
      <c r="J3" s="5"/>
      <c r="K3" s="121">
        <v>40</v>
      </c>
    </row>
    <row r="4" spans="1:11" ht="12.75">
      <c r="A4" s="4"/>
      <c r="B4" s="84"/>
      <c r="C4" s="84"/>
      <c r="D4" s="84"/>
      <c r="E4" s="84"/>
      <c r="F4" s="5"/>
      <c r="G4" s="5"/>
      <c r="H4" s="5"/>
      <c r="I4" s="5"/>
      <c r="J4" s="5"/>
      <c r="K4" s="6"/>
    </row>
    <row r="5" spans="1:11" ht="12.75">
      <c r="A5" s="4"/>
      <c r="B5" s="84"/>
      <c r="C5" s="84"/>
      <c r="D5" s="84"/>
      <c r="E5" s="84"/>
      <c r="F5" s="5"/>
      <c r="G5" s="5"/>
      <c r="H5" s="5"/>
      <c r="I5" s="5"/>
      <c r="J5" s="5"/>
      <c r="K5" s="6"/>
    </row>
    <row r="6" spans="1:11" ht="12.75">
      <c r="A6" s="4"/>
      <c r="B6" s="84" t="s">
        <v>263</v>
      </c>
      <c r="C6" s="84"/>
      <c r="D6" s="34" t="str">
        <f>'Item 205, pg 39'!D6</f>
        <v>Empire Disposal, Inc. G-75</v>
      </c>
      <c r="F6" s="5"/>
      <c r="G6" s="5"/>
      <c r="H6" s="124" t="s">
        <v>68</v>
      </c>
      <c r="I6" s="5"/>
      <c r="J6" s="5"/>
      <c r="K6" s="6"/>
    </row>
    <row r="7" spans="1:11" ht="12.75">
      <c r="A7" s="7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34" t="s">
        <v>226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9" t="s">
        <v>227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228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 t="s">
        <v>233</v>
      </c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11"/>
      <c r="D17" s="11" t="s">
        <v>349</v>
      </c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 t="s">
        <v>230</v>
      </c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9" t="s">
        <v>231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 t="s">
        <v>234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 t="s">
        <v>229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11"/>
      <c r="D26" s="11" t="s">
        <v>350</v>
      </c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  <row r="56" spans="1:11" ht="12.75">
      <c r="A56" s="4"/>
      <c r="B56" s="5" t="s">
        <v>544</v>
      </c>
      <c r="C56" s="5" t="str">
        <f>'Item 205, pg 39'!C56</f>
        <v>Irmgard R Wilcox</v>
      </c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>
      <c r="A58" s="7"/>
      <c r="B58" s="8" t="s">
        <v>221</v>
      </c>
      <c r="C58" s="89">
        <f>'Item 205, pg 39'!C58</f>
        <v>40435</v>
      </c>
      <c r="D58" s="8"/>
      <c r="E58" s="8"/>
      <c r="F58" s="8"/>
      <c r="G58" s="8"/>
      <c r="H58" s="8"/>
      <c r="I58" s="8" t="s">
        <v>220</v>
      </c>
      <c r="J58" s="8"/>
      <c r="K58" s="55">
        <f>'Item 205, pg 39'!K58</f>
        <v>40483</v>
      </c>
    </row>
    <row r="59" spans="1:11" ht="12.75">
      <c r="A59" s="4"/>
      <c r="B59" s="5"/>
      <c r="C59" s="5"/>
      <c r="D59" s="5"/>
      <c r="E59" s="5" t="s">
        <v>259</v>
      </c>
      <c r="F59" s="5"/>
      <c r="G59" s="5"/>
      <c r="H59" s="5"/>
      <c r="I59" s="5"/>
      <c r="J59" s="5"/>
      <c r="K59" s="6"/>
    </row>
    <row r="60" spans="1:11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1" ht="12.75">
      <c r="A61" s="4"/>
      <c r="B61" s="5" t="s">
        <v>99</v>
      </c>
      <c r="C61" s="8"/>
      <c r="D61" s="8"/>
      <c r="E61" s="5"/>
      <c r="F61" s="12" t="s">
        <v>289</v>
      </c>
      <c r="G61" s="8"/>
      <c r="H61" s="8"/>
      <c r="I61" s="12" t="s">
        <v>287</v>
      </c>
      <c r="J61" s="8"/>
      <c r="K61" s="6"/>
    </row>
    <row r="62" spans="1:11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9"/>
    </row>
  </sheetData>
  <sheetProtection/>
  <printOptions/>
  <pageMargins left="0.75" right="0.75" top="1" bottom="1" header="0.5" footer="0.5"/>
  <pageSetup horizontalDpi="300" verticalDpi="3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9.8515625" style="0" customWidth="1"/>
    <col min="3" max="3" width="18.57421875" style="0" customWidth="1"/>
    <col min="10" max="10" width="16.28125" style="0" customWidth="1"/>
    <col min="11" max="11" width="3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4" t="s">
        <v>543</v>
      </c>
      <c r="C3" s="120">
        <v>13</v>
      </c>
      <c r="E3" s="84"/>
      <c r="F3" s="5"/>
      <c r="G3" s="5"/>
      <c r="H3" s="77" t="s">
        <v>328</v>
      </c>
      <c r="I3" s="5" t="s">
        <v>304</v>
      </c>
      <c r="J3" s="5"/>
      <c r="K3" s="121">
        <v>46</v>
      </c>
    </row>
    <row r="4" spans="1:11" ht="12.75">
      <c r="A4" s="4"/>
      <c r="B4" s="84"/>
      <c r="C4" s="84"/>
      <c r="D4" s="84"/>
      <c r="E4" s="84"/>
      <c r="F4" s="5"/>
      <c r="G4" s="5"/>
      <c r="H4" s="5"/>
      <c r="I4" s="5"/>
      <c r="J4" s="5"/>
      <c r="K4" s="6"/>
    </row>
    <row r="5" spans="1:11" ht="12.75">
      <c r="A5" s="4"/>
      <c r="B5" s="84"/>
      <c r="C5" s="84"/>
      <c r="D5" s="84"/>
      <c r="E5" s="84"/>
      <c r="F5" s="5"/>
      <c r="G5" s="5"/>
      <c r="H5" s="5"/>
      <c r="I5" s="5"/>
      <c r="J5" s="5"/>
      <c r="K5" s="6"/>
    </row>
    <row r="6" spans="1:11" ht="12.75">
      <c r="A6" s="4"/>
      <c r="B6" s="84" t="s">
        <v>263</v>
      </c>
      <c r="C6" s="84"/>
      <c r="D6" s="34" t="str">
        <f>'Item 205, pg 40'!D6</f>
        <v>Empire Disposal, Inc. G-75</v>
      </c>
      <c r="F6" s="5"/>
      <c r="G6" s="5"/>
      <c r="H6" s="18"/>
      <c r="I6" s="5"/>
      <c r="J6" s="5"/>
      <c r="K6" s="6"/>
    </row>
    <row r="7" spans="1:11" ht="12.75">
      <c r="A7" s="7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4" t="s">
        <v>71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72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73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124" t="s">
        <v>120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60"/>
      <c r="E15" s="61"/>
      <c r="F15" s="61" t="s">
        <v>75</v>
      </c>
      <c r="G15" s="61"/>
      <c r="H15" s="61"/>
      <c r="I15" s="61"/>
      <c r="J15" s="14"/>
      <c r="K15" s="6"/>
    </row>
    <row r="16" spans="1:11" ht="12.75">
      <c r="A16" s="4"/>
      <c r="B16" s="7" t="s">
        <v>74</v>
      </c>
      <c r="C16" s="9"/>
      <c r="D16" s="126" t="s">
        <v>312</v>
      </c>
      <c r="E16" s="127" t="s">
        <v>313</v>
      </c>
      <c r="F16" s="128" t="s">
        <v>314</v>
      </c>
      <c r="G16" s="128" t="s">
        <v>315</v>
      </c>
      <c r="H16" s="128" t="s">
        <v>316</v>
      </c>
      <c r="I16" s="128" t="s">
        <v>317</v>
      </c>
      <c r="J16" s="128" t="s">
        <v>318</v>
      </c>
      <c r="K16" s="6"/>
    </row>
    <row r="17" spans="1:11" ht="12.75">
      <c r="A17" s="4"/>
      <c r="B17" s="4"/>
      <c r="C17" s="6"/>
      <c r="D17" s="6"/>
      <c r="E17" s="70"/>
      <c r="F17" s="70"/>
      <c r="G17" s="70"/>
      <c r="H17" s="70"/>
      <c r="I17" s="70"/>
      <c r="J17" s="70"/>
      <c r="K17" s="6"/>
    </row>
    <row r="18" spans="1:11" ht="12.75">
      <c r="A18" s="4"/>
      <c r="B18" s="7" t="s">
        <v>76</v>
      </c>
      <c r="C18" s="9"/>
      <c r="D18" s="92" t="s">
        <v>352</v>
      </c>
      <c r="E18" s="92" t="s">
        <v>353</v>
      </c>
      <c r="F18" s="92" t="s">
        <v>354</v>
      </c>
      <c r="G18" s="92" t="s">
        <v>355</v>
      </c>
      <c r="H18" s="92" t="s">
        <v>356</v>
      </c>
      <c r="I18" s="92" t="s">
        <v>357</v>
      </c>
      <c r="J18" s="92" t="s">
        <v>358</v>
      </c>
      <c r="K18" s="6"/>
    </row>
    <row r="19" spans="1:11" ht="12.75">
      <c r="A19" s="4"/>
      <c r="B19" s="60" t="s">
        <v>77</v>
      </c>
      <c r="C19" s="14"/>
      <c r="D19" s="93" t="s">
        <v>351</v>
      </c>
      <c r="E19" s="93" t="s">
        <v>373</v>
      </c>
      <c r="F19" s="92" t="s">
        <v>374</v>
      </c>
      <c r="G19" s="92" t="s">
        <v>375</v>
      </c>
      <c r="H19" s="92" t="s">
        <v>376</v>
      </c>
      <c r="I19" s="92" t="s">
        <v>509</v>
      </c>
      <c r="J19" s="92" t="s">
        <v>378</v>
      </c>
      <c r="K19" s="6"/>
    </row>
    <row r="20" spans="1:11" ht="12.75">
      <c r="A20" s="4"/>
      <c r="B20" s="60" t="s">
        <v>78</v>
      </c>
      <c r="C20" s="14"/>
      <c r="D20" s="93" t="s">
        <v>351</v>
      </c>
      <c r="E20" s="93" t="s">
        <v>373</v>
      </c>
      <c r="F20" s="92" t="s">
        <v>374</v>
      </c>
      <c r="G20" s="92" t="s">
        <v>375</v>
      </c>
      <c r="H20" s="92" t="s">
        <v>376</v>
      </c>
      <c r="I20" s="92" t="s">
        <v>509</v>
      </c>
      <c r="J20" s="92" t="s">
        <v>378</v>
      </c>
      <c r="K20" s="6"/>
    </row>
    <row r="21" spans="1:11" ht="12.75">
      <c r="A21" s="4"/>
      <c r="B21" s="4" t="s">
        <v>79</v>
      </c>
      <c r="C21" s="6"/>
      <c r="D21" s="94" t="s">
        <v>392</v>
      </c>
      <c r="E21" s="94" t="s">
        <v>507</v>
      </c>
      <c r="F21" s="94" t="s">
        <v>508</v>
      </c>
      <c r="G21" s="94" t="s">
        <v>393</v>
      </c>
      <c r="H21" s="94" t="s">
        <v>394</v>
      </c>
      <c r="I21" s="94" t="s">
        <v>510</v>
      </c>
      <c r="J21" s="94" t="s">
        <v>395</v>
      </c>
      <c r="K21" s="6"/>
    </row>
    <row r="22" spans="1:11" ht="12.75">
      <c r="A22" s="4"/>
      <c r="B22" s="60"/>
      <c r="C22" s="61"/>
      <c r="D22" s="2"/>
      <c r="E22" s="2"/>
      <c r="F22" s="2"/>
      <c r="G22" s="2"/>
      <c r="H22" s="2"/>
      <c r="I22" s="2"/>
      <c r="J22" s="3"/>
      <c r="K22" s="6"/>
    </row>
    <row r="23" spans="1:11" ht="12.75">
      <c r="A23" s="4"/>
      <c r="B23" s="60" t="s">
        <v>80</v>
      </c>
      <c r="C23" s="14"/>
      <c r="D23" s="60"/>
      <c r="E23" s="61"/>
      <c r="F23" s="61" t="s">
        <v>85</v>
      </c>
      <c r="G23" s="61"/>
      <c r="H23" s="61"/>
      <c r="I23" s="61" t="s">
        <v>237</v>
      </c>
      <c r="J23" s="14" t="s">
        <v>237</v>
      </c>
      <c r="K23" s="6"/>
    </row>
    <row r="24" spans="1:11" ht="12.75">
      <c r="A24" s="4"/>
      <c r="B24" s="7" t="s">
        <v>81</v>
      </c>
      <c r="C24" s="9"/>
      <c r="D24" s="68" t="s">
        <v>372</v>
      </c>
      <c r="E24" s="68" t="s">
        <v>372</v>
      </c>
      <c r="F24" s="68" t="s">
        <v>372</v>
      </c>
      <c r="G24" s="68" t="s">
        <v>372</v>
      </c>
      <c r="H24" s="68" t="s">
        <v>372</v>
      </c>
      <c r="I24" s="92" t="s">
        <v>377</v>
      </c>
      <c r="J24" s="92" t="s">
        <v>377</v>
      </c>
      <c r="K24" s="6"/>
    </row>
    <row r="25" spans="1:11" ht="12.75">
      <c r="A25" s="4"/>
      <c r="B25" s="60" t="s">
        <v>82</v>
      </c>
      <c r="C25" s="14"/>
      <c r="D25" s="93" t="s">
        <v>361</v>
      </c>
      <c r="E25" s="93" t="s">
        <v>362</v>
      </c>
      <c r="F25" s="92" t="s">
        <v>363</v>
      </c>
      <c r="G25" s="92" t="s">
        <v>364</v>
      </c>
      <c r="H25" s="92" t="s">
        <v>365</v>
      </c>
      <c r="I25" s="92" t="s">
        <v>366</v>
      </c>
      <c r="J25" s="92" t="s">
        <v>367</v>
      </c>
      <c r="K25" s="6"/>
    </row>
    <row r="26" spans="1:11" ht="12.75">
      <c r="A26" s="4"/>
      <c r="B26" s="60" t="s">
        <v>83</v>
      </c>
      <c r="C26" s="14"/>
      <c r="D26" s="93" t="s">
        <v>359</v>
      </c>
      <c r="E26" s="93" t="s">
        <v>359</v>
      </c>
      <c r="F26" s="93" t="s">
        <v>359</v>
      </c>
      <c r="G26" s="93" t="s">
        <v>359</v>
      </c>
      <c r="H26" s="93" t="s">
        <v>359</v>
      </c>
      <c r="I26" s="93" t="s">
        <v>333</v>
      </c>
      <c r="J26" s="93" t="s">
        <v>334</v>
      </c>
      <c r="K26" s="6"/>
    </row>
    <row r="27" spans="1:11" ht="12.75">
      <c r="A27" s="4"/>
      <c r="B27" s="60" t="s">
        <v>84</v>
      </c>
      <c r="C27" s="14"/>
      <c r="D27" s="92" t="s">
        <v>360</v>
      </c>
      <c r="E27" s="75" t="s">
        <v>368</v>
      </c>
      <c r="F27" s="75" t="s">
        <v>369</v>
      </c>
      <c r="G27" s="75" t="s">
        <v>370</v>
      </c>
      <c r="H27" s="75" t="s">
        <v>371</v>
      </c>
      <c r="I27" s="92" t="s">
        <v>335</v>
      </c>
      <c r="J27" s="92" t="s">
        <v>336</v>
      </c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11" t="s">
        <v>86</v>
      </c>
      <c r="C29" s="34" t="s">
        <v>87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88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89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90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91</v>
      </c>
      <c r="C33" s="34" t="s">
        <v>92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93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94</v>
      </c>
      <c r="C35" s="5" t="s">
        <v>95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96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97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 t="s">
        <v>98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 t="s">
        <v>379</v>
      </c>
      <c r="D40" s="5"/>
      <c r="E40" s="5"/>
      <c r="F40" s="5" t="s">
        <v>380</v>
      </c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544</v>
      </c>
      <c r="C49" s="5" t="str">
        <f>'Item 205, pg 40'!C56</f>
        <v>Irmgard R Wilcox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221</v>
      </c>
      <c r="C51" s="89">
        <f>'Item 205, pg 40'!C58</f>
        <v>40435</v>
      </c>
      <c r="D51" s="8"/>
      <c r="E51" s="8"/>
      <c r="F51" s="8"/>
      <c r="G51" s="8"/>
      <c r="H51" s="8" t="s">
        <v>208</v>
      </c>
      <c r="I51" s="8"/>
      <c r="J51" s="32">
        <f>'Item 205, pg 40'!K58</f>
        <v>40483</v>
      </c>
      <c r="K51" s="9"/>
    </row>
    <row r="52" spans="1:11" ht="12.75">
      <c r="A52" s="4"/>
      <c r="B52" s="5"/>
      <c r="C52" s="5"/>
      <c r="E52" s="5" t="s">
        <v>259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99</v>
      </c>
      <c r="C54" s="8"/>
      <c r="D54" s="5"/>
      <c r="E54" s="12" t="s">
        <v>289</v>
      </c>
      <c r="F54" s="8"/>
      <c r="G54" s="5"/>
      <c r="H54" s="12" t="s">
        <v>287</v>
      </c>
      <c r="I54" s="8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printOptions/>
  <pageMargins left="0.4" right="0.4" top="0.66" bottom="0.69" header="0.5" footer="0.5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10.140625" style="0" customWidth="1"/>
    <col min="3" max="3" width="17.8515625" style="0" customWidth="1"/>
    <col min="8" max="8" width="9.7109375" style="0" customWidth="1"/>
    <col min="9" max="9" width="9.57421875" style="0" customWidth="1"/>
    <col min="10" max="10" width="15.8515625" style="0" customWidth="1"/>
    <col min="11" max="11" width="3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4" t="s">
        <v>543</v>
      </c>
      <c r="C3" s="120">
        <v>13</v>
      </c>
      <c r="E3" s="84"/>
      <c r="F3" s="5"/>
      <c r="G3" s="5"/>
      <c r="H3" s="77" t="s">
        <v>214</v>
      </c>
      <c r="I3" s="5" t="s">
        <v>304</v>
      </c>
      <c r="J3" s="5"/>
      <c r="K3" s="121">
        <v>47</v>
      </c>
    </row>
    <row r="4" spans="1:11" ht="12.75">
      <c r="A4" s="4"/>
      <c r="B4" s="84"/>
      <c r="C4" s="84"/>
      <c r="D4" s="84"/>
      <c r="E4" s="84"/>
      <c r="F4" s="5"/>
      <c r="G4" s="5"/>
      <c r="H4" s="5"/>
      <c r="I4" s="5"/>
      <c r="J4" s="5"/>
      <c r="K4" s="6"/>
    </row>
    <row r="5" spans="1:11" ht="12.75">
      <c r="A5" s="4"/>
      <c r="B5" s="84"/>
      <c r="C5" s="84"/>
      <c r="D5" s="84"/>
      <c r="E5" s="84"/>
      <c r="F5" s="5"/>
      <c r="G5" s="5"/>
      <c r="H5" s="5"/>
      <c r="I5" s="5"/>
      <c r="J5" s="5"/>
      <c r="K5" s="6"/>
    </row>
    <row r="6" spans="1:11" ht="12.75">
      <c r="A6" s="4"/>
      <c r="B6" s="84" t="s">
        <v>263</v>
      </c>
      <c r="C6" s="84"/>
      <c r="D6" s="34" t="str">
        <f>'Item 240, pg 46'!D6</f>
        <v>Empire Disposal, Inc. G-75</v>
      </c>
      <c r="F6" s="5"/>
      <c r="G6" s="5"/>
      <c r="H6" s="18"/>
      <c r="I6" s="5"/>
      <c r="J6" s="5"/>
      <c r="K6" s="6"/>
    </row>
    <row r="7" spans="1:11" ht="12.75">
      <c r="A7" s="7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4" t="s">
        <v>71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72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73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159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60"/>
      <c r="E15" s="61"/>
      <c r="F15" s="61" t="s">
        <v>75</v>
      </c>
      <c r="G15" s="61"/>
      <c r="H15" s="61"/>
      <c r="I15" s="61"/>
      <c r="J15" s="14"/>
      <c r="K15" s="6"/>
    </row>
    <row r="16" spans="1:11" ht="12.75">
      <c r="A16" s="4"/>
      <c r="B16" s="7" t="s">
        <v>74</v>
      </c>
      <c r="C16" s="9"/>
      <c r="D16" s="126" t="s">
        <v>312</v>
      </c>
      <c r="E16" s="127" t="s">
        <v>313</v>
      </c>
      <c r="F16" s="128" t="s">
        <v>314</v>
      </c>
      <c r="G16" s="128" t="s">
        <v>315</v>
      </c>
      <c r="H16" s="128" t="s">
        <v>316</v>
      </c>
      <c r="I16" s="128" t="s">
        <v>317</v>
      </c>
      <c r="J16" s="128" t="s">
        <v>318</v>
      </c>
      <c r="K16" s="6"/>
    </row>
    <row r="17" spans="1:11" ht="12.75">
      <c r="A17" s="4"/>
      <c r="B17" s="4"/>
      <c r="C17" s="6"/>
      <c r="D17" s="6"/>
      <c r="E17" s="70"/>
      <c r="F17" s="70"/>
      <c r="G17" s="70"/>
      <c r="H17" s="70"/>
      <c r="I17" s="70"/>
      <c r="J17" s="70"/>
      <c r="K17" s="6"/>
    </row>
    <row r="18" spans="1:11" ht="12.75">
      <c r="A18" s="4"/>
      <c r="B18" s="7" t="s">
        <v>76</v>
      </c>
      <c r="C18" s="9"/>
      <c r="D18" s="158" t="s">
        <v>352</v>
      </c>
      <c r="E18" s="158" t="s">
        <v>353</v>
      </c>
      <c r="F18" s="158" t="s">
        <v>354</v>
      </c>
      <c r="G18" s="158" t="s">
        <v>355</v>
      </c>
      <c r="H18" s="158" t="s">
        <v>356</v>
      </c>
      <c r="I18" s="158" t="s">
        <v>357</v>
      </c>
      <c r="J18" s="158" t="s">
        <v>358</v>
      </c>
      <c r="K18" s="6"/>
    </row>
    <row r="19" spans="1:11" ht="12.75">
      <c r="A19" s="4"/>
      <c r="B19" s="60" t="s">
        <v>77</v>
      </c>
      <c r="C19" s="14"/>
      <c r="D19" s="157" t="s">
        <v>381</v>
      </c>
      <c r="E19" s="157" t="s">
        <v>382</v>
      </c>
      <c r="F19" s="157" t="s">
        <v>383</v>
      </c>
      <c r="G19" s="157" t="s">
        <v>384</v>
      </c>
      <c r="H19" s="157" t="s">
        <v>385</v>
      </c>
      <c r="I19" s="157" t="s">
        <v>386</v>
      </c>
      <c r="J19" s="157" t="s">
        <v>387</v>
      </c>
      <c r="K19" s="6"/>
    </row>
    <row r="20" spans="1:11" ht="12.75">
      <c r="A20" s="4"/>
      <c r="B20" s="60" t="s">
        <v>78</v>
      </c>
      <c r="C20" s="14"/>
      <c r="D20" s="157" t="s">
        <v>381</v>
      </c>
      <c r="E20" s="157" t="s">
        <v>382</v>
      </c>
      <c r="F20" s="157" t="s">
        <v>383</v>
      </c>
      <c r="G20" s="157" t="s">
        <v>384</v>
      </c>
      <c r="H20" s="157" t="s">
        <v>385</v>
      </c>
      <c r="I20" s="157" t="s">
        <v>386</v>
      </c>
      <c r="J20" s="157" t="s">
        <v>387</v>
      </c>
      <c r="K20" s="6"/>
    </row>
    <row r="21" spans="1:11" ht="12.75">
      <c r="A21" s="4"/>
      <c r="B21" s="4" t="s">
        <v>79</v>
      </c>
      <c r="C21" s="6"/>
      <c r="D21" s="157" t="s">
        <v>511</v>
      </c>
      <c r="E21" s="157" t="s">
        <v>388</v>
      </c>
      <c r="F21" s="157" t="s">
        <v>512</v>
      </c>
      <c r="G21" s="157" t="s">
        <v>396</v>
      </c>
      <c r="H21" s="157" t="s">
        <v>389</v>
      </c>
      <c r="I21" s="157" t="s">
        <v>390</v>
      </c>
      <c r="J21" s="157" t="s">
        <v>391</v>
      </c>
      <c r="K21" s="6"/>
    </row>
    <row r="22" spans="1:11" ht="12.75">
      <c r="A22" s="4"/>
      <c r="B22" s="60"/>
      <c r="C22" s="61"/>
      <c r="D22" s="159"/>
      <c r="E22" s="160"/>
      <c r="F22" s="159"/>
      <c r="G22" s="159"/>
      <c r="H22" s="160"/>
      <c r="I22" s="160"/>
      <c r="J22" s="161"/>
      <c r="K22" s="6"/>
    </row>
    <row r="23" spans="1:11" ht="12.75">
      <c r="A23" s="4"/>
      <c r="B23" s="60" t="s">
        <v>80</v>
      </c>
      <c r="C23" s="14"/>
      <c r="D23" s="162"/>
      <c r="E23" s="163"/>
      <c r="F23" s="163" t="s">
        <v>85</v>
      </c>
      <c r="G23" s="163"/>
      <c r="H23" s="163"/>
      <c r="I23" s="163"/>
      <c r="J23" s="164"/>
      <c r="K23" s="6"/>
    </row>
    <row r="24" spans="1:11" ht="12.75">
      <c r="A24" s="4"/>
      <c r="B24" s="7" t="s">
        <v>81</v>
      </c>
      <c r="C24" s="9"/>
      <c r="D24" s="165" t="s">
        <v>372</v>
      </c>
      <c r="E24" s="165" t="s">
        <v>372</v>
      </c>
      <c r="F24" s="165" t="s">
        <v>372</v>
      </c>
      <c r="G24" s="165" t="s">
        <v>372</v>
      </c>
      <c r="H24" s="165" t="s">
        <v>372</v>
      </c>
      <c r="I24" s="158" t="s">
        <v>377</v>
      </c>
      <c r="J24" s="158" t="s">
        <v>377</v>
      </c>
      <c r="K24" s="6"/>
    </row>
    <row r="25" spans="1:11" ht="12.75">
      <c r="A25" s="4"/>
      <c r="B25" s="60" t="s">
        <v>82</v>
      </c>
      <c r="C25" s="14"/>
      <c r="D25" s="157" t="s">
        <v>397</v>
      </c>
      <c r="E25" s="157" t="s">
        <v>398</v>
      </c>
      <c r="F25" s="157" t="s">
        <v>399</v>
      </c>
      <c r="G25" s="157" t="s">
        <v>400</v>
      </c>
      <c r="H25" s="157" t="s">
        <v>401</v>
      </c>
      <c r="I25" s="157" t="s">
        <v>402</v>
      </c>
      <c r="J25" s="157" t="s">
        <v>403</v>
      </c>
      <c r="K25" s="6"/>
    </row>
    <row r="26" spans="1:11" ht="12.75">
      <c r="A26" s="4"/>
      <c r="B26" s="60" t="s">
        <v>83</v>
      </c>
      <c r="C26" s="14"/>
      <c r="D26" s="166" t="s">
        <v>359</v>
      </c>
      <c r="E26" s="166" t="s">
        <v>359</v>
      </c>
      <c r="F26" s="166" t="s">
        <v>359</v>
      </c>
      <c r="G26" s="166" t="s">
        <v>359</v>
      </c>
      <c r="H26" s="166" t="s">
        <v>359</v>
      </c>
      <c r="I26" s="166" t="s">
        <v>333</v>
      </c>
      <c r="J26" s="166" t="s">
        <v>334</v>
      </c>
      <c r="K26" s="6"/>
    </row>
    <row r="27" spans="1:11" ht="12.75">
      <c r="A27" s="4"/>
      <c r="B27" s="60" t="s">
        <v>84</v>
      </c>
      <c r="C27" s="14"/>
      <c r="D27" s="158" t="s">
        <v>360</v>
      </c>
      <c r="E27" s="167" t="s">
        <v>368</v>
      </c>
      <c r="F27" s="167" t="s">
        <v>369</v>
      </c>
      <c r="G27" s="167" t="s">
        <v>370</v>
      </c>
      <c r="H27" s="167" t="s">
        <v>371</v>
      </c>
      <c r="I27" s="158" t="s">
        <v>335</v>
      </c>
      <c r="J27" s="158" t="s">
        <v>336</v>
      </c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11" t="s">
        <v>86</v>
      </c>
      <c r="C29" s="34" t="s">
        <v>87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88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89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90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91</v>
      </c>
      <c r="C33" s="34" t="s">
        <v>92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93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94</v>
      </c>
      <c r="C35" s="5" t="s">
        <v>95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96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97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 t="s">
        <v>98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 t="s">
        <v>379</v>
      </c>
      <c r="D40" s="5"/>
      <c r="E40" s="5"/>
      <c r="F40" s="5" t="s">
        <v>380</v>
      </c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544</v>
      </c>
      <c r="C49" s="5" t="str">
        <f>'Item 240, pg 46'!C49</f>
        <v>Irmgard R Wilcox</v>
      </c>
      <c r="D49" s="5"/>
      <c r="E49" s="5"/>
      <c r="F49" s="5"/>
      <c r="G49" s="5"/>
      <c r="H49" s="5"/>
      <c r="I49" s="5"/>
      <c r="J49" s="5"/>
      <c r="K49" s="3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221</v>
      </c>
      <c r="C51" s="89">
        <f>'Item 240, pg 46'!C51</f>
        <v>40435</v>
      </c>
      <c r="D51" s="8"/>
      <c r="E51" s="8"/>
      <c r="F51" s="8"/>
      <c r="G51" s="8"/>
      <c r="H51" s="8" t="s">
        <v>218</v>
      </c>
      <c r="I51" s="8"/>
      <c r="J51" s="32">
        <f>'Item 240, pg 46'!J51</f>
        <v>40483</v>
      </c>
      <c r="K51" s="9"/>
    </row>
    <row r="52" spans="1:11" ht="12.75">
      <c r="A52" s="4"/>
      <c r="B52" s="5"/>
      <c r="C52" s="5"/>
      <c r="E52" s="5" t="s">
        <v>259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12"/>
      <c r="I53" s="5"/>
      <c r="J53" s="5"/>
      <c r="K53" s="6"/>
    </row>
    <row r="54" spans="1:11" ht="12.75">
      <c r="A54" s="4"/>
      <c r="B54" s="5" t="s">
        <v>99</v>
      </c>
      <c r="C54" s="8"/>
      <c r="D54" s="5"/>
      <c r="E54" s="12" t="s">
        <v>289</v>
      </c>
      <c r="F54" s="8"/>
      <c r="G54" s="5"/>
      <c r="H54" s="12" t="s">
        <v>287</v>
      </c>
      <c r="I54" s="8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printOptions/>
  <pageMargins left="0.75" right="0.75" top="1" bottom="1" header="0.5" footer="0.5"/>
  <pageSetup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.1484375" style="0" customWidth="1"/>
    <col min="2" max="2" width="11.00390625" style="0" customWidth="1"/>
    <col min="3" max="3" width="18.7109375" style="0" bestFit="1" customWidth="1"/>
    <col min="5" max="5" width="9.28125" style="0" bestFit="1" customWidth="1"/>
    <col min="6" max="6" width="7.28125" style="0" customWidth="1"/>
    <col min="7" max="7" width="11.28125" style="0" customWidth="1"/>
    <col min="8" max="8" width="4.28125" style="0" customWidth="1"/>
    <col min="9" max="9" width="9.28125" style="0" bestFit="1" customWidth="1"/>
    <col min="10" max="10" width="3.57421875" style="0" customWidth="1"/>
    <col min="11" max="11" width="16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4" t="s">
        <v>543</v>
      </c>
      <c r="C3" s="120">
        <v>13</v>
      </c>
      <c r="E3" s="84"/>
      <c r="F3" s="5"/>
      <c r="G3" s="77" t="s">
        <v>328</v>
      </c>
      <c r="H3" s="5" t="s">
        <v>304</v>
      </c>
      <c r="I3" s="5"/>
      <c r="J3" s="18"/>
      <c r="K3" s="121">
        <v>48</v>
      </c>
    </row>
    <row r="4" spans="1:11" ht="12.75">
      <c r="A4" s="4"/>
      <c r="B4" s="84"/>
      <c r="C4" s="84"/>
      <c r="D4" s="84"/>
      <c r="E4" s="84"/>
      <c r="F4" s="5"/>
      <c r="G4" s="5"/>
      <c r="H4" s="5"/>
      <c r="I4" s="5"/>
      <c r="J4" s="5"/>
      <c r="K4" s="6"/>
    </row>
    <row r="5" spans="1:11" ht="12.75">
      <c r="A5" s="4"/>
      <c r="B5" s="84"/>
      <c r="C5" s="84"/>
      <c r="D5" s="84"/>
      <c r="E5" s="84"/>
      <c r="F5" s="5"/>
      <c r="G5" s="5"/>
      <c r="H5" s="5"/>
      <c r="I5" s="5"/>
      <c r="J5" s="5"/>
      <c r="K5" s="6"/>
    </row>
    <row r="6" spans="1:11" ht="12.75">
      <c r="A6" s="4"/>
      <c r="B6" s="84" t="s">
        <v>263</v>
      </c>
      <c r="C6" s="84"/>
      <c r="D6" s="34" t="str">
        <f>'Item 240, pg 47'!D6</f>
        <v>Empire Disposal, Inc. G-75</v>
      </c>
      <c r="F6" s="5"/>
      <c r="G6" s="5"/>
      <c r="H6" s="18"/>
      <c r="I6" s="5"/>
      <c r="J6" s="5"/>
      <c r="K6" s="6"/>
    </row>
    <row r="7" spans="1:11" ht="12.75">
      <c r="A7" s="4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34" t="s">
        <v>100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101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 t="s">
        <v>102</v>
      </c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 t="s">
        <v>103</v>
      </c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8" t="s">
        <v>104</v>
      </c>
      <c r="C15" s="8"/>
      <c r="D15" s="8"/>
      <c r="E15" s="8"/>
      <c r="F15" s="8"/>
      <c r="G15" s="8"/>
      <c r="H15" s="8"/>
      <c r="I15" s="8"/>
      <c r="J15" s="8"/>
      <c r="K15" s="9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1"/>
      <c r="C17" s="2"/>
      <c r="D17" s="3"/>
      <c r="E17" s="2"/>
      <c r="F17" s="2"/>
      <c r="G17" s="2" t="s">
        <v>75</v>
      </c>
      <c r="H17" s="2"/>
      <c r="I17" s="2"/>
      <c r="J17" s="2"/>
      <c r="K17" s="3"/>
    </row>
    <row r="18" spans="1:11" ht="12.75">
      <c r="A18" s="4"/>
      <c r="B18" s="4" t="s">
        <v>74</v>
      </c>
      <c r="C18" s="5"/>
      <c r="D18" s="6"/>
      <c r="E18" s="2" t="s">
        <v>106</v>
      </c>
      <c r="F18" s="3"/>
      <c r="G18" s="88" t="s">
        <v>12</v>
      </c>
      <c r="H18" s="88"/>
      <c r="I18" s="88" t="s">
        <v>105</v>
      </c>
      <c r="J18" s="88"/>
      <c r="K18" s="88" t="s">
        <v>222</v>
      </c>
    </row>
    <row r="19" spans="1:11" ht="12.75">
      <c r="A19" s="4"/>
      <c r="B19" s="7"/>
      <c r="C19" s="8"/>
      <c r="D19" s="9"/>
      <c r="E19" s="8" t="s">
        <v>107</v>
      </c>
      <c r="F19" s="9"/>
      <c r="G19" s="73"/>
      <c r="H19" s="73"/>
      <c r="I19" s="73"/>
      <c r="J19" s="73"/>
      <c r="K19" s="73"/>
    </row>
    <row r="20" spans="1:11" ht="12.75">
      <c r="A20" s="4"/>
      <c r="B20" s="60" t="s">
        <v>108</v>
      </c>
      <c r="C20" s="61"/>
      <c r="D20" s="14"/>
      <c r="E20" s="76">
        <v>3.64</v>
      </c>
      <c r="F20" s="14" t="s">
        <v>217</v>
      </c>
      <c r="G20" s="75">
        <v>6.8</v>
      </c>
      <c r="H20" s="37" t="s">
        <v>217</v>
      </c>
      <c r="I20" s="37">
        <v>8.11</v>
      </c>
      <c r="J20" s="37" t="s">
        <v>217</v>
      </c>
      <c r="K20" s="15"/>
    </row>
    <row r="21" spans="1:11" ht="12.75">
      <c r="A21" s="4"/>
      <c r="B21" s="60" t="s">
        <v>109</v>
      </c>
      <c r="C21" s="61"/>
      <c r="D21" s="14"/>
      <c r="E21" s="76">
        <f>E20</f>
        <v>3.64</v>
      </c>
      <c r="F21" s="14" t="s">
        <v>217</v>
      </c>
      <c r="G21" s="15"/>
      <c r="H21" s="41"/>
      <c r="I21" s="37"/>
      <c r="J21" s="41"/>
      <c r="K21" s="15"/>
    </row>
    <row r="22" spans="1:11" ht="12.75">
      <c r="A22" s="4"/>
      <c r="B22" s="60" t="s">
        <v>110</v>
      </c>
      <c r="C22" s="61"/>
      <c r="D22" s="14"/>
      <c r="E22" s="76">
        <f>E20</f>
        <v>3.64</v>
      </c>
      <c r="F22" s="14" t="s">
        <v>217</v>
      </c>
      <c r="G22" s="15"/>
      <c r="H22" s="41"/>
      <c r="I22" s="37"/>
      <c r="J22" s="41"/>
      <c r="K22" s="15"/>
    </row>
    <row r="23" spans="1:11" ht="12.75">
      <c r="A23" s="4"/>
      <c r="B23" s="60" t="s">
        <v>111</v>
      </c>
      <c r="C23" s="61"/>
      <c r="D23" s="14"/>
      <c r="E23" s="76">
        <f>E20</f>
        <v>3.64</v>
      </c>
      <c r="F23" s="14" t="s">
        <v>217</v>
      </c>
      <c r="G23" s="75"/>
      <c r="H23" s="41"/>
      <c r="I23" s="37"/>
      <c r="J23" s="41"/>
      <c r="K23" s="15"/>
    </row>
    <row r="24" spans="1:11" ht="12.75">
      <c r="A24" s="4"/>
      <c r="B24" s="60" t="s">
        <v>79</v>
      </c>
      <c r="C24" s="61"/>
      <c r="D24" s="14"/>
      <c r="E24" s="76">
        <v>10.05</v>
      </c>
      <c r="F24" s="14" t="s">
        <v>217</v>
      </c>
      <c r="G24" s="15"/>
      <c r="H24" s="41"/>
      <c r="I24" s="37"/>
      <c r="J24" s="41"/>
      <c r="K24" s="15"/>
    </row>
    <row r="25" spans="1:11" ht="12.75">
      <c r="A25" s="4"/>
      <c r="B25" s="60" t="s">
        <v>112</v>
      </c>
      <c r="C25" s="61"/>
      <c r="D25" s="14"/>
      <c r="E25" s="76">
        <v>15.85</v>
      </c>
      <c r="F25" s="14" t="s">
        <v>217</v>
      </c>
      <c r="G25" s="75">
        <v>29.44</v>
      </c>
      <c r="H25" s="37" t="s">
        <v>217</v>
      </c>
      <c r="I25" s="37">
        <v>35.12</v>
      </c>
      <c r="J25" s="37" t="s">
        <v>217</v>
      </c>
      <c r="K25" s="15"/>
    </row>
    <row r="26" spans="1:11" ht="12.75">
      <c r="A26" s="4"/>
      <c r="B26" s="7"/>
      <c r="C26" s="8"/>
      <c r="D26" s="8"/>
      <c r="E26" s="63"/>
      <c r="F26" s="8"/>
      <c r="G26" s="8"/>
      <c r="H26" s="8"/>
      <c r="I26" s="168"/>
      <c r="J26" s="8"/>
      <c r="K26" s="14"/>
    </row>
    <row r="27" spans="1:11" ht="12.75">
      <c r="A27" s="4"/>
      <c r="B27" s="60" t="s">
        <v>80</v>
      </c>
      <c r="C27" s="61"/>
      <c r="D27" s="14"/>
      <c r="E27" s="8"/>
      <c r="F27" s="8"/>
      <c r="G27" s="63"/>
      <c r="H27" s="8"/>
      <c r="I27" s="168"/>
      <c r="J27" s="8"/>
      <c r="K27" s="9"/>
    </row>
    <row r="28" spans="1:11" ht="12.75">
      <c r="A28" s="4"/>
      <c r="B28" s="7" t="s">
        <v>82</v>
      </c>
      <c r="C28" s="8"/>
      <c r="D28" s="9"/>
      <c r="E28" s="7"/>
      <c r="F28" s="9"/>
      <c r="G28" s="73"/>
      <c r="H28" s="73"/>
      <c r="I28" s="73"/>
      <c r="J28" s="73"/>
      <c r="K28" s="9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86</v>
      </c>
      <c r="C30" s="34" t="s">
        <v>113</v>
      </c>
      <c r="D30" s="5" t="s">
        <v>114</v>
      </c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210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89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90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115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544</v>
      </c>
      <c r="C49" s="5" t="str">
        <f>'Item 240, pg 47'!C49</f>
        <v>Irmgard R Wilcox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221</v>
      </c>
      <c r="C51" s="89">
        <f>'Item 240, pg 47'!C51</f>
        <v>40435</v>
      </c>
      <c r="D51" s="8"/>
      <c r="E51" s="8"/>
      <c r="F51" s="8"/>
      <c r="G51" s="8"/>
      <c r="H51" s="8" t="s">
        <v>223</v>
      </c>
      <c r="I51" s="8"/>
      <c r="J51" s="8"/>
      <c r="K51" s="55">
        <f>'Item 240, pg 47'!J51</f>
        <v>40483</v>
      </c>
    </row>
    <row r="52" spans="1:11" ht="12.75">
      <c r="A52" s="4"/>
      <c r="B52" s="5"/>
      <c r="C52" s="5"/>
      <c r="D52" s="5"/>
      <c r="E52" s="5" t="s">
        <v>259</v>
      </c>
      <c r="F52" s="5"/>
      <c r="G52" s="5"/>
      <c r="H52" s="5"/>
      <c r="I52" s="5"/>
      <c r="J52" s="5"/>
      <c r="K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  <c r="L53" s="4"/>
    </row>
    <row r="54" spans="1:12" ht="12.75">
      <c r="A54" s="4"/>
      <c r="B54" s="5" t="s">
        <v>319</v>
      </c>
      <c r="C54" s="5"/>
      <c r="D54" s="5"/>
      <c r="E54" s="5"/>
      <c r="F54" s="12" t="s">
        <v>289</v>
      </c>
      <c r="G54" s="8"/>
      <c r="H54" s="8"/>
      <c r="I54" s="12" t="s">
        <v>287</v>
      </c>
      <c r="J54" s="8"/>
      <c r="K54" s="9"/>
      <c r="L54" s="4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printOptions/>
  <pageMargins left="0.75" right="0.39" top="0.53" bottom="0.53" header="0.5" footer="0.5"/>
  <pageSetup horizontalDpi="600" verticalDpi="600" orientation="portrait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0.421875" style="0" customWidth="1"/>
    <col min="3" max="3" width="18.421875" style="0" bestFit="1" customWidth="1"/>
    <col min="6" max="6" width="7.28125" style="0" customWidth="1"/>
    <col min="7" max="7" width="11.28125" style="0" customWidth="1"/>
    <col min="8" max="8" width="3.7109375" style="0" customWidth="1"/>
    <col min="10" max="10" width="4.421875" style="0" customWidth="1"/>
    <col min="11" max="11" width="15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4" t="s">
        <v>543</v>
      </c>
      <c r="C3" s="120">
        <v>13</v>
      </c>
      <c r="E3" s="84"/>
      <c r="F3" s="5"/>
      <c r="G3" s="77" t="s">
        <v>214</v>
      </c>
      <c r="H3" s="5" t="s">
        <v>304</v>
      </c>
      <c r="I3" s="5"/>
      <c r="J3" s="18"/>
      <c r="K3" s="121">
        <v>49</v>
      </c>
    </row>
    <row r="4" spans="1:11" ht="12.75">
      <c r="A4" s="4"/>
      <c r="B4" s="84"/>
      <c r="C4" s="84"/>
      <c r="D4" s="84"/>
      <c r="E4" s="84"/>
      <c r="F4" s="5"/>
      <c r="G4" s="5"/>
      <c r="H4" s="5"/>
      <c r="I4" s="5"/>
      <c r="J4" s="5"/>
      <c r="K4" s="6"/>
    </row>
    <row r="5" spans="1:11" ht="12.75">
      <c r="A5" s="4"/>
      <c r="B5" s="84"/>
      <c r="C5" s="84"/>
      <c r="D5" s="84"/>
      <c r="E5" s="84"/>
      <c r="F5" s="5"/>
      <c r="G5" s="5"/>
      <c r="H5" s="5"/>
      <c r="I5" s="5"/>
      <c r="J5" s="5"/>
      <c r="K5" s="6"/>
    </row>
    <row r="6" spans="1:11" ht="12.75">
      <c r="A6" s="4"/>
      <c r="B6" s="84" t="s">
        <v>263</v>
      </c>
      <c r="C6" s="84"/>
      <c r="D6" s="34" t="str">
        <f>'Item 245, pg 48'!D6</f>
        <v>Empire Disposal, Inc. G-75</v>
      </c>
      <c r="F6" s="5"/>
      <c r="G6" s="5"/>
      <c r="H6" s="18"/>
      <c r="I6" s="5"/>
      <c r="J6" s="5"/>
      <c r="K6" s="6"/>
    </row>
    <row r="7" spans="1:11" ht="12.75">
      <c r="A7" s="7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34" t="s">
        <v>100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101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 t="s">
        <v>102</v>
      </c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 t="s">
        <v>103</v>
      </c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8" t="s">
        <v>116</v>
      </c>
      <c r="C15" s="8"/>
      <c r="D15" s="8"/>
      <c r="E15" s="8"/>
      <c r="F15" s="8"/>
      <c r="G15" s="8"/>
      <c r="H15" s="8"/>
      <c r="I15" s="8"/>
      <c r="J15" s="8"/>
      <c r="K15" s="9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1"/>
      <c r="C17" s="2"/>
      <c r="D17" s="3"/>
      <c r="E17" s="2"/>
      <c r="F17" s="2"/>
      <c r="G17" s="2" t="s">
        <v>75</v>
      </c>
      <c r="H17" s="2"/>
      <c r="I17" s="2"/>
      <c r="J17" s="2"/>
      <c r="K17" s="3"/>
    </row>
    <row r="18" spans="1:11" ht="12.75">
      <c r="A18" s="4"/>
      <c r="B18" s="4" t="s">
        <v>74</v>
      </c>
      <c r="C18" s="5"/>
      <c r="D18" s="6"/>
      <c r="E18" s="2" t="s">
        <v>106</v>
      </c>
      <c r="F18" s="3"/>
      <c r="G18" s="88" t="s">
        <v>12</v>
      </c>
      <c r="H18" s="88"/>
      <c r="I18" s="88" t="s">
        <v>105</v>
      </c>
      <c r="J18" s="69"/>
      <c r="K18" s="3" t="s">
        <v>224</v>
      </c>
    </row>
    <row r="19" spans="1:11" ht="12.75">
      <c r="A19" s="4"/>
      <c r="B19" s="7"/>
      <c r="C19" s="8"/>
      <c r="D19" s="9"/>
      <c r="E19" s="8" t="s">
        <v>107</v>
      </c>
      <c r="F19" s="9"/>
      <c r="G19" s="73"/>
      <c r="H19" s="73"/>
      <c r="I19" s="73"/>
      <c r="J19" s="73"/>
      <c r="K19" s="9"/>
    </row>
    <row r="20" spans="1:11" ht="12.75">
      <c r="A20" s="4"/>
      <c r="B20" s="60" t="s">
        <v>108</v>
      </c>
      <c r="C20" s="61"/>
      <c r="D20" s="14"/>
      <c r="E20" s="76">
        <v>3.68</v>
      </c>
      <c r="F20" s="14" t="s">
        <v>217</v>
      </c>
      <c r="G20" s="75">
        <v>7.21</v>
      </c>
      <c r="H20" s="14" t="s">
        <v>217</v>
      </c>
      <c r="I20" s="37">
        <v>8.85</v>
      </c>
      <c r="J20" s="14" t="s">
        <v>217</v>
      </c>
      <c r="K20" s="14"/>
    </row>
    <row r="21" spans="1:11" ht="12.75">
      <c r="A21" s="4"/>
      <c r="B21" s="60" t="s">
        <v>109</v>
      </c>
      <c r="C21" s="61"/>
      <c r="D21" s="14"/>
      <c r="E21" s="76">
        <f>E20</f>
        <v>3.68</v>
      </c>
      <c r="F21" s="14" t="s">
        <v>217</v>
      </c>
      <c r="G21" s="15"/>
      <c r="H21" s="15"/>
      <c r="I21" s="15"/>
      <c r="J21" s="15"/>
      <c r="K21" s="14"/>
    </row>
    <row r="22" spans="1:11" ht="12.75">
      <c r="A22" s="4"/>
      <c r="B22" s="60" t="s">
        <v>110</v>
      </c>
      <c r="C22" s="61"/>
      <c r="D22" s="14"/>
      <c r="E22" s="76">
        <f>E20</f>
        <v>3.68</v>
      </c>
      <c r="F22" s="14" t="s">
        <v>217</v>
      </c>
      <c r="G22" s="15"/>
      <c r="H22" s="15"/>
      <c r="I22" s="15"/>
      <c r="J22" s="15"/>
      <c r="K22" s="14"/>
    </row>
    <row r="23" spans="1:11" ht="12.75">
      <c r="A23" s="4"/>
      <c r="B23" s="60" t="s">
        <v>111</v>
      </c>
      <c r="C23" s="61"/>
      <c r="D23" s="14"/>
      <c r="E23" s="76">
        <f>E20</f>
        <v>3.68</v>
      </c>
      <c r="F23" s="14" t="s">
        <v>217</v>
      </c>
      <c r="G23" s="15"/>
      <c r="H23" s="15"/>
      <c r="I23" s="15"/>
      <c r="J23" s="15"/>
      <c r="K23" s="14"/>
    </row>
    <row r="24" spans="1:11" ht="12.75">
      <c r="A24" s="4"/>
      <c r="B24" s="60" t="s">
        <v>79</v>
      </c>
      <c r="C24" s="61"/>
      <c r="D24" s="14"/>
      <c r="E24" s="76">
        <v>10.56</v>
      </c>
      <c r="F24" s="14" t="s">
        <v>217</v>
      </c>
      <c r="G24" s="15"/>
      <c r="H24" s="15"/>
      <c r="I24" s="15"/>
      <c r="J24" s="15"/>
      <c r="K24" s="14"/>
    </row>
    <row r="25" spans="1:11" ht="12.75">
      <c r="A25" s="4"/>
      <c r="B25" s="60" t="s">
        <v>112</v>
      </c>
      <c r="C25" s="61"/>
      <c r="D25" s="14"/>
      <c r="E25" s="76">
        <v>16.64</v>
      </c>
      <c r="F25" s="14" t="s">
        <v>217</v>
      </c>
      <c r="G25" s="75">
        <v>31.22</v>
      </c>
      <c r="H25" s="14" t="s">
        <v>217</v>
      </c>
      <c r="I25" s="75">
        <v>38.32</v>
      </c>
      <c r="J25" s="14" t="s">
        <v>217</v>
      </c>
      <c r="K25" s="14"/>
    </row>
    <row r="26" spans="1:11" ht="12.75">
      <c r="A26" s="4"/>
      <c r="B26" s="7"/>
      <c r="C26" s="8"/>
      <c r="D26" s="8"/>
      <c r="E26" s="8"/>
      <c r="F26" s="8"/>
      <c r="G26" s="8"/>
      <c r="H26" s="8"/>
      <c r="I26" s="8"/>
      <c r="J26" s="8"/>
      <c r="K26" s="14"/>
    </row>
    <row r="27" spans="1:11" ht="12.75">
      <c r="A27" s="4"/>
      <c r="B27" s="60" t="s">
        <v>80</v>
      </c>
      <c r="C27" s="61"/>
      <c r="D27" s="14"/>
      <c r="E27" s="8"/>
      <c r="F27" s="14"/>
      <c r="G27" s="15"/>
      <c r="H27" s="8"/>
      <c r="I27" s="15"/>
      <c r="J27" s="15"/>
      <c r="K27" s="9"/>
    </row>
    <row r="28" spans="1:11" ht="12.75">
      <c r="A28" s="4"/>
      <c r="B28" s="7" t="s">
        <v>82</v>
      </c>
      <c r="C28" s="8"/>
      <c r="D28" s="9"/>
      <c r="E28" s="7"/>
      <c r="F28" s="9"/>
      <c r="G28" s="73"/>
      <c r="H28" s="73"/>
      <c r="I28" s="73"/>
      <c r="J28" s="73"/>
      <c r="K28" s="9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86</v>
      </c>
      <c r="C30" s="34" t="s">
        <v>113</v>
      </c>
      <c r="D30" s="5" t="s">
        <v>114</v>
      </c>
      <c r="E30" s="5"/>
      <c r="F30" s="5"/>
      <c r="G30" s="5"/>
      <c r="H30" s="5"/>
      <c r="I30" s="5"/>
      <c r="J30" s="6"/>
      <c r="K30" s="6"/>
    </row>
    <row r="31" spans="1:11" ht="12.75">
      <c r="A31" s="4"/>
      <c r="B31" s="5"/>
      <c r="C31" s="5" t="s">
        <v>210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89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90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115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544</v>
      </c>
      <c r="C49" s="5" t="str">
        <f>'Item 245, pg 48'!C49</f>
        <v>Irmgard R Wilcox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221</v>
      </c>
      <c r="C51" s="89">
        <f>'Item 245, pg 48'!C51</f>
        <v>40435</v>
      </c>
      <c r="D51" s="8"/>
      <c r="E51" s="8"/>
      <c r="F51" s="8"/>
      <c r="G51" s="8"/>
      <c r="H51" s="8" t="s">
        <v>225</v>
      </c>
      <c r="I51" s="8"/>
      <c r="J51" s="8"/>
      <c r="K51" s="31">
        <f>'Item 245, pg 48'!K51</f>
        <v>40483</v>
      </c>
    </row>
    <row r="52" spans="1:11" ht="12.75">
      <c r="A52" s="4"/>
      <c r="B52" s="5"/>
      <c r="C52" s="5"/>
      <c r="D52" s="5"/>
      <c r="E52" s="5" t="s">
        <v>259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288</v>
      </c>
      <c r="C54" s="5"/>
      <c r="D54" s="8"/>
      <c r="E54" s="5"/>
      <c r="F54" s="12" t="s">
        <v>289</v>
      </c>
      <c r="G54" s="8"/>
      <c r="H54" s="5"/>
      <c r="I54" s="12" t="s">
        <v>287</v>
      </c>
      <c r="J54" s="8"/>
      <c r="K54" s="9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printOptions/>
  <pageMargins left="0.25" right="0.25" top="0.63" bottom="0.49" header="0.5" footer="0.5"/>
  <pageSetup horizontalDpi="600" verticalDpi="600" orientation="portrait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0.7109375" style="0" customWidth="1"/>
    <col min="3" max="3" width="18.00390625" style="0" customWidth="1"/>
    <col min="6" max="7" width="9.421875" style="0" customWidth="1"/>
    <col min="8" max="9" width="9.7109375" style="0" customWidth="1"/>
    <col min="10" max="10" width="16.28125" style="0" customWidth="1"/>
    <col min="11" max="11" width="3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3" ht="12.75">
      <c r="A3" s="4"/>
      <c r="B3" s="84" t="s">
        <v>543</v>
      </c>
      <c r="C3" s="120">
        <v>13</v>
      </c>
      <c r="E3" s="84"/>
      <c r="F3" s="5"/>
      <c r="G3" s="5"/>
      <c r="H3" s="77" t="s">
        <v>328</v>
      </c>
      <c r="I3" s="5" t="s">
        <v>304</v>
      </c>
      <c r="J3" s="5"/>
      <c r="K3" s="121">
        <v>50</v>
      </c>
      <c r="L3" s="18"/>
      <c r="M3" s="5"/>
    </row>
    <row r="4" spans="1:11" ht="12.75">
      <c r="A4" s="4"/>
      <c r="B4" s="84"/>
      <c r="C4" s="84"/>
      <c r="D4" s="84"/>
      <c r="E4" s="84"/>
      <c r="F4" s="5"/>
      <c r="G4" s="5"/>
      <c r="H4" s="5"/>
      <c r="I4" s="5"/>
      <c r="J4" s="5"/>
      <c r="K4" s="6"/>
    </row>
    <row r="5" spans="1:11" ht="12.75">
      <c r="A5" s="4"/>
      <c r="B5" s="84"/>
      <c r="C5" s="84"/>
      <c r="D5" s="84"/>
      <c r="E5" s="84"/>
      <c r="F5" s="5"/>
      <c r="G5" s="5"/>
      <c r="H5" s="5"/>
      <c r="I5" s="5"/>
      <c r="J5" s="5"/>
      <c r="K5" s="6"/>
    </row>
    <row r="6" spans="1:11" ht="12.75">
      <c r="A6" s="4"/>
      <c r="B6" s="84" t="s">
        <v>263</v>
      </c>
      <c r="C6" s="84"/>
      <c r="D6" s="34" t="str">
        <f>'Item 245, pg 49'!D6</f>
        <v>Empire Disposal, Inc. G-75</v>
      </c>
      <c r="F6" s="5"/>
      <c r="G6" s="5"/>
      <c r="H6" s="18"/>
      <c r="I6" s="5"/>
      <c r="J6" s="5"/>
      <c r="K6" s="6"/>
    </row>
    <row r="7" spans="1:11" ht="12.75">
      <c r="A7" s="4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4" t="s">
        <v>117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118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119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120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60"/>
      <c r="E15" s="61"/>
      <c r="F15" s="61"/>
      <c r="G15" s="61" t="s">
        <v>121</v>
      </c>
      <c r="H15" s="61"/>
      <c r="I15" s="61"/>
      <c r="J15" s="14"/>
      <c r="K15" s="6"/>
    </row>
    <row r="16" spans="1:11" ht="12.75">
      <c r="A16" s="4"/>
      <c r="B16" s="7" t="s">
        <v>74</v>
      </c>
      <c r="C16" s="8"/>
      <c r="D16" s="129" t="s">
        <v>312</v>
      </c>
      <c r="E16" s="129" t="s">
        <v>313</v>
      </c>
      <c r="F16" s="129" t="s">
        <v>314</v>
      </c>
      <c r="G16" s="129" t="s">
        <v>320</v>
      </c>
      <c r="H16" s="129" t="s">
        <v>316</v>
      </c>
      <c r="I16" s="129" t="s">
        <v>122</v>
      </c>
      <c r="J16" s="126" t="s">
        <v>318</v>
      </c>
      <c r="K16" s="6"/>
    </row>
    <row r="17" spans="1:11" ht="12.75">
      <c r="A17" s="4"/>
      <c r="B17" s="4"/>
      <c r="C17" s="5"/>
      <c r="D17" s="1"/>
      <c r="E17" s="1"/>
      <c r="F17" s="1"/>
      <c r="G17" s="1"/>
      <c r="H17" s="1"/>
      <c r="I17" s="1"/>
      <c r="J17" s="69"/>
      <c r="K17" s="6"/>
    </row>
    <row r="18" spans="1:11" ht="12.75">
      <c r="A18" s="4"/>
      <c r="B18" s="7" t="s">
        <v>77</v>
      </c>
      <c r="C18" s="8"/>
      <c r="D18" s="97" t="s">
        <v>514</v>
      </c>
      <c r="E18" s="97" t="s">
        <v>515</v>
      </c>
      <c r="F18" s="97" t="s">
        <v>516</v>
      </c>
      <c r="G18" s="97" t="s">
        <v>517</v>
      </c>
      <c r="H18" s="97" t="s">
        <v>518</v>
      </c>
      <c r="I18" s="97" t="s">
        <v>519</v>
      </c>
      <c r="J18" s="95" t="s">
        <v>520</v>
      </c>
      <c r="K18" s="6"/>
    </row>
    <row r="19" spans="1:11" ht="12.75">
      <c r="A19" s="4"/>
      <c r="B19" s="60" t="s">
        <v>78</v>
      </c>
      <c r="C19" s="61"/>
      <c r="D19" s="97" t="s">
        <v>514</v>
      </c>
      <c r="E19" s="97" t="s">
        <v>515</v>
      </c>
      <c r="F19" s="97" t="s">
        <v>516</v>
      </c>
      <c r="G19" s="97" t="s">
        <v>517</v>
      </c>
      <c r="H19" s="97" t="s">
        <v>518</v>
      </c>
      <c r="I19" s="97" t="s">
        <v>519</v>
      </c>
      <c r="J19" s="95" t="s">
        <v>520</v>
      </c>
      <c r="K19" s="6"/>
    </row>
    <row r="20" spans="1:11" ht="12.75">
      <c r="A20" s="4"/>
      <c r="B20" s="60" t="s">
        <v>79</v>
      </c>
      <c r="C20" s="61"/>
      <c r="D20" s="98" t="s">
        <v>521</v>
      </c>
      <c r="E20" s="98">
        <v>123.95</v>
      </c>
      <c r="F20" s="98" t="s">
        <v>522</v>
      </c>
      <c r="G20" s="98" t="s">
        <v>523</v>
      </c>
      <c r="H20" s="98" t="s">
        <v>524</v>
      </c>
      <c r="I20" s="98" t="s">
        <v>525</v>
      </c>
      <c r="J20" s="96" t="s">
        <v>526</v>
      </c>
      <c r="K20" s="6"/>
    </row>
    <row r="21" spans="1:11" ht="12.75">
      <c r="A21" s="4"/>
      <c r="B21" s="60"/>
      <c r="C21" s="61"/>
      <c r="D21" s="1"/>
      <c r="E21" s="1"/>
      <c r="F21" s="1"/>
      <c r="G21" s="1"/>
      <c r="H21" s="1"/>
      <c r="I21" s="1"/>
      <c r="J21" s="69"/>
      <c r="K21" s="6"/>
    </row>
    <row r="22" spans="1:11" ht="12.75">
      <c r="A22" s="4"/>
      <c r="B22" s="4" t="s">
        <v>80</v>
      </c>
      <c r="C22" s="5"/>
      <c r="D22" s="60"/>
      <c r="E22" s="99"/>
      <c r="F22" s="99"/>
      <c r="G22" s="99"/>
      <c r="H22" s="99"/>
      <c r="I22" s="99"/>
      <c r="J22" s="74"/>
      <c r="K22" s="6"/>
    </row>
    <row r="23" spans="1:11" ht="12.75">
      <c r="A23" s="4"/>
      <c r="B23" s="60" t="s">
        <v>82</v>
      </c>
      <c r="C23" s="14"/>
      <c r="D23" s="7"/>
      <c r="E23" s="7"/>
      <c r="F23" s="7"/>
      <c r="G23" s="7"/>
      <c r="H23" s="7"/>
      <c r="I23" s="7"/>
      <c r="J23" s="7"/>
      <c r="K23" s="6"/>
    </row>
    <row r="24" spans="1:11" ht="12.75">
      <c r="A24" s="4"/>
      <c r="B24" s="7"/>
      <c r="C24" s="8"/>
      <c r="D24" s="7"/>
      <c r="E24" s="7"/>
      <c r="F24" s="7"/>
      <c r="G24" s="7"/>
      <c r="H24" s="7"/>
      <c r="I24" s="7"/>
      <c r="J24" s="73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86</v>
      </c>
      <c r="C27" s="5" t="s">
        <v>123</v>
      </c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 t="s">
        <v>91</v>
      </c>
      <c r="C28" s="5" t="s">
        <v>124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 t="s">
        <v>542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125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94</v>
      </c>
      <c r="C31" s="34" t="s">
        <v>74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130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161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131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211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126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127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128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 t="s">
        <v>129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/>
      <c r="B51" s="5" t="s">
        <v>544</v>
      </c>
      <c r="C51" s="5" t="str">
        <f>'Item 245, pg 49'!C49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 t="s">
        <v>221</v>
      </c>
      <c r="C53" s="89">
        <f>'Item 245, pg 49'!C51</f>
        <v>40435</v>
      </c>
      <c r="D53" s="8"/>
      <c r="E53" s="8"/>
      <c r="F53" s="8"/>
      <c r="G53" s="8"/>
      <c r="H53" s="8" t="s">
        <v>205</v>
      </c>
      <c r="I53" s="8"/>
      <c r="J53" s="32">
        <f>'Item 245, pg 49'!K51</f>
        <v>40483</v>
      </c>
      <c r="K53" s="9"/>
    </row>
    <row r="54" spans="1:11" ht="12.75">
      <c r="A54" s="4"/>
      <c r="B54" s="5"/>
      <c r="C54" s="5"/>
      <c r="D54" s="5"/>
      <c r="E54" s="5" t="s">
        <v>259</v>
      </c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 t="s">
        <v>288</v>
      </c>
      <c r="C56" s="8"/>
      <c r="D56" s="8"/>
      <c r="E56" s="5"/>
      <c r="F56" s="12" t="s">
        <v>289</v>
      </c>
      <c r="G56" s="8"/>
      <c r="H56" s="5"/>
      <c r="I56" s="12" t="s">
        <v>287</v>
      </c>
      <c r="J56" s="8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printOptions/>
  <pageMargins left="0.75" right="0.75" top="1" bottom="1" header="0.5" footer="0.5"/>
  <pageSetup horizontalDpi="600" verticalDpi="600" orientation="portrait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17.421875" style="0" customWidth="1"/>
    <col min="7" max="7" width="9.57421875" style="0" customWidth="1"/>
    <col min="8" max="8" width="9.421875" style="0" customWidth="1"/>
    <col min="9" max="9" width="10.00390625" style="0" customWidth="1"/>
    <col min="10" max="10" width="16.28125" style="0" customWidth="1"/>
    <col min="11" max="11" width="5.14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4" t="s">
        <v>543</v>
      </c>
      <c r="C3" s="120">
        <v>13</v>
      </c>
      <c r="E3" s="84"/>
      <c r="F3" s="5"/>
      <c r="G3" s="5"/>
      <c r="H3" s="77" t="s">
        <v>214</v>
      </c>
      <c r="I3" s="5" t="s">
        <v>304</v>
      </c>
      <c r="J3" s="5"/>
      <c r="K3" s="121">
        <v>51</v>
      </c>
    </row>
    <row r="4" spans="1:11" ht="12.75">
      <c r="A4" s="4"/>
      <c r="B4" s="84"/>
      <c r="C4" s="84"/>
      <c r="D4" s="84"/>
      <c r="E4" s="84"/>
      <c r="F4" s="5"/>
      <c r="G4" s="5"/>
      <c r="H4" s="5"/>
      <c r="I4" s="5"/>
      <c r="J4" s="5"/>
      <c r="K4" s="6"/>
    </row>
    <row r="5" spans="1:11" ht="12.75">
      <c r="A5" s="4"/>
      <c r="B5" s="84"/>
      <c r="C5" s="84"/>
      <c r="D5" s="84"/>
      <c r="E5" s="84"/>
      <c r="F5" s="5"/>
      <c r="G5" s="5"/>
      <c r="H5" s="5"/>
      <c r="I5" s="5"/>
      <c r="J5" s="5"/>
      <c r="K5" s="6"/>
    </row>
    <row r="6" spans="1:11" ht="12.75">
      <c r="A6" s="4"/>
      <c r="B6" s="84" t="s">
        <v>263</v>
      </c>
      <c r="C6" s="84"/>
      <c r="D6" s="34" t="str">
        <f>'Item 255, pg 50'!D6</f>
        <v>Empire Disposal, Inc. G-75</v>
      </c>
      <c r="F6" s="5"/>
      <c r="G6" s="5"/>
      <c r="H6" s="18"/>
      <c r="I6" s="5"/>
      <c r="J6" s="5"/>
      <c r="K6" s="6"/>
    </row>
    <row r="7" spans="1:11" ht="12.75">
      <c r="A7" s="7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4" t="s">
        <v>132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157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158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159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60"/>
      <c r="E15" s="61"/>
      <c r="F15" s="61"/>
      <c r="G15" s="61" t="s">
        <v>75</v>
      </c>
      <c r="H15" s="61"/>
      <c r="I15" s="61"/>
      <c r="J15" s="14"/>
      <c r="K15" s="6"/>
    </row>
    <row r="16" spans="1:11" ht="12.75">
      <c r="A16" s="4"/>
      <c r="B16" s="4" t="s">
        <v>74</v>
      </c>
      <c r="C16" s="5"/>
      <c r="D16" s="83" t="s">
        <v>312</v>
      </c>
      <c r="E16" s="83" t="s">
        <v>313</v>
      </c>
      <c r="F16" s="83" t="s">
        <v>314</v>
      </c>
      <c r="G16" s="83" t="s">
        <v>315</v>
      </c>
      <c r="H16" s="83" t="s">
        <v>316</v>
      </c>
      <c r="I16" s="83" t="s">
        <v>321</v>
      </c>
      <c r="J16" s="129" t="s">
        <v>318</v>
      </c>
      <c r="K16" s="6"/>
    </row>
    <row r="17" spans="1:11" ht="12.75">
      <c r="A17" s="4"/>
      <c r="B17" s="1"/>
      <c r="C17" s="3"/>
      <c r="D17" s="4"/>
      <c r="E17" s="4"/>
      <c r="F17" s="4"/>
      <c r="G17" s="4"/>
      <c r="H17" s="4"/>
      <c r="I17" s="4"/>
      <c r="J17" s="70"/>
      <c r="K17" s="6"/>
    </row>
    <row r="18" spans="1:11" ht="12.75">
      <c r="A18" s="4"/>
      <c r="B18" s="7" t="s">
        <v>77</v>
      </c>
      <c r="C18" s="9"/>
      <c r="D18" s="97" t="s">
        <v>527</v>
      </c>
      <c r="E18" s="97" t="s">
        <v>528</v>
      </c>
      <c r="F18" s="97" t="s">
        <v>529</v>
      </c>
      <c r="G18" s="97" t="s">
        <v>530</v>
      </c>
      <c r="H18" s="97" t="s">
        <v>531</v>
      </c>
      <c r="I18" s="97" t="s">
        <v>532</v>
      </c>
      <c r="J18" s="95" t="s">
        <v>533</v>
      </c>
      <c r="K18" s="6"/>
    </row>
    <row r="19" spans="1:11" ht="12.75">
      <c r="A19" s="4"/>
      <c r="B19" s="60" t="s">
        <v>78</v>
      </c>
      <c r="C19" s="14"/>
      <c r="D19" s="97" t="s">
        <v>527</v>
      </c>
      <c r="E19" s="97" t="s">
        <v>528</v>
      </c>
      <c r="F19" s="97" t="s">
        <v>529</v>
      </c>
      <c r="G19" s="97" t="s">
        <v>530</v>
      </c>
      <c r="H19" s="97" t="s">
        <v>531</v>
      </c>
      <c r="I19" s="97" t="s">
        <v>532</v>
      </c>
      <c r="J19" s="95" t="s">
        <v>533</v>
      </c>
      <c r="K19" s="6"/>
    </row>
    <row r="20" spans="1:11" ht="12.75">
      <c r="A20" s="4"/>
      <c r="B20" s="60" t="s">
        <v>79</v>
      </c>
      <c r="C20" s="14"/>
      <c r="D20" s="98" t="s">
        <v>534</v>
      </c>
      <c r="E20" s="98" t="s">
        <v>535</v>
      </c>
      <c r="F20" s="98" t="s">
        <v>536</v>
      </c>
      <c r="G20" s="98" t="s">
        <v>537</v>
      </c>
      <c r="H20" s="98" t="s">
        <v>538</v>
      </c>
      <c r="I20" s="98" t="s">
        <v>539</v>
      </c>
      <c r="J20" s="96" t="s">
        <v>540</v>
      </c>
      <c r="K20" s="6"/>
    </row>
    <row r="21" spans="1:11" ht="12.75">
      <c r="A21" s="4"/>
      <c r="B21" s="60"/>
      <c r="C21" s="61"/>
      <c r="D21" s="61"/>
      <c r="E21" s="61"/>
      <c r="F21" s="61"/>
      <c r="G21" s="61"/>
      <c r="H21" s="61"/>
      <c r="I21" s="61"/>
      <c r="J21" s="14"/>
      <c r="K21" s="6"/>
    </row>
    <row r="22" spans="1:11" ht="12.75">
      <c r="A22" s="4"/>
      <c r="B22" s="60" t="s">
        <v>80</v>
      </c>
      <c r="C22" s="61"/>
      <c r="D22" s="61"/>
      <c r="E22" s="61"/>
      <c r="F22" s="61"/>
      <c r="G22" s="61"/>
      <c r="H22" s="61"/>
      <c r="I22" s="61"/>
      <c r="J22" s="14"/>
      <c r="K22" s="6"/>
    </row>
    <row r="23" spans="1:11" ht="12.75">
      <c r="A23" s="4"/>
      <c r="B23" s="60" t="s">
        <v>82</v>
      </c>
      <c r="C23" s="61"/>
      <c r="D23" s="15"/>
      <c r="E23" s="15"/>
      <c r="F23" s="15"/>
      <c r="G23" s="15"/>
      <c r="H23" s="15"/>
      <c r="I23" s="15"/>
      <c r="J23" s="15"/>
      <c r="K23" s="6"/>
    </row>
    <row r="24" spans="1:11" ht="12.75">
      <c r="A24" s="4"/>
      <c r="B24" s="7"/>
      <c r="C24" s="8"/>
      <c r="D24" s="73"/>
      <c r="E24" s="73"/>
      <c r="F24" s="73"/>
      <c r="G24" s="73"/>
      <c r="H24" s="73"/>
      <c r="I24" s="73"/>
      <c r="J24" s="73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86</v>
      </c>
      <c r="C27" s="5" t="s">
        <v>123</v>
      </c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 t="s">
        <v>91</v>
      </c>
      <c r="C28" s="5" t="s">
        <v>124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 t="s">
        <v>541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125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94</v>
      </c>
      <c r="C31" s="34" t="s">
        <v>113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160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161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212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162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126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181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128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 t="s">
        <v>115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/>
      <c r="B51" s="5" t="s">
        <v>544</v>
      </c>
      <c r="C51" s="5" t="str">
        <f>'Item 255, pg 50'!C51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7"/>
      <c r="B54" s="8" t="s">
        <v>221</v>
      </c>
      <c r="C54" s="89">
        <f>'Item 255, pg 50'!C53</f>
        <v>40435</v>
      </c>
      <c r="D54" s="8"/>
      <c r="E54" s="8"/>
      <c r="F54" s="8"/>
      <c r="G54" s="8"/>
      <c r="H54" s="8" t="s">
        <v>218</v>
      </c>
      <c r="I54" s="8"/>
      <c r="J54" s="89">
        <f>'Item 255, pg 50'!J53</f>
        <v>40483</v>
      </c>
      <c r="K54" s="9"/>
    </row>
    <row r="55" spans="1:11" ht="12.75">
      <c r="A55" s="4"/>
      <c r="B55" s="5"/>
      <c r="C55" s="5"/>
      <c r="D55" s="5"/>
      <c r="E55" s="5" t="s">
        <v>259</v>
      </c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 t="s">
        <v>288</v>
      </c>
      <c r="C57" s="8"/>
      <c r="D57" s="5"/>
      <c r="E57" s="5"/>
      <c r="F57" s="12" t="s">
        <v>289</v>
      </c>
      <c r="G57" s="77"/>
      <c r="H57" s="5"/>
      <c r="I57" s="12" t="s">
        <v>287</v>
      </c>
      <c r="J57" s="8"/>
      <c r="K57" s="6"/>
    </row>
    <row r="58" spans="1:1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sheetProtection/>
  <printOptions/>
  <pageMargins left="0.27" right="0.47" top="1" bottom="0.47" header="0.5" footer="0.5"/>
  <pageSetup horizontalDpi="600" verticalDpi="600" orientation="portrait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1.140625" style="0" customWidth="1"/>
    <col min="3" max="3" width="18.7109375" style="0" customWidth="1"/>
    <col min="4" max="4" width="9.7109375" style="0" customWidth="1"/>
    <col min="5" max="6" width="9.57421875" style="0" customWidth="1"/>
    <col min="8" max="8" width="9.7109375" style="0" customWidth="1"/>
    <col min="9" max="9" width="9.8515625" style="0" customWidth="1"/>
    <col min="10" max="10" width="16.28125" style="0" customWidth="1"/>
    <col min="11" max="11" width="5.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4" t="s">
        <v>543</v>
      </c>
      <c r="C3" s="120">
        <v>13</v>
      </c>
      <c r="E3" s="84"/>
      <c r="F3" s="5"/>
      <c r="G3" s="5"/>
      <c r="H3" s="77" t="s">
        <v>214</v>
      </c>
      <c r="I3" s="5" t="s">
        <v>304</v>
      </c>
      <c r="J3" s="5"/>
      <c r="K3" s="121">
        <v>52</v>
      </c>
    </row>
    <row r="4" spans="1:11" ht="12.75">
      <c r="A4" s="4"/>
      <c r="B4" s="84"/>
      <c r="C4" s="84"/>
      <c r="D4" s="84"/>
      <c r="E4" s="84"/>
      <c r="F4" s="5"/>
      <c r="G4" s="5"/>
      <c r="H4" s="5"/>
      <c r="I4" s="5"/>
      <c r="J4" s="5"/>
      <c r="K4" s="6"/>
    </row>
    <row r="5" spans="1:11" ht="12.75">
      <c r="A5" s="4"/>
      <c r="B5" s="84"/>
      <c r="C5" s="84"/>
      <c r="D5" s="84"/>
      <c r="E5" s="84"/>
      <c r="F5" s="5"/>
      <c r="G5" s="5"/>
      <c r="H5" s="5"/>
      <c r="I5" s="5"/>
      <c r="J5" s="5"/>
      <c r="K5" s="6"/>
    </row>
    <row r="6" spans="1:11" ht="12.75">
      <c r="A6" s="4"/>
      <c r="B6" s="84" t="s">
        <v>263</v>
      </c>
      <c r="C6" s="84"/>
      <c r="D6" s="34" t="str">
        <f>'Item 255, pg 51'!D6</f>
        <v>Empire Disposal, Inc. G-75</v>
      </c>
      <c r="F6" s="5"/>
      <c r="G6" s="5"/>
      <c r="H6" s="18"/>
      <c r="I6" s="5"/>
      <c r="J6" s="5"/>
      <c r="K6" s="6"/>
    </row>
    <row r="7" spans="1:11" ht="12.75">
      <c r="A7" s="7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4" t="s">
        <v>182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213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 t="s">
        <v>183</v>
      </c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104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1"/>
      <c r="C16" s="2"/>
      <c r="D16" s="60"/>
      <c r="E16" s="61"/>
      <c r="F16" s="61"/>
      <c r="G16" s="61" t="s">
        <v>75</v>
      </c>
      <c r="H16" s="61"/>
      <c r="I16" s="61"/>
      <c r="J16" s="14"/>
      <c r="K16" s="6"/>
    </row>
    <row r="17" spans="1:11" ht="12.75">
      <c r="A17" s="4"/>
      <c r="B17" s="7" t="s">
        <v>74</v>
      </c>
      <c r="C17" s="8"/>
      <c r="D17" s="83" t="s">
        <v>135</v>
      </c>
      <c r="E17" s="83" t="s">
        <v>322</v>
      </c>
      <c r="F17" s="83" t="s">
        <v>136</v>
      </c>
      <c r="G17" s="83" t="s">
        <v>137</v>
      </c>
      <c r="H17" s="83" t="s">
        <v>138</v>
      </c>
      <c r="I17" s="83" t="s">
        <v>139</v>
      </c>
      <c r="J17" s="129" t="s">
        <v>323</v>
      </c>
      <c r="K17" s="6"/>
    </row>
    <row r="18" spans="1:11" ht="6.75" customHeight="1">
      <c r="A18" s="4"/>
      <c r="B18" s="4"/>
      <c r="C18" s="5"/>
      <c r="D18" s="4"/>
      <c r="E18" s="4"/>
      <c r="F18" s="4"/>
      <c r="G18" s="4"/>
      <c r="H18" s="4"/>
      <c r="I18" s="4"/>
      <c r="J18" s="70"/>
      <c r="K18" s="6"/>
    </row>
    <row r="19" spans="1:11" ht="12.75">
      <c r="A19" s="4"/>
      <c r="B19" s="7" t="s">
        <v>345</v>
      </c>
      <c r="C19" s="8"/>
      <c r="D19" s="138" t="s">
        <v>404</v>
      </c>
      <c r="E19" s="138" t="s">
        <v>405</v>
      </c>
      <c r="F19" s="138" t="s">
        <v>405</v>
      </c>
      <c r="G19" s="138" t="s">
        <v>406</v>
      </c>
      <c r="H19" s="138" t="s">
        <v>407</v>
      </c>
      <c r="I19" s="138" t="s">
        <v>407</v>
      </c>
      <c r="J19" s="137" t="s">
        <v>408</v>
      </c>
      <c r="K19" s="6"/>
    </row>
    <row r="20" spans="1:11" ht="12.75">
      <c r="A20" s="4"/>
      <c r="B20" s="60" t="s">
        <v>77</v>
      </c>
      <c r="C20" s="61"/>
      <c r="D20" s="138" t="s">
        <v>409</v>
      </c>
      <c r="E20" s="138" t="s">
        <v>410</v>
      </c>
      <c r="F20" s="138" t="s">
        <v>411</v>
      </c>
      <c r="G20" s="138" t="s">
        <v>412</v>
      </c>
      <c r="H20" s="139" t="s">
        <v>413</v>
      </c>
      <c r="I20" s="139" t="s">
        <v>414</v>
      </c>
      <c r="J20" s="137" t="s">
        <v>415</v>
      </c>
      <c r="K20" s="6"/>
    </row>
    <row r="21" spans="1:11" ht="12.75">
      <c r="A21" s="4"/>
      <c r="B21" s="60" t="s">
        <v>78</v>
      </c>
      <c r="C21" s="61"/>
      <c r="D21" s="138" t="s">
        <v>416</v>
      </c>
      <c r="E21" s="138" t="s">
        <v>417</v>
      </c>
      <c r="F21" s="138" t="s">
        <v>418</v>
      </c>
      <c r="G21" s="138" t="s">
        <v>419</v>
      </c>
      <c r="H21" s="138" t="s">
        <v>420</v>
      </c>
      <c r="I21" s="138" t="s">
        <v>421</v>
      </c>
      <c r="J21" s="137" t="s">
        <v>422</v>
      </c>
      <c r="K21" s="6"/>
    </row>
    <row r="22" spans="1:11" ht="12.75">
      <c r="A22" s="4"/>
      <c r="B22" s="7" t="s">
        <v>79</v>
      </c>
      <c r="C22" s="8"/>
      <c r="D22" s="169"/>
      <c r="E22" s="169"/>
      <c r="F22" s="169"/>
      <c r="G22" s="169"/>
      <c r="H22" s="169"/>
      <c r="I22" s="169"/>
      <c r="J22" s="144"/>
      <c r="K22" s="6"/>
    </row>
    <row r="23" spans="1:11" ht="12.75">
      <c r="A23" s="4"/>
      <c r="B23" s="4"/>
      <c r="C23" s="5"/>
      <c r="D23" s="170"/>
      <c r="E23" s="11"/>
      <c r="F23" s="11"/>
      <c r="G23" s="170"/>
      <c r="H23" s="11"/>
      <c r="I23" s="11"/>
      <c r="J23" s="171"/>
      <c r="K23" s="6"/>
    </row>
    <row r="24" spans="1:11" ht="12.75">
      <c r="A24" s="4"/>
      <c r="B24" s="4"/>
      <c r="C24" s="5"/>
      <c r="D24" s="170"/>
      <c r="E24" s="11"/>
      <c r="F24" s="11"/>
      <c r="G24" s="11"/>
      <c r="H24" s="11"/>
      <c r="I24" s="11"/>
      <c r="J24" s="171"/>
      <c r="K24" s="6"/>
    </row>
    <row r="25" spans="1:11" ht="19.5" customHeight="1">
      <c r="A25" s="4"/>
      <c r="B25" s="60" t="s">
        <v>80</v>
      </c>
      <c r="C25" s="61"/>
      <c r="D25" s="135"/>
      <c r="E25" s="135"/>
      <c r="F25" s="135"/>
      <c r="G25" s="135"/>
      <c r="H25" s="135"/>
      <c r="I25" s="135"/>
      <c r="J25" s="136"/>
      <c r="K25" s="6"/>
    </row>
    <row r="26" spans="1:11" ht="12.75">
      <c r="A26" s="4"/>
      <c r="B26" s="79" t="s">
        <v>81</v>
      </c>
      <c r="C26" s="71"/>
      <c r="D26" s="140" t="s">
        <v>423</v>
      </c>
      <c r="E26" s="140" t="s">
        <v>423</v>
      </c>
      <c r="F26" s="140" t="s">
        <v>423</v>
      </c>
      <c r="G26" s="140" t="s">
        <v>423</v>
      </c>
      <c r="H26" s="140" t="s">
        <v>423</v>
      </c>
      <c r="I26" s="140" t="s">
        <v>423</v>
      </c>
      <c r="J26" s="172" t="s">
        <v>423</v>
      </c>
      <c r="K26" s="6"/>
    </row>
    <row r="27" spans="1:11" ht="12.75">
      <c r="A27" s="4"/>
      <c r="B27" s="7" t="s">
        <v>82</v>
      </c>
      <c r="C27" s="8"/>
      <c r="D27" s="150" t="s">
        <v>424</v>
      </c>
      <c r="E27" s="141" t="s">
        <v>425</v>
      </c>
      <c r="F27" s="141" t="s">
        <v>426</v>
      </c>
      <c r="G27" s="141" t="s">
        <v>427</v>
      </c>
      <c r="H27" s="141" t="s">
        <v>421</v>
      </c>
      <c r="I27" s="141" t="s">
        <v>428</v>
      </c>
      <c r="J27" s="153" t="s">
        <v>429</v>
      </c>
      <c r="K27" s="6"/>
    </row>
    <row r="28" spans="1:11" ht="12.75">
      <c r="A28" s="4"/>
      <c r="B28" s="7" t="s">
        <v>184</v>
      </c>
      <c r="C28" s="8"/>
      <c r="D28" s="141" t="s">
        <v>430</v>
      </c>
      <c r="E28" s="141" t="s">
        <v>431</v>
      </c>
      <c r="F28" s="141" t="s">
        <v>432</v>
      </c>
      <c r="G28" s="141" t="s">
        <v>433</v>
      </c>
      <c r="H28" s="141" t="s">
        <v>434</v>
      </c>
      <c r="I28" s="141" t="s">
        <v>435</v>
      </c>
      <c r="J28" s="153" t="s">
        <v>436</v>
      </c>
      <c r="K28" s="6"/>
    </row>
    <row r="29" spans="1:11" ht="12.75">
      <c r="A29" s="4"/>
      <c r="B29" s="7" t="s">
        <v>84</v>
      </c>
      <c r="C29" s="8"/>
      <c r="D29" s="141" t="s">
        <v>437</v>
      </c>
      <c r="E29" s="141" t="s">
        <v>438</v>
      </c>
      <c r="F29" s="141" t="s">
        <v>439</v>
      </c>
      <c r="G29" s="141" t="s">
        <v>440</v>
      </c>
      <c r="H29" s="141" t="s">
        <v>441</v>
      </c>
      <c r="I29" s="141" t="s">
        <v>442</v>
      </c>
      <c r="J29" s="153" t="s">
        <v>443</v>
      </c>
      <c r="K29" s="6"/>
    </row>
    <row r="30" spans="1:11" ht="12.75">
      <c r="A30" s="4"/>
      <c r="B30" s="60"/>
      <c r="C30" s="61"/>
      <c r="D30" s="134"/>
      <c r="E30" s="134"/>
      <c r="F30" s="134"/>
      <c r="G30" s="173"/>
      <c r="H30" s="174"/>
      <c r="I30" s="134"/>
      <c r="J30" s="175"/>
      <c r="K30" s="6"/>
    </row>
    <row r="31" spans="1:11" ht="12.75">
      <c r="A31" s="4"/>
      <c r="B31" s="5"/>
      <c r="C31" s="5"/>
      <c r="D31" s="130"/>
      <c r="E31" s="130"/>
      <c r="F31" s="130"/>
      <c r="G31" s="130"/>
      <c r="H31" s="130"/>
      <c r="I31" s="130"/>
      <c r="J31" s="5"/>
      <c r="K31" s="6"/>
    </row>
    <row r="32" spans="1:11" ht="12.75">
      <c r="A32" s="4"/>
      <c r="B32" s="5" t="s">
        <v>86</v>
      </c>
      <c r="C32" s="5" t="s">
        <v>123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91</v>
      </c>
      <c r="C33" s="5" t="s">
        <v>124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444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191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 t="s">
        <v>94</v>
      </c>
      <c r="C36" s="34" t="s">
        <v>113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192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161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 t="s">
        <v>342</v>
      </c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11" t="s">
        <v>344</v>
      </c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 t="s">
        <v>343</v>
      </c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11" t="s">
        <v>331</v>
      </c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 t="s">
        <v>115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ht="12.75">
      <c r="A52" s="4"/>
      <c r="B52" s="5" t="s">
        <v>544</v>
      </c>
      <c r="C52" s="5" t="str">
        <f>'Item 255, pg 51'!C51</f>
        <v>Irmgard R Wilcox</v>
      </c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7"/>
      <c r="B54" s="8" t="s">
        <v>221</v>
      </c>
      <c r="C54" s="89">
        <f>'Item 255, pg 51'!C54</f>
        <v>40435</v>
      </c>
      <c r="D54" s="8"/>
      <c r="E54" s="8"/>
      <c r="F54" s="8"/>
      <c r="G54" s="8"/>
      <c r="H54" s="8" t="s">
        <v>553</v>
      </c>
      <c r="I54" s="8"/>
      <c r="J54" s="32">
        <f>'Item 255, pg 51'!J54</f>
        <v>40483</v>
      </c>
      <c r="K54" s="9"/>
    </row>
    <row r="55" spans="1:11" ht="12.75">
      <c r="A55" s="4"/>
      <c r="B55" s="5"/>
      <c r="C55" s="5"/>
      <c r="D55" s="5"/>
      <c r="E55" s="18" t="s">
        <v>259</v>
      </c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 t="s">
        <v>10</v>
      </c>
      <c r="C57" s="8"/>
      <c r="D57" s="5"/>
      <c r="E57" s="12" t="s">
        <v>289</v>
      </c>
      <c r="F57" s="8"/>
      <c r="G57" s="5"/>
      <c r="H57" s="12" t="s">
        <v>287</v>
      </c>
      <c r="I57" s="8"/>
      <c r="J57" s="5"/>
      <c r="K57" s="6"/>
    </row>
    <row r="58" spans="1:11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6"/>
    </row>
    <row r="59" spans="1:11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9"/>
    </row>
  </sheetData>
  <sheetProtection/>
  <printOptions/>
  <pageMargins left="0.45" right="0.52" top="0.5" bottom="0.65" header="0.5" footer="0.5"/>
  <pageSetup horizontalDpi="600" verticalDpi="600" orientation="portrait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0.28125" style="0" customWidth="1"/>
    <col min="3" max="3" width="17.7109375" style="0" customWidth="1"/>
    <col min="4" max="4" width="9.421875" style="0" customWidth="1"/>
    <col min="5" max="5" width="9.28125" style="0" customWidth="1"/>
    <col min="6" max="6" width="9.421875" style="0" customWidth="1"/>
    <col min="7" max="7" width="9.57421875" style="0" customWidth="1"/>
    <col min="8" max="8" width="9.421875" style="0" customWidth="1"/>
    <col min="9" max="9" width="10.421875" style="0" customWidth="1"/>
    <col min="10" max="10" width="16.57421875" style="0" customWidth="1"/>
    <col min="11" max="11" width="3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4" t="s">
        <v>543</v>
      </c>
      <c r="C3" s="120">
        <v>13</v>
      </c>
      <c r="E3" s="84"/>
      <c r="F3" s="5"/>
      <c r="G3" s="5"/>
      <c r="H3" s="77" t="s">
        <v>214</v>
      </c>
      <c r="I3" s="5" t="s">
        <v>304</v>
      </c>
      <c r="J3" s="5"/>
      <c r="K3" s="121">
        <v>53</v>
      </c>
    </row>
    <row r="4" spans="1:11" ht="12.75">
      <c r="A4" s="4"/>
      <c r="B4" s="84"/>
      <c r="C4" s="84"/>
      <c r="D4" s="84"/>
      <c r="E4" s="84"/>
      <c r="F4" s="5"/>
      <c r="G4" s="5"/>
      <c r="H4" s="5"/>
      <c r="I4" s="5"/>
      <c r="J4" s="5"/>
      <c r="K4" s="6"/>
    </row>
    <row r="5" spans="1:11" ht="12.75">
      <c r="A5" s="4"/>
      <c r="B5" s="84"/>
      <c r="C5" s="84"/>
      <c r="D5" s="84"/>
      <c r="E5" s="84"/>
      <c r="F5" s="5"/>
      <c r="G5" s="5"/>
      <c r="H5" s="5"/>
      <c r="I5" s="5"/>
      <c r="J5" s="5"/>
      <c r="K5" s="6"/>
    </row>
    <row r="6" spans="1:11" ht="12.75">
      <c r="A6" s="4"/>
      <c r="B6" s="84" t="s">
        <v>263</v>
      </c>
      <c r="C6" s="84"/>
      <c r="D6" s="34" t="str">
        <f>'Item 260, pg 52'!D6</f>
        <v>Empire Disposal, Inc. G-75</v>
      </c>
      <c r="F6" s="5"/>
      <c r="G6" s="5"/>
      <c r="H6" s="18"/>
      <c r="I6" s="5"/>
      <c r="J6" s="5"/>
      <c r="K6" s="6"/>
    </row>
    <row r="7" spans="1:11" ht="12.75">
      <c r="A7" s="7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4" t="s">
        <v>182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213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 t="s">
        <v>183</v>
      </c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116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1"/>
      <c r="C16" s="2"/>
      <c r="D16" s="60"/>
      <c r="E16" s="61"/>
      <c r="F16" s="61"/>
      <c r="G16" s="61" t="s">
        <v>75</v>
      </c>
      <c r="H16" s="61"/>
      <c r="I16" s="61"/>
      <c r="J16" s="14"/>
      <c r="K16" s="6"/>
    </row>
    <row r="17" spans="1:11" ht="12.75">
      <c r="A17" s="4"/>
      <c r="B17" s="7" t="s">
        <v>74</v>
      </c>
      <c r="C17" s="9"/>
      <c r="D17" s="78" t="s">
        <v>185</v>
      </c>
      <c r="E17" s="78" t="s">
        <v>186</v>
      </c>
      <c r="F17" s="72" t="s">
        <v>187</v>
      </c>
      <c r="G17" s="78" t="s">
        <v>188</v>
      </c>
      <c r="H17" s="78" t="s">
        <v>189</v>
      </c>
      <c r="I17" s="78" t="s">
        <v>194</v>
      </c>
      <c r="J17" s="72" t="s">
        <v>190</v>
      </c>
      <c r="K17" s="6"/>
    </row>
    <row r="18" spans="1:11" ht="12.75">
      <c r="A18" s="4"/>
      <c r="B18" s="7" t="s">
        <v>345</v>
      </c>
      <c r="C18" s="8"/>
      <c r="D18" s="67" t="s">
        <v>462</v>
      </c>
      <c r="E18" s="67" t="s">
        <v>463</v>
      </c>
      <c r="F18" s="67" t="s">
        <v>464</v>
      </c>
      <c r="G18" s="67" t="s">
        <v>465</v>
      </c>
      <c r="H18" s="67" t="s">
        <v>466</v>
      </c>
      <c r="I18" s="67" t="s">
        <v>466</v>
      </c>
      <c r="J18" s="67" t="s">
        <v>468</v>
      </c>
      <c r="K18" s="6"/>
    </row>
    <row r="19" spans="1:11" ht="12.75">
      <c r="A19" s="4"/>
      <c r="B19" s="60" t="s">
        <v>77</v>
      </c>
      <c r="C19" s="61"/>
      <c r="D19" s="137" t="s">
        <v>452</v>
      </c>
      <c r="E19" s="137" t="s">
        <v>453</v>
      </c>
      <c r="F19" s="142" t="s">
        <v>456</v>
      </c>
      <c r="G19" s="143" t="s">
        <v>457</v>
      </c>
      <c r="H19" s="137" t="s">
        <v>458</v>
      </c>
      <c r="I19" s="137" t="s">
        <v>459</v>
      </c>
      <c r="J19" s="154" t="s">
        <v>505</v>
      </c>
      <c r="K19" s="6"/>
    </row>
    <row r="20" spans="1:11" ht="12.75">
      <c r="A20" s="4"/>
      <c r="B20" s="60" t="s">
        <v>78</v>
      </c>
      <c r="C20" s="61"/>
      <c r="D20" s="137" t="s">
        <v>503</v>
      </c>
      <c r="E20" s="137" t="s">
        <v>454</v>
      </c>
      <c r="F20" s="142" t="s">
        <v>460</v>
      </c>
      <c r="G20" s="144" t="s">
        <v>461</v>
      </c>
      <c r="H20" s="137" t="s">
        <v>455</v>
      </c>
      <c r="I20" s="137" t="s">
        <v>467</v>
      </c>
      <c r="J20" s="154" t="s">
        <v>506</v>
      </c>
      <c r="K20" s="6"/>
    </row>
    <row r="21" spans="1:11" ht="12.75">
      <c r="A21" s="4"/>
      <c r="B21" s="7" t="s">
        <v>193</v>
      </c>
      <c r="C21" s="8"/>
      <c r="D21" s="144"/>
      <c r="E21" s="144"/>
      <c r="F21" s="145"/>
      <c r="G21" s="144"/>
      <c r="H21" s="144"/>
      <c r="I21" s="144"/>
      <c r="J21" s="155"/>
      <c r="K21" s="6"/>
    </row>
    <row r="22" spans="1:11" ht="12.75">
      <c r="A22" s="4"/>
      <c r="B22" s="4"/>
      <c r="C22" s="5"/>
      <c r="D22" s="11"/>
      <c r="E22" s="11"/>
      <c r="F22" s="11"/>
      <c r="G22" s="11"/>
      <c r="H22" s="11"/>
      <c r="I22" s="11"/>
      <c r="J22" s="156"/>
      <c r="K22" s="6"/>
    </row>
    <row r="23" spans="1:11" ht="12.75">
      <c r="A23" s="4"/>
      <c r="B23" s="7"/>
      <c r="C23" s="8"/>
      <c r="D23" s="146"/>
      <c r="E23" s="146"/>
      <c r="F23" s="146"/>
      <c r="G23" s="146"/>
      <c r="H23" s="146"/>
      <c r="I23" s="146"/>
      <c r="J23" s="146"/>
      <c r="K23" s="6"/>
    </row>
    <row r="24" spans="1:11" ht="12.75">
      <c r="A24" s="4"/>
      <c r="B24" s="60" t="s">
        <v>80</v>
      </c>
      <c r="C24" s="61"/>
      <c r="D24" s="147"/>
      <c r="E24" s="147"/>
      <c r="F24" s="147"/>
      <c r="G24" s="147"/>
      <c r="H24" s="147"/>
      <c r="I24" s="147"/>
      <c r="J24" s="154"/>
      <c r="K24" s="6"/>
    </row>
    <row r="25" spans="1:11" ht="12.75">
      <c r="A25" s="4"/>
      <c r="B25" s="60" t="s">
        <v>81</v>
      </c>
      <c r="C25" s="61"/>
      <c r="D25" s="148" t="s">
        <v>513</v>
      </c>
      <c r="E25" s="148" t="s">
        <v>513</v>
      </c>
      <c r="F25" s="148" t="s">
        <v>513</v>
      </c>
      <c r="G25" s="148" t="s">
        <v>513</v>
      </c>
      <c r="H25" s="148" t="s">
        <v>513</v>
      </c>
      <c r="I25" s="148" t="s">
        <v>513</v>
      </c>
      <c r="J25" s="152" t="s">
        <v>513</v>
      </c>
      <c r="K25" s="6"/>
    </row>
    <row r="26" spans="1:11" ht="12.75">
      <c r="A26" s="4"/>
      <c r="B26" s="60" t="s">
        <v>82</v>
      </c>
      <c r="C26" s="61"/>
      <c r="D26" s="149" t="s">
        <v>445</v>
      </c>
      <c r="E26" s="149" t="s">
        <v>446</v>
      </c>
      <c r="F26" s="149" t="s">
        <v>504</v>
      </c>
      <c r="G26" s="149" t="s">
        <v>448</v>
      </c>
      <c r="H26" s="149" t="s">
        <v>449</v>
      </c>
      <c r="I26" s="149" t="s">
        <v>450</v>
      </c>
      <c r="J26" s="154" t="s">
        <v>469</v>
      </c>
      <c r="K26" s="6"/>
    </row>
    <row r="27" spans="1:11" ht="12.75">
      <c r="A27" s="4"/>
      <c r="B27" s="60" t="s">
        <v>83</v>
      </c>
      <c r="C27" s="61"/>
      <c r="D27" s="141" t="s">
        <v>430</v>
      </c>
      <c r="E27" s="141" t="s">
        <v>431</v>
      </c>
      <c r="F27" s="141" t="s">
        <v>432</v>
      </c>
      <c r="G27" s="141" t="s">
        <v>433</v>
      </c>
      <c r="H27" s="141" t="s">
        <v>434</v>
      </c>
      <c r="I27" s="141" t="s">
        <v>435</v>
      </c>
      <c r="J27" s="153" t="s">
        <v>436</v>
      </c>
      <c r="K27" s="6"/>
    </row>
    <row r="28" spans="1:11" ht="12.75">
      <c r="A28" s="4"/>
      <c r="B28" s="60" t="s">
        <v>84</v>
      </c>
      <c r="C28" s="61"/>
      <c r="D28" s="141" t="s">
        <v>437</v>
      </c>
      <c r="E28" s="141" t="s">
        <v>438</v>
      </c>
      <c r="F28" s="141" t="s">
        <v>439</v>
      </c>
      <c r="G28" s="141" t="s">
        <v>440</v>
      </c>
      <c r="H28" s="141" t="s">
        <v>441</v>
      </c>
      <c r="I28" s="141" t="s">
        <v>442</v>
      </c>
      <c r="J28" s="153" t="s">
        <v>443</v>
      </c>
      <c r="K28" s="6"/>
    </row>
    <row r="29" spans="1:11" ht="12.75">
      <c r="A29" s="4"/>
      <c r="B29" s="7"/>
      <c r="C29" s="8"/>
      <c r="D29" s="73"/>
      <c r="E29" s="73"/>
      <c r="F29" s="73"/>
      <c r="G29" s="73"/>
      <c r="H29" s="73"/>
      <c r="I29" s="73"/>
      <c r="J29" s="9"/>
      <c r="K29" s="6"/>
    </row>
    <row r="30" spans="1:11" ht="12.75">
      <c r="A30" s="4"/>
      <c r="B30" s="5"/>
      <c r="C30" s="5"/>
      <c r="D30" s="5"/>
      <c r="E30" s="130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 t="s">
        <v>86</v>
      </c>
      <c r="C32" s="5" t="s">
        <v>123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91</v>
      </c>
      <c r="C33" s="5" t="s">
        <v>124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487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191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 t="s">
        <v>94</v>
      </c>
      <c r="C36" s="34" t="s">
        <v>113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192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161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 t="s">
        <v>342</v>
      </c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11" t="s">
        <v>344</v>
      </c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 t="s">
        <v>343</v>
      </c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11" t="s">
        <v>331</v>
      </c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 t="s">
        <v>115</v>
      </c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ht="12.75">
      <c r="A52" s="4"/>
      <c r="B52" s="5" t="s">
        <v>544</v>
      </c>
      <c r="C52" s="5" t="str">
        <f>'Item 260, pg 52'!C52</f>
        <v>Irmgard R Wilcox</v>
      </c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7"/>
      <c r="B54" s="8" t="s">
        <v>206</v>
      </c>
      <c r="C54" s="89">
        <f>'Item 260, pg 52'!C54</f>
        <v>40435</v>
      </c>
      <c r="D54" s="8"/>
      <c r="E54" s="8"/>
      <c r="F54" s="8"/>
      <c r="G54" s="8"/>
      <c r="H54" s="8" t="s">
        <v>225</v>
      </c>
      <c r="I54" s="8"/>
      <c r="J54" s="32">
        <f>'Item 260, pg 52'!J54</f>
        <v>40483</v>
      </c>
      <c r="K54" s="9"/>
    </row>
    <row r="55" spans="1:11" ht="12.75">
      <c r="A55" s="4"/>
      <c r="B55" s="5"/>
      <c r="C55" s="5"/>
      <c r="D55" s="5"/>
      <c r="E55" s="5" t="s">
        <v>259</v>
      </c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 t="s">
        <v>288</v>
      </c>
      <c r="C57" s="8"/>
      <c r="D57" s="5"/>
      <c r="E57" s="12" t="s">
        <v>289</v>
      </c>
      <c r="F57" s="8"/>
      <c r="G57" s="5"/>
      <c r="H57" s="12" t="s">
        <v>287</v>
      </c>
      <c r="I57" s="8"/>
      <c r="J57" s="5"/>
      <c r="K57" s="6"/>
    </row>
    <row r="58" spans="1:1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sheetProtection/>
  <printOptions/>
  <pageMargins left="0.56" right="0.49" top="0.72" bottom="0.72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2.57421875" style="0" customWidth="1"/>
    <col min="2" max="2" width="9.57421875" style="0" customWidth="1"/>
    <col min="3" max="3" width="18.421875" style="0" bestFit="1" customWidth="1"/>
    <col min="5" max="5" width="6.28125" style="0" customWidth="1"/>
    <col min="11" max="11" width="16.140625" style="0" customWidth="1"/>
    <col min="12" max="12" width="0.13671875" style="0" hidden="1" customWidth="1"/>
    <col min="13" max="13" width="4.57421875" style="0" customWidth="1"/>
    <col min="14" max="14" width="1.8515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</row>
    <row r="3" spans="1:13" ht="12.75">
      <c r="A3" s="4"/>
      <c r="B3" s="5" t="s">
        <v>543</v>
      </c>
      <c r="C3" s="22">
        <v>13</v>
      </c>
      <c r="D3" s="5"/>
      <c r="E3" s="5"/>
      <c r="F3" s="5"/>
      <c r="G3" s="5"/>
      <c r="H3" s="12"/>
      <c r="I3" s="77" t="s">
        <v>214</v>
      </c>
      <c r="J3" s="5" t="s">
        <v>216</v>
      </c>
      <c r="K3" s="5"/>
      <c r="L3" s="18">
        <v>19</v>
      </c>
      <c r="M3" s="121">
        <v>20</v>
      </c>
    </row>
    <row r="4" spans="1:13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</row>
    <row r="6" spans="1:13" ht="12.75">
      <c r="A6" s="4"/>
      <c r="B6" s="5" t="s">
        <v>263</v>
      </c>
      <c r="C6" s="5"/>
      <c r="D6" s="34" t="str">
        <f>'Item 55,60, pg 19'!D6</f>
        <v>Empire Disposal, Inc. G-75</v>
      </c>
      <c r="E6" s="5"/>
      <c r="F6" s="5"/>
      <c r="G6" s="5"/>
      <c r="H6" s="5"/>
      <c r="I6" s="124" t="s">
        <v>68</v>
      </c>
      <c r="J6" s="5"/>
      <c r="K6" s="5"/>
      <c r="L6" s="6"/>
      <c r="M6" s="6"/>
    </row>
    <row r="7" spans="1:13" ht="12.75">
      <c r="A7" s="4"/>
      <c r="B7" s="8" t="s">
        <v>285</v>
      </c>
      <c r="C7" s="8"/>
      <c r="D7" s="8"/>
      <c r="E7" s="8"/>
      <c r="F7" s="8"/>
      <c r="G7" s="8"/>
      <c r="H7" s="8"/>
      <c r="I7" s="8"/>
      <c r="J7" s="8"/>
      <c r="K7" s="8"/>
      <c r="L7" s="9"/>
      <c r="M7" s="6"/>
    </row>
    <row r="8" spans="1:13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6"/>
    </row>
    <row r="9" spans="1:13" ht="12.75">
      <c r="A9" s="4"/>
      <c r="B9" s="5"/>
      <c r="C9" s="5"/>
      <c r="D9" s="34" t="s">
        <v>163</v>
      </c>
      <c r="E9" s="5"/>
      <c r="F9" s="5"/>
      <c r="G9" s="5"/>
      <c r="H9" s="5"/>
      <c r="I9" s="5"/>
      <c r="J9" s="5"/>
      <c r="K9" s="5"/>
      <c r="L9" s="6"/>
      <c r="M9" s="6"/>
    </row>
    <row r="10" spans="1:13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</row>
    <row r="11" spans="1:13" ht="12.75">
      <c r="A11" s="4"/>
      <c r="B11" s="5" t="s">
        <v>164</v>
      </c>
      <c r="C11" s="5"/>
      <c r="D11" s="5"/>
      <c r="E11" s="5"/>
      <c r="F11" s="5"/>
      <c r="G11" s="5"/>
      <c r="H11" s="5"/>
      <c r="I11" s="5"/>
      <c r="J11" s="5"/>
      <c r="K11" s="5"/>
      <c r="L11" s="6"/>
      <c r="M11" s="6"/>
    </row>
    <row r="12" spans="1:13" ht="12.75">
      <c r="A12" s="4"/>
      <c r="B12" s="5" t="s">
        <v>165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</row>
    <row r="13" spans="1:13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</row>
    <row r="14" spans="1:13" ht="12.75">
      <c r="A14" s="4"/>
      <c r="B14" s="5"/>
      <c r="C14" s="5" t="s">
        <v>166</v>
      </c>
      <c r="D14" s="5"/>
      <c r="E14" s="5"/>
      <c r="F14" s="5"/>
      <c r="G14" s="5"/>
      <c r="H14" s="5"/>
      <c r="I14" s="5"/>
      <c r="J14" s="5"/>
      <c r="K14" s="5"/>
      <c r="L14" s="6"/>
      <c r="M14" s="6"/>
    </row>
    <row r="15" spans="1:13" ht="12.75">
      <c r="A15" s="4"/>
      <c r="B15" s="5"/>
      <c r="C15" s="5" t="s">
        <v>167</v>
      </c>
      <c r="D15" s="5"/>
      <c r="E15" s="5"/>
      <c r="F15" s="5"/>
      <c r="G15" s="5"/>
      <c r="H15" s="5"/>
      <c r="I15" s="5"/>
      <c r="J15" s="5"/>
      <c r="K15" s="5"/>
      <c r="L15" s="6"/>
      <c r="M15" s="6"/>
    </row>
    <row r="16" spans="1:13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</row>
    <row r="17" spans="1:13" ht="12.75">
      <c r="A17" s="4"/>
      <c r="B17" s="5"/>
      <c r="C17" s="5"/>
      <c r="D17" s="84" t="s">
        <v>346</v>
      </c>
      <c r="E17" s="5"/>
      <c r="F17" s="5"/>
      <c r="G17" s="5"/>
      <c r="H17" s="5"/>
      <c r="I17" s="5"/>
      <c r="J17" s="5"/>
      <c r="K17" s="5"/>
      <c r="L17" s="6"/>
      <c r="M17" s="6"/>
    </row>
    <row r="18" spans="1:13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</row>
    <row r="19" spans="1:13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</row>
    <row r="21" spans="1:13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</row>
    <row r="22" spans="1:13" ht="12.75">
      <c r="A22" s="4"/>
      <c r="B22" s="85" t="s">
        <v>168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</row>
    <row r="23" spans="1:13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  <c r="M23" s="6"/>
    </row>
    <row r="24" spans="1:13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</row>
    <row r="25" spans="1:13" ht="12.75">
      <c r="A25" s="4"/>
      <c r="B25" s="5"/>
      <c r="C25" s="5"/>
      <c r="D25" s="5"/>
      <c r="E25" s="34" t="s">
        <v>169</v>
      </c>
      <c r="F25" s="5"/>
      <c r="G25" s="5"/>
      <c r="H25" s="5"/>
      <c r="I25" s="5"/>
      <c r="J25" s="5"/>
      <c r="K25" s="5"/>
      <c r="L25" s="6"/>
      <c r="M25" s="6"/>
    </row>
    <row r="26" spans="1:13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6"/>
    </row>
    <row r="27" spans="1:13" ht="12.75">
      <c r="A27" s="4"/>
      <c r="B27" s="5" t="s">
        <v>170</v>
      </c>
      <c r="C27" s="5"/>
      <c r="D27" s="5"/>
      <c r="E27" s="5"/>
      <c r="F27" s="5"/>
      <c r="G27" s="5"/>
      <c r="H27" s="5"/>
      <c r="I27" s="5"/>
      <c r="J27" s="5"/>
      <c r="K27" s="5"/>
      <c r="L27" s="6"/>
      <c r="M27" s="6"/>
    </row>
    <row r="28" spans="1:13" ht="12.75">
      <c r="A28" s="4"/>
      <c r="B28" s="5" t="s">
        <v>171</v>
      </c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</row>
    <row r="29" spans="1:13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</row>
    <row r="30" spans="1:13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</row>
    <row r="31" spans="1:13" ht="12.75">
      <c r="A31" s="4"/>
      <c r="B31" s="82" t="s">
        <v>172</v>
      </c>
      <c r="C31" s="8"/>
      <c r="D31" s="8"/>
      <c r="E31" s="8"/>
      <c r="F31" s="5"/>
      <c r="G31" s="8" t="s">
        <v>175</v>
      </c>
      <c r="H31" s="8"/>
      <c r="I31" s="8"/>
      <c r="J31" s="8"/>
      <c r="K31" s="5"/>
      <c r="L31" s="6"/>
      <c r="M31" s="6"/>
    </row>
    <row r="32" spans="1:13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</row>
    <row r="33" spans="1:13" ht="12.75">
      <c r="A33" s="4"/>
      <c r="B33" s="8" t="s">
        <v>173</v>
      </c>
      <c r="C33" s="8"/>
      <c r="D33" s="8"/>
      <c r="E33" s="8"/>
      <c r="F33" s="5"/>
      <c r="G33" s="8" t="s">
        <v>176</v>
      </c>
      <c r="H33" s="8"/>
      <c r="I33" s="8"/>
      <c r="J33" s="8"/>
      <c r="K33" s="5"/>
      <c r="L33" s="6"/>
      <c r="M33" s="6"/>
    </row>
    <row r="34" spans="1:13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</row>
    <row r="35" spans="1:13" ht="12.75">
      <c r="A35" s="4"/>
      <c r="B35" s="8" t="s">
        <v>174</v>
      </c>
      <c r="C35" s="8"/>
      <c r="D35" s="8"/>
      <c r="E35" s="8"/>
      <c r="F35" s="5"/>
      <c r="G35" s="8" t="s">
        <v>177</v>
      </c>
      <c r="H35" s="8"/>
      <c r="I35" s="8"/>
      <c r="J35" s="8"/>
      <c r="K35" s="5"/>
      <c r="L35" s="6"/>
      <c r="M35" s="6"/>
    </row>
    <row r="36" spans="1:13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</row>
    <row r="37" spans="1:13" ht="12.75">
      <c r="A37" s="4"/>
      <c r="B37" s="8"/>
      <c r="C37" s="8"/>
      <c r="D37" s="8"/>
      <c r="E37" s="8"/>
      <c r="F37" s="5"/>
      <c r="G37" s="8"/>
      <c r="H37" s="8"/>
      <c r="I37" s="8"/>
      <c r="J37" s="8"/>
      <c r="K37" s="5"/>
      <c r="L37" s="6"/>
      <c r="M37" s="6"/>
    </row>
    <row r="38" spans="1:13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6"/>
    </row>
    <row r="39" spans="1:13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  <c r="M39" s="6"/>
    </row>
    <row r="40" spans="1:1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  <c r="M40" s="6"/>
    </row>
    <row r="41" spans="1:1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  <c r="M41" s="6"/>
    </row>
    <row r="42" spans="1:13" ht="12.75">
      <c r="A42" s="4"/>
      <c r="B42" s="5" t="s">
        <v>153</v>
      </c>
      <c r="C42" s="5"/>
      <c r="D42" s="5"/>
      <c r="E42" s="5"/>
      <c r="F42" s="5"/>
      <c r="G42" s="5"/>
      <c r="H42" s="5"/>
      <c r="I42" s="5"/>
      <c r="J42" s="5"/>
      <c r="K42" s="5"/>
      <c r="L42" s="6"/>
      <c r="M42" s="6"/>
    </row>
    <row r="43" spans="1:13" ht="12.75">
      <c r="A43" s="4"/>
      <c r="B43" s="5" t="s">
        <v>178</v>
      </c>
      <c r="C43" s="5"/>
      <c r="D43" s="5"/>
      <c r="E43" s="5"/>
      <c r="F43" s="5"/>
      <c r="G43" s="5"/>
      <c r="H43" s="5"/>
      <c r="I43" s="5"/>
      <c r="J43" s="5"/>
      <c r="K43" s="5"/>
      <c r="L43" s="6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M44" s="6"/>
    </row>
    <row r="45" spans="1:13" ht="12.75">
      <c r="A45" s="4"/>
      <c r="B45" s="5" t="s">
        <v>179</v>
      </c>
      <c r="C45" s="5"/>
      <c r="D45" s="5"/>
      <c r="E45" s="5"/>
      <c r="F45" s="5"/>
      <c r="G45" s="5"/>
      <c r="H45" s="5"/>
      <c r="I45" s="5"/>
      <c r="J45" s="5"/>
      <c r="K45" s="5"/>
      <c r="L45" s="6"/>
      <c r="M45" s="6"/>
    </row>
    <row r="46" spans="1:13" ht="12.75">
      <c r="A46" s="4"/>
      <c r="B46" s="5" t="s">
        <v>180</v>
      </c>
      <c r="C46" s="5"/>
      <c r="D46" s="5"/>
      <c r="E46" s="5"/>
      <c r="F46" s="5"/>
      <c r="G46" s="5"/>
      <c r="H46" s="5"/>
      <c r="I46" s="5"/>
      <c r="J46" s="5"/>
      <c r="K46" s="5"/>
      <c r="L46" s="6"/>
      <c r="M46" s="6"/>
    </row>
    <row r="47" spans="1:13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  <c r="M47" s="6"/>
    </row>
    <row r="48" spans="1:13" ht="12.75">
      <c r="A48" s="4"/>
      <c r="B48" s="5"/>
      <c r="C48" s="5"/>
      <c r="D48" s="5"/>
      <c r="E48" s="5"/>
      <c r="F48" s="5" t="s">
        <v>329</v>
      </c>
      <c r="G48" s="5"/>
      <c r="H48" s="5"/>
      <c r="I48" s="5"/>
      <c r="J48" s="5"/>
      <c r="K48" s="5"/>
      <c r="L48" s="6"/>
      <c r="M48" s="6"/>
    </row>
    <row r="49" spans="1:13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  <c r="M49" s="6"/>
    </row>
    <row r="50" spans="1:13" ht="12.75">
      <c r="A50" s="4"/>
      <c r="B50" s="5"/>
      <c r="C50" s="5"/>
      <c r="D50" s="5"/>
      <c r="E50" s="5"/>
      <c r="F50" s="5" t="s">
        <v>330</v>
      </c>
      <c r="G50" s="5"/>
      <c r="H50" s="5"/>
      <c r="I50" s="5"/>
      <c r="J50" s="5"/>
      <c r="K50" s="5"/>
      <c r="L50" s="6"/>
      <c r="M50" s="6"/>
    </row>
    <row r="51" spans="1:13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  <c r="M51" s="6"/>
    </row>
    <row r="52" spans="1:13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  <c r="M52" s="6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  <c r="M53" s="6"/>
    </row>
    <row r="54" spans="1:13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  <c r="M54" s="6"/>
    </row>
    <row r="55" spans="1:14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4"/>
    </row>
    <row r="56" spans="1:13" ht="12.75">
      <c r="A56" s="1"/>
      <c r="B56" s="5" t="s">
        <v>544</v>
      </c>
      <c r="C56" s="5" t="str">
        <f>+'Item 55,60, pg 19'!C56</f>
        <v>Irmgard R Wilcox</v>
      </c>
      <c r="D56" s="5"/>
      <c r="E56" s="5"/>
      <c r="F56" s="5"/>
      <c r="G56" s="5"/>
      <c r="H56" s="5"/>
      <c r="I56" s="5"/>
      <c r="J56" s="5"/>
      <c r="K56" s="5"/>
      <c r="L56" s="6"/>
      <c r="M56" s="6"/>
    </row>
    <row r="57" spans="1:13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  <c r="M57" s="6"/>
    </row>
    <row r="58" spans="1:14" ht="12.75">
      <c r="A58" s="7"/>
      <c r="B58" s="8" t="s">
        <v>206</v>
      </c>
      <c r="C58" s="89">
        <f>'Item 55,60, pg 19'!C58</f>
        <v>40435</v>
      </c>
      <c r="D58" s="8"/>
      <c r="E58" s="8"/>
      <c r="F58" s="8"/>
      <c r="G58" s="8"/>
      <c r="H58" s="8"/>
      <c r="I58" s="8" t="s">
        <v>207</v>
      </c>
      <c r="J58" s="8"/>
      <c r="K58" s="89">
        <f>'Item 55,60, pg 19'!K58</f>
        <v>40483</v>
      </c>
      <c r="L58" s="8"/>
      <c r="M58" s="9"/>
      <c r="N58" s="4"/>
    </row>
    <row r="59" spans="1:13" ht="12.75">
      <c r="A59" s="4"/>
      <c r="B59" s="5"/>
      <c r="C59" s="5"/>
      <c r="D59" s="5"/>
      <c r="E59" s="5"/>
      <c r="F59" s="5" t="s">
        <v>259</v>
      </c>
      <c r="G59" s="5"/>
      <c r="H59" s="5"/>
      <c r="I59" s="5"/>
      <c r="J59" s="5"/>
      <c r="K59" s="5"/>
      <c r="L59" s="6"/>
      <c r="M59" s="6"/>
    </row>
    <row r="60" spans="1:13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  <c r="M60" s="6"/>
    </row>
    <row r="61" spans="1:13" ht="12.75">
      <c r="A61" s="4"/>
      <c r="B61" s="5" t="s">
        <v>288</v>
      </c>
      <c r="C61" s="8"/>
      <c r="D61" s="8"/>
      <c r="E61" s="5"/>
      <c r="F61" s="12" t="s">
        <v>289</v>
      </c>
      <c r="G61" s="8"/>
      <c r="H61" s="8"/>
      <c r="I61" s="12" t="s">
        <v>287</v>
      </c>
      <c r="J61" s="8"/>
      <c r="K61" s="8"/>
      <c r="L61" s="6"/>
      <c r="M61" s="6"/>
    </row>
    <row r="62" spans="1:14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61"/>
      <c r="N62" s="4"/>
    </row>
  </sheetData>
  <sheetProtection/>
  <printOptions/>
  <pageMargins left="0.75" right="0.75" top="1" bottom="1" header="0.5" footer="0.5"/>
  <pageSetup horizontalDpi="600" verticalDpi="600" orientation="portrait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0.140625" style="0" customWidth="1"/>
    <col min="3" max="3" width="19.00390625" style="0" customWidth="1"/>
    <col min="4" max="4" width="10.00390625" style="0" customWidth="1"/>
    <col min="10" max="10" width="16.7109375" style="0" customWidth="1"/>
    <col min="11" max="11" width="3.8515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4" t="s">
        <v>543</v>
      </c>
      <c r="C3" s="120">
        <v>13</v>
      </c>
      <c r="E3" s="84"/>
      <c r="F3" s="5"/>
      <c r="G3" s="5"/>
      <c r="H3" s="77" t="s">
        <v>214</v>
      </c>
      <c r="I3" s="5" t="s">
        <v>304</v>
      </c>
      <c r="J3" s="5"/>
      <c r="K3" s="121">
        <v>54</v>
      </c>
    </row>
    <row r="4" spans="1:11" ht="12.75">
      <c r="A4" s="4"/>
      <c r="B4" s="84"/>
      <c r="C4" s="84"/>
      <c r="D4" s="84"/>
      <c r="E4" s="84"/>
      <c r="F4" s="5"/>
      <c r="G4" s="5"/>
      <c r="H4" s="5"/>
      <c r="I4" s="5"/>
      <c r="J4" s="5"/>
      <c r="K4" s="6"/>
    </row>
    <row r="5" spans="1:11" ht="12.75">
      <c r="A5" s="4"/>
      <c r="B5" s="84"/>
      <c r="C5" s="84"/>
      <c r="D5" s="84"/>
      <c r="E5" s="84"/>
      <c r="F5" s="5"/>
      <c r="G5" s="5"/>
      <c r="H5" s="5"/>
      <c r="I5" s="5"/>
      <c r="J5" s="5"/>
      <c r="K5" s="6"/>
    </row>
    <row r="6" spans="1:11" ht="12.75">
      <c r="A6" s="4"/>
      <c r="B6" s="84" t="s">
        <v>263</v>
      </c>
      <c r="C6" s="84"/>
      <c r="D6" s="34" t="str">
        <f>'Item 260, pg 53'!D6</f>
        <v>Empire Disposal, Inc. G-75</v>
      </c>
      <c r="F6" s="5"/>
      <c r="G6" s="5"/>
      <c r="H6" s="18"/>
      <c r="I6" s="5"/>
      <c r="J6" s="5"/>
      <c r="K6" s="6"/>
    </row>
    <row r="7" spans="1:11" ht="12.75">
      <c r="A7" s="7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34"/>
      <c r="K8" s="6"/>
    </row>
    <row r="9" spans="1:11" ht="12.75">
      <c r="A9" s="4"/>
      <c r="B9" s="5"/>
      <c r="C9" s="5"/>
      <c r="D9" s="34" t="s">
        <v>195</v>
      </c>
      <c r="E9" s="5"/>
      <c r="F9" s="5"/>
      <c r="G9" s="5"/>
      <c r="H9" s="5"/>
      <c r="I9" s="5"/>
      <c r="J9" s="34"/>
      <c r="K9" s="6"/>
    </row>
    <row r="10" spans="1:11" ht="12.75">
      <c r="A10" s="4"/>
      <c r="B10" s="5"/>
      <c r="C10" s="5"/>
      <c r="D10" s="5" t="s">
        <v>196</v>
      </c>
      <c r="E10" s="5"/>
      <c r="F10" s="5"/>
      <c r="G10" s="5"/>
      <c r="H10" s="5"/>
      <c r="I10" s="5"/>
      <c r="J10" s="34"/>
      <c r="K10" s="6"/>
    </row>
    <row r="11" spans="1:11" ht="12.75">
      <c r="A11" s="4"/>
      <c r="B11" s="5"/>
      <c r="C11" s="5"/>
      <c r="D11" s="5" t="s">
        <v>183</v>
      </c>
      <c r="E11" s="5"/>
      <c r="F11" s="5"/>
      <c r="G11" s="5"/>
      <c r="H11" s="5"/>
      <c r="I11" s="5"/>
      <c r="J11" s="34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34"/>
      <c r="K12" s="6"/>
    </row>
    <row r="13" spans="1:11" ht="12.75">
      <c r="A13" s="4"/>
      <c r="B13" s="5" t="s">
        <v>104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61"/>
      <c r="E15" s="61"/>
      <c r="F15" s="61" t="s">
        <v>75</v>
      </c>
      <c r="G15" s="61"/>
      <c r="H15" s="61"/>
      <c r="I15" s="61"/>
      <c r="J15" s="14"/>
      <c r="K15" s="6"/>
    </row>
    <row r="16" spans="1:11" ht="12.75">
      <c r="A16" s="4"/>
      <c r="B16" s="7" t="s">
        <v>74</v>
      </c>
      <c r="C16" s="8"/>
      <c r="D16" s="83" t="s">
        <v>135</v>
      </c>
      <c r="E16" s="83" t="s">
        <v>322</v>
      </c>
      <c r="F16" s="83" t="s">
        <v>136</v>
      </c>
      <c r="G16" s="83" t="s">
        <v>137</v>
      </c>
      <c r="H16" s="83" t="s">
        <v>138</v>
      </c>
      <c r="I16" s="83" t="s">
        <v>139</v>
      </c>
      <c r="J16" s="129" t="s">
        <v>323</v>
      </c>
      <c r="K16" s="6"/>
    </row>
    <row r="17" spans="1:11" ht="12.75">
      <c r="A17" s="4"/>
      <c r="B17" s="60" t="s">
        <v>77</v>
      </c>
      <c r="C17" s="61"/>
      <c r="D17" s="76" t="s">
        <v>470</v>
      </c>
      <c r="E17" s="76" t="s">
        <v>471</v>
      </c>
      <c r="F17" s="76" t="s">
        <v>472</v>
      </c>
      <c r="G17" s="76" t="s">
        <v>473</v>
      </c>
      <c r="H17" s="76" t="s">
        <v>474</v>
      </c>
      <c r="I17" s="76" t="s">
        <v>475</v>
      </c>
      <c r="J17" s="75" t="s">
        <v>476</v>
      </c>
      <c r="K17" s="6"/>
    </row>
    <row r="18" spans="1:11" ht="12.75">
      <c r="A18" s="4"/>
      <c r="B18" s="7" t="s">
        <v>197</v>
      </c>
      <c r="C18" s="5"/>
      <c r="D18" s="76" t="s">
        <v>477</v>
      </c>
      <c r="E18" s="76" t="s">
        <v>478</v>
      </c>
      <c r="F18" s="76" t="s">
        <v>479</v>
      </c>
      <c r="G18" s="76" t="s">
        <v>480</v>
      </c>
      <c r="H18" s="76" t="s">
        <v>481</v>
      </c>
      <c r="I18" s="76" t="s">
        <v>482</v>
      </c>
      <c r="J18" s="75" t="s">
        <v>483</v>
      </c>
      <c r="K18" s="6"/>
    </row>
    <row r="19" spans="1:11" ht="12.75">
      <c r="A19" s="4"/>
      <c r="B19" s="60"/>
      <c r="C19" s="14"/>
      <c r="D19" s="14"/>
      <c r="E19" s="47"/>
      <c r="F19" s="47"/>
      <c r="G19" s="87"/>
      <c r="H19" s="47"/>
      <c r="I19" s="47"/>
      <c r="J19" s="14"/>
      <c r="K19" s="6"/>
    </row>
    <row r="20" spans="1:11" ht="12.75">
      <c r="A20" s="4"/>
      <c r="B20" s="7"/>
      <c r="C20" s="8"/>
      <c r="D20" s="8"/>
      <c r="E20" s="8"/>
      <c r="F20" s="8"/>
      <c r="G20" s="8"/>
      <c r="H20" s="8"/>
      <c r="I20" s="8"/>
      <c r="J20" s="9"/>
      <c r="K20" s="6"/>
    </row>
    <row r="21" spans="1:11" ht="12.75">
      <c r="A21" s="4"/>
      <c r="B21" s="83" t="s">
        <v>80</v>
      </c>
      <c r="C21" s="80"/>
      <c r="D21" s="80"/>
      <c r="E21" s="80"/>
      <c r="F21" s="80"/>
      <c r="G21" s="80"/>
      <c r="H21" s="80"/>
      <c r="I21" s="80"/>
      <c r="J21" s="81"/>
      <c r="K21" s="6"/>
    </row>
    <row r="22" spans="1:11" ht="12.75">
      <c r="A22" s="4"/>
      <c r="B22" s="7" t="s">
        <v>82</v>
      </c>
      <c r="C22" s="8"/>
      <c r="D22" s="150" t="s">
        <v>424</v>
      </c>
      <c r="E22" s="141" t="s">
        <v>425</v>
      </c>
      <c r="F22" s="141" t="s">
        <v>426</v>
      </c>
      <c r="G22" s="141" t="s">
        <v>484</v>
      </c>
      <c r="H22" s="141" t="s">
        <v>421</v>
      </c>
      <c r="I22" s="141" t="s">
        <v>428</v>
      </c>
      <c r="J22" s="153" t="s">
        <v>485</v>
      </c>
      <c r="K22" s="6"/>
    </row>
    <row r="23" spans="1:11" ht="12.75">
      <c r="A23" s="4"/>
      <c r="B23" s="7" t="s">
        <v>198</v>
      </c>
      <c r="C23" s="8"/>
      <c r="D23" s="176" t="s">
        <v>430</v>
      </c>
      <c r="E23" s="176" t="s">
        <v>431</v>
      </c>
      <c r="F23" s="176" t="s">
        <v>432</v>
      </c>
      <c r="G23" s="176" t="s">
        <v>433</v>
      </c>
      <c r="H23" s="176" t="s">
        <v>434</v>
      </c>
      <c r="I23" s="176" t="s">
        <v>435</v>
      </c>
      <c r="J23" s="177" t="s">
        <v>436</v>
      </c>
      <c r="K23" s="6"/>
    </row>
    <row r="24" spans="1:11" ht="12.75">
      <c r="A24" s="4"/>
      <c r="B24" s="7" t="s">
        <v>199</v>
      </c>
      <c r="C24" s="8"/>
      <c r="D24" s="176" t="s">
        <v>437</v>
      </c>
      <c r="E24" s="176" t="s">
        <v>438</v>
      </c>
      <c r="F24" s="176" t="s">
        <v>439</v>
      </c>
      <c r="G24" s="176" t="s">
        <v>440</v>
      </c>
      <c r="H24" s="176" t="s">
        <v>441</v>
      </c>
      <c r="I24" s="176" t="s">
        <v>442</v>
      </c>
      <c r="J24" s="177" t="s">
        <v>443</v>
      </c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 t="s">
        <v>86</v>
      </c>
      <c r="C26" s="5" t="s">
        <v>123</v>
      </c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91</v>
      </c>
      <c r="C27" s="5" t="s">
        <v>124</v>
      </c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 t="s">
        <v>486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 t="s">
        <v>125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94</v>
      </c>
      <c r="C30" s="34" t="s">
        <v>74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200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201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202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203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154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155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 t="s">
        <v>204</v>
      </c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 t="s">
        <v>337</v>
      </c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 t="s">
        <v>237</v>
      </c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2"/>
      <c r="C50" s="82"/>
      <c r="D50" s="82"/>
      <c r="E50" s="82"/>
      <c r="F50" s="82"/>
      <c r="G50" s="82"/>
      <c r="H50" s="82"/>
      <c r="I50" s="82"/>
      <c r="J50" s="82"/>
      <c r="K50" s="9"/>
    </row>
    <row r="51" spans="1:11" ht="12.75">
      <c r="A51" s="4"/>
      <c r="B51" s="5" t="s">
        <v>544</v>
      </c>
      <c r="C51" s="5" t="str">
        <f>'Item 260, pg 53'!C52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 t="s">
        <v>206</v>
      </c>
      <c r="C53" s="89">
        <f>'Item 260, pg 53'!C54</f>
        <v>40435</v>
      </c>
      <c r="D53" s="8"/>
      <c r="E53" s="8"/>
      <c r="F53" s="8"/>
      <c r="G53" s="8"/>
      <c r="H53" s="8" t="s">
        <v>225</v>
      </c>
      <c r="I53" s="8"/>
      <c r="J53" s="89">
        <f>'Item 260, pg 53'!J54</f>
        <v>40483</v>
      </c>
      <c r="K53" s="9"/>
    </row>
    <row r="54" spans="1:11" ht="12.75">
      <c r="A54" s="4"/>
      <c r="B54" s="5"/>
      <c r="C54" s="5"/>
      <c r="D54" s="5"/>
      <c r="E54" s="5" t="s">
        <v>259</v>
      </c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 t="s">
        <v>10</v>
      </c>
      <c r="C56" s="8"/>
      <c r="D56" s="5"/>
      <c r="E56" s="5"/>
      <c r="F56" s="12" t="s">
        <v>289</v>
      </c>
      <c r="G56" s="8"/>
      <c r="H56" s="5"/>
      <c r="I56" s="12" t="s">
        <v>287</v>
      </c>
      <c r="J56" s="8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9.7109375" style="0" customWidth="1"/>
    <col min="3" max="3" width="18.28125" style="0" customWidth="1"/>
    <col min="4" max="4" width="9.8515625" style="0" customWidth="1"/>
    <col min="8" max="8" width="10.00390625" style="0" customWidth="1"/>
    <col min="9" max="9" width="10.421875" style="0" customWidth="1"/>
    <col min="10" max="10" width="16.140625" style="0" customWidth="1"/>
    <col min="11" max="11" width="4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4" t="s">
        <v>543</v>
      </c>
      <c r="C3" s="120">
        <v>13</v>
      </c>
      <c r="E3" s="84"/>
      <c r="F3" s="5"/>
      <c r="G3" s="5"/>
      <c r="H3" s="77" t="s">
        <v>214</v>
      </c>
      <c r="I3" s="5" t="s">
        <v>304</v>
      </c>
      <c r="J3" s="5"/>
      <c r="K3" s="121">
        <v>55</v>
      </c>
    </row>
    <row r="4" spans="1:11" ht="12.75">
      <c r="A4" s="4"/>
      <c r="B4" s="84"/>
      <c r="C4" s="84"/>
      <c r="D4" s="84"/>
      <c r="E4" s="84"/>
      <c r="F4" s="5"/>
      <c r="G4" s="5"/>
      <c r="H4" s="5"/>
      <c r="I4" s="5"/>
      <c r="J4" s="5"/>
      <c r="K4" s="6"/>
    </row>
    <row r="5" spans="1:11" ht="12.75">
      <c r="A5" s="4"/>
      <c r="B5" s="84"/>
      <c r="C5" s="84"/>
      <c r="D5" s="84"/>
      <c r="E5" s="84"/>
      <c r="F5" s="5"/>
      <c r="G5" s="5"/>
      <c r="H5" s="5"/>
      <c r="I5" s="5"/>
      <c r="J5" s="5"/>
      <c r="K5" s="6"/>
    </row>
    <row r="6" spans="1:11" ht="12.75">
      <c r="A6" s="4"/>
      <c r="B6" s="84" t="s">
        <v>263</v>
      </c>
      <c r="C6" s="84"/>
      <c r="D6" s="34" t="str">
        <f>'Item 270, pg 54'!D6</f>
        <v>Empire Disposal, Inc. G-75</v>
      </c>
      <c r="F6" s="5"/>
      <c r="G6" s="5"/>
      <c r="H6" s="18"/>
      <c r="I6" s="5"/>
      <c r="J6" s="5"/>
      <c r="K6" s="6"/>
    </row>
    <row r="7" spans="1:11" ht="12.75">
      <c r="A7" s="4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34"/>
      <c r="K8" s="6"/>
    </row>
    <row r="9" spans="1:11" ht="12.75">
      <c r="A9" s="4"/>
      <c r="B9" s="5"/>
      <c r="C9" s="5"/>
      <c r="D9" s="34" t="s">
        <v>195</v>
      </c>
      <c r="E9" s="5"/>
      <c r="F9" s="5"/>
      <c r="G9" s="5"/>
      <c r="H9" s="5"/>
      <c r="I9" s="5"/>
      <c r="J9" s="34"/>
      <c r="K9" s="6"/>
    </row>
    <row r="10" spans="1:11" ht="12.75">
      <c r="A10" s="4"/>
      <c r="B10" s="5"/>
      <c r="C10" s="5"/>
      <c r="D10" s="5" t="s">
        <v>196</v>
      </c>
      <c r="E10" s="5"/>
      <c r="F10" s="5"/>
      <c r="G10" s="5"/>
      <c r="H10" s="5"/>
      <c r="I10" s="5"/>
      <c r="J10" s="34"/>
      <c r="K10" s="6"/>
    </row>
    <row r="11" spans="1:11" ht="12.75">
      <c r="A11" s="4"/>
      <c r="B11" s="5"/>
      <c r="C11" s="5"/>
      <c r="D11" s="5" t="s">
        <v>183</v>
      </c>
      <c r="E11" s="5"/>
      <c r="F11" s="5"/>
      <c r="G11" s="5"/>
      <c r="H11" s="5"/>
      <c r="I11" s="5"/>
      <c r="J11" s="34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34"/>
      <c r="K12" s="6"/>
    </row>
    <row r="13" spans="1:11" ht="12.75">
      <c r="A13" s="4"/>
      <c r="B13" s="5" t="s">
        <v>116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61"/>
      <c r="E15" s="61"/>
      <c r="F15" s="61" t="s">
        <v>75</v>
      </c>
      <c r="G15" s="61"/>
      <c r="H15" s="61"/>
      <c r="I15" s="61"/>
      <c r="J15" s="14"/>
      <c r="K15" s="6"/>
    </row>
    <row r="16" spans="1:11" ht="12.75">
      <c r="A16" s="4"/>
      <c r="B16" s="7" t="s">
        <v>74</v>
      </c>
      <c r="C16" s="8"/>
      <c r="D16" s="83" t="s">
        <v>135</v>
      </c>
      <c r="E16" s="83" t="s">
        <v>322</v>
      </c>
      <c r="F16" s="83" t="s">
        <v>136</v>
      </c>
      <c r="G16" s="83" t="s">
        <v>137</v>
      </c>
      <c r="H16" s="83" t="s">
        <v>138</v>
      </c>
      <c r="I16" s="83" t="s">
        <v>139</v>
      </c>
      <c r="J16" s="129" t="s">
        <v>323</v>
      </c>
      <c r="K16" s="6"/>
    </row>
    <row r="17" spans="1:11" ht="12.75">
      <c r="A17" s="4"/>
      <c r="B17" s="60" t="s">
        <v>77</v>
      </c>
      <c r="C17" s="61"/>
      <c r="D17" s="75" t="s">
        <v>488</v>
      </c>
      <c r="E17" s="75" t="s">
        <v>489</v>
      </c>
      <c r="F17" s="74" t="s">
        <v>490</v>
      </c>
      <c r="G17" s="75" t="s">
        <v>491</v>
      </c>
      <c r="H17" s="75" t="s">
        <v>492</v>
      </c>
      <c r="I17" s="75" t="s">
        <v>493</v>
      </c>
      <c r="J17" s="178" t="s">
        <v>494</v>
      </c>
      <c r="K17" s="6"/>
    </row>
    <row r="18" spans="1:11" ht="12.75">
      <c r="A18" s="4"/>
      <c r="B18" s="7" t="s">
        <v>197</v>
      </c>
      <c r="C18" s="8"/>
      <c r="D18" s="75" t="s">
        <v>495</v>
      </c>
      <c r="E18" s="75" t="s">
        <v>496</v>
      </c>
      <c r="F18" s="74" t="s">
        <v>497</v>
      </c>
      <c r="G18" s="73" t="s">
        <v>498</v>
      </c>
      <c r="H18" s="75" t="s">
        <v>499</v>
      </c>
      <c r="I18" s="75" t="s">
        <v>500</v>
      </c>
      <c r="J18" s="178" t="s">
        <v>501</v>
      </c>
      <c r="K18" s="6"/>
    </row>
    <row r="19" spans="1:11" ht="12.75">
      <c r="A19" s="4"/>
      <c r="B19" s="60"/>
      <c r="C19" s="61"/>
      <c r="D19" s="61"/>
      <c r="E19" s="61"/>
      <c r="F19" s="61"/>
      <c r="G19" s="61"/>
      <c r="H19" s="61"/>
      <c r="I19" s="61"/>
      <c r="J19" s="14"/>
      <c r="K19" s="6"/>
    </row>
    <row r="20" spans="1:11" ht="12.75">
      <c r="A20" s="4"/>
      <c r="B20" s="7"/>
      <c r="C20" s="8"/>
      <c r="D20" s="8"/>
      <c r="E20" s="8"/>
      <c r="F20" s="8"/>
      <c r="G20" s="8"/>
      <c r="H20" s="8"/>
      <c r="I20" s="8"/>
      <c r="J20" s="9"/>
      <c r="K20" s="6"/>
    </row>
    <row r="21" spans="1:11" ht="12.75">
      <c r="A21" s="4"/>
      <c r="B21" s="83" t="s">
        <v>80</v>
      </c>
      <c r="C21" s="80"/>
      <c r="D21" s="80"/>
      <c r="E21" s="80"/>
      <c r="F21" s="80"/>
      <c r="G21" s="80"/>
      <c r="H21" s="80"/>
      <c r="I21" s="80"/>
      <c r="J21" s="81"/>
      <c r="K21" s="6"/>
    </row>
    <row r="22" spans="1:11" ht="12.75">
      <c r="A22" s="4"/>
      <c r="B22" s="7" t="s">
        <v>82</v>
      </c>
      <c r="C22" s="8"/>
      <c r="D22" s="96" t="s">
        <v>445</v>
      </c>
      <c r="E22" s="96" t="s">
        <v>446</v>
      </c>
      <c r="F22" s="96" t="s">
        <v>447</v>
      </c>
      <c r="G22" s="96" t="s">
        <v>448</v>
      </c>
      <c r="H22" s="96" t="s">
        <v>449</v>
      </c>
      <c r="I22" s="96" t="s">
        <v>450</v>
      </c>
      <c r="J22" s="178" t="s">
        <v>451</v>
      </c>
      <c r="K22" s="6"/>
    </row>
    <row r="23" spans="1:11" ht="12.75">
      <c r="A23" s="4"/>
      <c r="B23" s="7" t="s">
        <v>198</v>
      </c>
      <c r="C23" s="8"/>
      <c r="D23" s="176" t="s">
        <v>430</v>
      </c>
      <c r="E23" s="176" t="s">
        <v>431</v>
      </c>
      <c r="F23" s="176" t="s">
        <v>432</v>
      </c>
      <c r="G23" s="176" t="s">
        <v>433</v>
      </c>
      <c r="H23" s="176" t="s">
        <v>434</v>
      </c>
      <c r="I23" s="176" t="s">
        <v>435</v>
      </c>
      <c r="J23" s="177" t="s">
        <v>436</v>
      </c>
      <c r="K23" s="6"/>
    </row>
    <row r="24" spans="1:11" ht="12.75">
      <c r="A24" s="4"/>
      <c r="B24" s="7" t="s">
        <v>199</v>
      </c>
      <c r="C24" s="8"/>
      <c r="D24" s="176" t="s">
        <v>437</v>
      </c>
      <c r="E24" s="176" t="s">
        <v>438</v>
      </c>
      <c r="F24" s="176" t="s">
        <v>439</v>
      </c>
      <c r="G24" s="176" t="s">
        <v>440</v>
      </c>
      <c r="H24" s="176" t="s">
        <v>441</v>
      </c>
      <c r="I24" s="176" t="s">
        <v>442</v>
      </c>
      <c r="J24" s="177" t="s">
        <v>443</v>
      </c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 t="s">
        <v>86</v>
      </c>
      <c r="C26" s="5" t="s">
        <v>123</v>
      </c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91</v>
      </c>
      <c r="C27" s="5" t="s">
        <v>124</v>
      </c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 t="s">
        <v>486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 t="s">
        <v>125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94</v>
      </c>
      <c r="C30" s="34" t="s">
        <v>74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200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201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202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203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154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155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 t="s">
        <v>204</v>
      </c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 t="s">
        <v>337</v>
      </c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82"/>
      <c r="C50" s="82"/>
      <c r="D50" s="82"/>
      <c r="E50" s="82"/>
      <c r="F50" s="82"/>
      <c r="G50" s="82"/>
      <c r="H50" s="82"/>
      <c r="I50" s="82"/>
      <c r="J50" s="82"/>
      <c r="K50" s="9"/>
    </row>
    <row r="51" spans="1:11" ht="12.75">
      <c r="A51" s="4"/>
      <c r="B51" s="5" t="s">
        <v>544</v>
      </c>
      <c r="C51" s="5" t="str">
        <f>'Item 270, pg 54'!C51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8" t="s">
        <v>221</v>
      </c>
      <c r="C53" s="89">
        <f>'Item 260, pg 53'!C54</f>
        <v>40435</v>
      </c>
      <c r="D53" s="8"/>
      <c r="E53" s="8"/>
      <c r="F53" s="8"/>
      <c r="G53" s="8"/>
      <c r="H53" s="8" t="s">
        <v>552</v>
      </c>
      <c r="I53" s="8"/>
      <c r="J53" s="89">
        <f>'Item 260, pg 53'!J54</f>
        <v>40483</v>
      </c>
      <c r="K53" s="9"/>
    </row>
    <row r="54" spans="1:11" ht="12.75">
      <c r="A54" s="4"/>
      <c r="B54" s="5"/>
      <c r="C54" s="5"/>
      <c r="D54" s="5"/>
      <c r="E54" s="5" t="s">
        <v>259</v>
      </c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 t="s">
        <v>10</v>
      </c>
      <c r="C56" s="8"/>
      <c r="D56" s="8"/>
      <c r="E56" s="5"/>
      <c r="F56" s="12" t="s">
        <v>289</v>
      </c>
      <c r="G56" s="8"/>
      <c r="H56" s="8"/>
      <c r="I56" s="12" t="s">
        <v>287</v>
      </c>
      <c r="J56" s="8"/>
      <c r="K56" s="9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8.421875" style="0" customWidth="1"/>
    <col min="3" max="3" width="0.85546875" style="0" customWidth="1"/>
    <col min="4" max="4" width="9.7109375" style="0" bestFit="1" customWidth="1"/>
    <col min="5" max="5" width="3.8515625" style="0" customWidth="1"/>
    <col min="6" max="6" width="9.8515625" style="0" bestFit="1" customWidth="1"/>
    <col min="7" max="7" width="4.00390625" style="0" customWidth="1"/>
    <col min="8" max="8" width="8.8515625" style="0" customWidth="1"/>
    <col min="9" max="9" width="3.8515625" style="0" customWidth="1"/>
    <col min="10" max="10" width="10.421875" style="0" bestFit="1" customWidth="1"/>
    <col min="11" max="11" width="3.8515625" style="0" customWidth="1"/>
    <col min="12" max="12" width="10.421875" style="0" bestFit="1" customWidth="1"/>
    <col min="13" max="13" width="3.8515625" style="0" customWidth="1"/>
    <col min="14" max="14" width="16.140625" style="0" customWidth="1"/>
    <col min="15" max="15" width="5.421875" style="0" customWidth="1"/>
    <col min="16" max="16" width="9.140625" style="0" hidden="1" customWidth="1"/>
    <col min="17" max="17" width="0.425781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17" ht="12.75">
      <c r="A2" s="86" t="s">
        <v>543</v>
      </c>
      <c r="B2" s="120">
        <v>13</v>
      </c>
      <c r="D2" s="84"/>
      <c r="E2" s="5"/>
      <c r="F2" s="5"/>
      <c r="G2" s="5"/>
      <c r="H2" s="5"/>
      <c r="I2" s="5"/>
      <c r="J2" s="12"/>
      <c r="K2" s="5" t="s">
        <v>237</v>
      </c>
      <c r="L2" s="77" t="s">
        <v>214</v>
      </c>
      <c r="M2" s="18" t="s">
        <v>215</v>
      </c>
      <c r="N2" s="18"/>
      <c r="O2" s="123">
        <v>56</v>
      </c>
      <c r="P2" s="70"/>
      <c r="Q2" s="4"/>
    </row>
    <row r="3" spans="1:17" ht="12.75">
      <c r="A3" s="86"/>
      <c r="B3" s="84"/>
      <c r="C3" s="84"/>
      <c r="D3" s="84"/>
      <c r="E3" s="5"/>
      <c r="F3" s="5"/>
      <c r="G3" s="5"/>
      <c r="H3" s="5"/>
      <c r="I3" s="5"/>
      <c r="J3" s="5"/>
      <c r="K3" s="5"/>
      <c r="L3" s="10"/>
      <c r="M3" s="10"/>
      <c r="N3" s="10"/>
      <c r="O3" s="10"/>
      <c r="P3" s="6"/>
      <c r="Q3" s="4"/>
    </row>
    <row r="4" spans="1:17" ht="12.75">
      <c r="A4" s="86"/>
      <c r="B4" s="84"/>
      <c r="C4" s="84"/>
      <c r="D4" s="8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4"/>
    </row>
    <row r="5" spans="1:17" ht="12.75">
      <c r="A5" s="86" t="s">
        <v>263</v>
      </c>
      <c r="B5" s="84"/>
      <c r="C5" s="84"/>
      <c r="D5" s="132" t="str">
        <f>'Item 270, pg 55'!D6</f>
        <v>Empire Disposal, Inc. G-75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4"/>
    </row>
    <row r="6" spans="1:17" ht="12.75">
      <c r="A6" s="7" t="s">
        <v>264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4"/>
    </row>
    <row r="7" spans="1:17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4"/>
    </row>
    <row r="8" spans="1:17" ht="12.75">
      <c r="A8" s="267" t="s">
        <v>133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9"/>
      <c r="Q8" s="4"/>
    </row>
    <row r="9" spans="1:17" ht="12.75">
      <c r="A9" s="270" t="s">
        <v>157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2"/>
      <c r="Q9" s="4"/>
    </row>
    <row r="10" spans="1:17" ht="12.75">
      <c r="A10" s="270" t="s">
        <v>134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2"/>
      <c r="Q10" s="4"/>
    </row>
    <row r="11" spans="1:17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"/>
    </row>
    <row r="12" spans="1:17" ht="12.75">
      <c r="A12" s="4" t="s">
        <v>104</v>
      </c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"/>
    </row>
    <row r="13" spans="1:17" ht="12.75">
      <c r="A13" s="4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"/>
    </row>
    <row r="14" spans="1:17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4"/>
    </row>
    <row r="15" spans="1:17" ht="12.75">
      <c r="A15" s="4"/>
      <c r="B15" s="16"/>
      <c r="C15" s="10"/>
      <c r="D15" s="262" t="s">
        <v>75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4"/>
      <c r="Q15" s="4"/>
    </row>
    <row r="16" spans="1:17" ht="12.75">
      <c r="A16" s="100" t="s">
        <v>74</v>
      </c>
      <c r="B16" s="101"/>
      <c r="C16" s="102"/>
      <c r="D16" s="33" t="s">
        <v>135</v>
      </c>
      <c r="E16" s="33"/>
      <c r="F16" s="33" t="s">
        <v>136</v>
      </c>
      <c r="G16" s="33"/>
      <c r="H16" s="33" t="s">
        <v>137</v>
      </c>
      <c r="I16" s="33"/>
      <c r="J16" s="33" t="s">
        <v>138</v>
      </c>
      <c r="K16" s="33"/>
      <c r="L16" s="33" t="s">
        <v>139</v>
      </c>
      <c r="M16" s="33"/>
      <c r="N16" s="33" t="s">
        <v>151</v>
      </c>
      <c r="O16" s="33"/>
      <c r="P16" s="33"/>
      <c r="Q16" s="4"/>
    </row>
    <row r="17" spans="1:17" ht="12.75">
      <c r="A17" s="103" t="s">
        <v>108</v>
      </c>
      <c r="B17" s="61"/>
      <c r="C17" s="14"/>
      <c r="D17" s="104">
        <v>135.54</v>
      </c>
      <c r="E17" s="105" t="s">
        <v>217</v>
      </c>
      <c r="F17" s="104">
        <v>171.95</v>
      </c>
      <c r="G17" s="105" t="s">
        <v>217</v>
      </c>
      <c r="H17" s="104">
        <v>212.02</v>
      </c>
      <c r="I17" s="105" t="s">
        <v>217</v>
      </c>
      <c r="J17" s="104">
        <v>245.11</v>
      </c>
      <c r="K17" s="105" t="s">
        <v>217</v>
      </c>
      <c r="L17" s="104">
        <v>279.59</v>
      </c>
      <c r="M17" s="105" t="s">
        <v>217</v>
      </c>
      <c r="N17" s="179">
        <v>292.2</v>
      </c>
      <c r="O17" s="105" t="s">
        <v>217</v>
      </c>
      <c r="P17" s="15"/>
      <c r="Q17" s="4"/>
    </row>
    <row r="18" spans="1:17" ht="12.75">
      <c r="A18" s="106" t="s">
        <v>79</v>
      </c>
      <c r="B18" s="107"/>
      <c r="C18" s="30"/>
      <c r="D18" s="104">
        <f>D17</f>
        <v>135.54</v>
      </c>
      <c r="E18" s="105" t="s">
        <v>217</v>
      </c>
      <c r="F18" s="104">
        <f>F17</f>
        <v>171.95</v>
      </c>
      <c r="G18" s="105" t="s">
        <v>217</v>
      </c>
      <c r="H18" s="104">
        <v>212.02</v>
      </c>
      <c r="I18" s="105" t="s">
        <v>217</v>
      </c>
      <c r="J18" s="104">
        <v>245.11</v>
      </c>
      <c r="K18" s="105" t="s">
        <v>217</v>
      </c>
      <c r="L18" s="104">
        <v>279.59</v>
      </c>
      <c r="M18" s="105" t="s">
        <v>217</v>
      </c>
      <c r="N18" s="179">
        <v>292.2</v>
      </c>
      <c r="O18" s="105" t="s">
        <v>217</v>
      </c>
      <c r="P18" s="15"/>
      <c r="Q18" s="4"/>
    </row>
    <row r="19" spans="1:17" ht="12.75">
      <c r="A19" s="108" t="s">
        <v>80</v>
      </c>
      <c r="B19" s="61"/>
      <c r="C19" s="14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80"/>
      <c r="O19" s="109"/>
      <c r="P19" s="110"/>
      <c r="Q19" s="4"/>
    </row>
    <row r="20" spans="1:17" ht="12.75">
      <c r="A20" s="111" t="s">
        <v>82</v>
      </c>
      <c r="B20" s="61"/>
      <c r="C20" s="14"/>
      <c r="D20" s="104">
        <f>D18</f>
        <v>135.54</v>
      </c>
      <c r="E20" s="105" t="s">
        <v>217</v>
      </c>
      <c r="F20" s="104">
        <f>F17</f>
        <v>171.95</v>
      </c>
      <c r="G20" s="105" t="s">
        <v>217</v>
      </c>
      <c r="H20" s="104">
        <v>212.02</v>
      </c>
      <c r="I20" s="105" t="s">
        <v>217</v>
      </c>
      <c r="J20" s="104">
        <v>245.11</v>
      </c>
      <c r="K20" s="105" t="s">
        <v>217</v>
      </c>
      <c r="L20" s="104">
        <v>279.59</v>
      </c>
      <c r="M20" s="105" t="s">
        <v>217</v>
      </c>
      <c r="N20" s="179">
        <v>292.2</v>
      </c>
      <c r="O20" s="105" t="s">
        <v>217</v>
      </c>
      <c r="P20" s="15"/>
      <c r="Q20" s="4"/>
    </row>
    <row r="21" spans="1:17" ht="12.75">
      <c r="A21" s="4"/>
      <c r="B21" s="5"/>
      <c r="C21" s="5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5"/>
      <c r="P21" s="6"/>
      <c r="Q21" s="4"/>
    </row>
    <row r="22" spans="1:17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"/>
    </row>
    <row r="23" spans="1:17" ht="12.75">
      <c r="A23" s="58" t="s">
        <v>140</v>
      </c>
      <c r="B23" s="18" t="s">
        <v>123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"/>
    </row>
    <row r="24" spans="1:17" ht="12.75">
      <c r="A24" s="112" t="s">
        <v>141</v>
      </c>
      <c r="B24" s="18" t="s">
        <v>142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"/>
    </row>
    <row r="25" spans="1:17" ht="12.75">
      <c r="A25" s="58"/>
      <c r="B25" s="18" t="s">
        <v>502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4"/>
    </row>
    <row r="26" spans="1:17" ht="12.75">
      <c r="A26" s="58"/>
      <c r="B26" s="18" t="s">
        <v>143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"/>
    </row>
    <row r="27" spans="1:17" ht="12.75">
      <c r="A27" s="58" t="s">
        <v>144</v>
      </c>
      <c r="B27" s="18" t="s">
        <v>145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"/>
    </row>
    <row r="28" spans="1:17" ht="12.75">
      <c r="A28" s="113" t="s">
        <v>237</v>
      </c>
      <c r="B28" s="49" t="s">
        <v>146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0"/>
      <c r="Q28" s="4"/>
    </row>
    <row r="29" spans="1:17" ht="12.75">
      <c r="A29" s="58"/>
      <c r="B29" s="18" t="s">
        <v>237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"/>
    </row>
    <row r="30" spans="1:17" ht="12.75">
      <c r="A30" s="114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4"/>
    </row>
    <row r="31" spans="1:17" ht="12.75">
      <c r="A31" s="58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4"/>
    </row>
    <row r="32" spans="1:17" ht="12.75">
      <c r="A32" s="58" t="s">
        <v>147</v>
      </c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  <c r="Q32" s="4"/>
    </row>
    <row r="33" spans="1:17" ht="12.75">
      <c r="A33" s="58"/>
      <c r="B33" s="5" t="s">
        <v>148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4"/>
    </row>
    <row r="34" spans="1:17" ht="12.75">
      <c r="A34" s="58"/>
      <c r="B34" s="5" t="s">
        <v>149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4"/>
    </row>
    <row r="35" spans="1:17" ht="12.75">
      <c r="A35" s="4"/>
      <c r="B35" s="5" t="s">
        <v>338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4"/>
    </row>
    <row r="36" spans="1:17" ht="12.75">
      <c r="A36" s="4"/>
      <c r="B36" s="5" t="s">
        <v>150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4"/>
    </row>
    <row r="37" spans="1:17" ht="12.75">
      <c r="A37" s="4"/>
      <c r="B37" s="5" t="s">
        <v>339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4"/>
    </row>
    <row r="38" spans="1:17" ht="12.75">
      <c r="A38" s="4"/>
      <c r="B38" s="5"/>
      <c r="C38" s="5"/>
      <c r="D38" s="17"/>
      <c r="E38" s="17"/>
      <c r="F38" s="17"/>
      <c r="G38" s="17"/>
      <c r="H38" s="17"/>
      <c r="I38" s="17"/>
      <c r="J38" s="17"/>
      <c r="K38" s="17"/>
      <c r="L38" s="5"/>
      <c r="M38" s="5"/>
      <c r="N38" s="5"/>
      <c r="O38" s="5"/>
      <c r="P38" s="6"/>
      <c r="Q38" s="4"/>
    </row>
    <row r="39" spans="1:17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4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4"/>
    </row>
    <row r="41" spans="1:17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4"/>
    </row>
    <row r="42" spans="1:17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4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4"/>
    </row>
    <row r="44" spans="1:17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4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4"/>
    </row>
    <row r="46" spans="1:17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4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4"/>
    </row>
    <row r="48" spans="1:17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4"/>
    </row>
    <row r="49" spans="1:17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  <c r="Q49" s="4"/>
    </row>
    <row r="50" spans="1:17" ht="12.75">
      <c r="A50" s="4" t="s">
        <v>544</v>
      </c>
      <c r="B50" s="115" t="s">
        <v>327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  <c r="Q50" s="4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  <c r="Q51" s="4"/>
    </row>
    <row r="52" spans="1:17" ht="12.75">
      <c r="A52" s="7" t="s">
        <v>261</v>
      </c>
      <c r="B52" s="89">
        <f>'Item 270, pg 54'!C53</f>
        <v>40435</v>
      </c>
      <c r="C52" s="8"/>
      <c r="D52" s="8"/>
      <c r="E52" s="8"/>
      <c r="F52" s="8"/>
      <c r="G52" s="8"/>
      <c r="H52" s="8"/>
      <c r="I52" s="8"/>
      <c r="J52" s="8"/>
      <c r="K52" s="8" t="s">
        <v>551</v>
      </c>
      <c r="L52" s="5"/>
      <c r="M52" s="32"/>
      <c r="N52" s="89">
        <f>'Item 270, pg 54'!J53</f>
        <v>40483</v>
      </c>
      <c r="O52" s="32"/>
      <c r="P52" s="9"/>
      <c r="Q52" s="4"/>
    </row>
    <row r="53" spans="1:17" ht="12.75">
      <c r="A53" s="265" t="s">
        <v>259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66"/>
      <c r="Q53" s="4"/>
    </row>
    <row r="54" spans="1:17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  <c r="Q54" s="4"/>
    </row>
    <row r="55" spans="1:17" ht="12.75">
      <c r="A55" s="4" t="s">
        <v>265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  <c r="Q55" s="4"/>
    </row>
    <row r="56" spans="1:17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/>
      <c r="Q56" s="4"/>
    </row>
  </sheetData>
  <sheetProtection/>
  <mergeCells count="5">
    <mergeCell ref="D15:P15"/>
    <mergeCell ref="A53:P53"/>
    <mergeCell ref="A8:P8"/>
    <mergeCell ref="A9:P9"/>
    <mergeCell ref="A10:P10"/>
  </mergeCells>
  <printOptions/>
  <pageMargins left="0.75" right="0.75" top="1" bottom="1" header="0.5" footer="0.5"/>
  <pageSetup horizontalDpi="300" verticalDpi="300" orientation="portrait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7.8515625" style="0" customWidth="1"/>
    <col min="3" max="3" width="2.57421875" style="0" customWidth="1"/>
    <col min="4" max="4" width="9.57421875" style="0" bestFit="1" customWidth="1"/>
    <col min="5" max="5" width="5.00390625" style="0" customWidth="1"/>
    <col min="6" max="6" width="9.8515625" style="0" bestFit="1" customWidth="1"/>
    <col min="7" max="7" width="5.28125" style="0" customWidth="1"/>
    <col min="8" max="8" width="10.00390625" style="0" bestFit="1" customWidth="1"/>
    <col min="9" max="9" width="5.140625" style="0" customWidth="1"/>
    <col min="10" max="10" width="10.421875" style="0" bestFit="1" customWidth="1"/>
    <col min="11" max="11" width="4.421875" style="0" customWidth="1"/>
    <col min="12" max="12" width="10.28125" style="0" bestFit="1" customWidth="1"/>
    <col min="13" max="13" width="4.8515625" style="0" customWidth="1"/>
    <col min="14" max="14" width="17.28125" style="0" customWidth="1"/>
    <col min="15" max="15" width="4.140625" style="0" customWidth="1"/>
    <col min="16" max="16" width="1.710937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ht="12.75">
      <c r="A3" s="86" t="s">
        <v>543</v>
      </c>
      <c r="B3" s="120">
        <v>13</v>
      </c>
      <c r="C3" s="5"/>
      <c r="D3" s="84"/>
      <c r="E3" s="5"/>
      <c r="F3" s="5"/>
      <c r="G3" s="5"/>
      <c r="H3" s="5"/>
      <c r="I3" s="5"/>
      <c r="J3" s="12"/>
      <c r="K3" s="5"/>
      <c r="L3" s="77" t="s">
        <v>214</v>
      </c>
      <c r="M3" s="18" t="s">
        <v>215</v>
      </c>
      <c r="N3" s="18"/>
      <c r="O3" s="22">
        <v>57</v>
      </c>
      <c r="P3" s="6"/>
    </row>
    <row r="4" spans="1:16" ht="12.75">
      <c r="A4" s="86"/>
      <c r="B4" s="84"/>
      <c r="C4" s="84"/>
      <c r="D4" s="84"/>
      <c r="E4" s="5"/>
      <c r="F4" s="5"/>
      <c r="G4" s="5"/>
      <c r="H4" s="5"/>
      <c r="I4" s="5"/>
      <c r="J4" s="5"/>
      <c r="K4" s="5"/>
      <c r="L4" s="10"/>
      <c r="M4" s="10"/>
      <c r="N4" s="10"/>
      <c r="O4" s="10"/>
      <c r="P4" s="46"/>
    </row>
    <row r="5" spans="1:16" ht="12.75">
      <c r="A5" s="86"/>
      <c r="B5" s="84"/>
      <c r="C5" s="84"/>
      <c r="D5" s="8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12.75">
      <c r="A6" s="86" t="s">
        <v>263</v>
      </c>
      <c r="B6" s="84"/>
      <c r="C6" s="84"/>
      <c r="D6" s="124" t="str">
        <f>'Item 275, pg 56'!D5</f>
        <v>Empire Disposal, Inc. G-75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12.75">
      <c r="A7" s="4" t="s">
        <v>264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</row>
    <row r="8" spans="1:16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6" ht="12.75">
      <c r="A9" s="267" t="s">
        <v>133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9"/>
    </row>
    <row r="10" spans="1:16" ht="12.75">
      <c r="A10" s="270" t="s">
        <v>157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2"/>
    </row>
    <row r="11" spans="1:16" ht="12.75">
      <c r="A11" s="270" t="s">
        <v>134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</row>
    <row r="12" spans="1:16" ht="12.75">
      <c r="A12" s="11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46"/>
    </row>
    <row r="13" spans="1:16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</row>
    <row r="14" spans="1:16" ht="12.75">
      <c r="A14" s="4" t="s">
        <v>116</v>
      </c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</row>
    <row r="15" spans="1:16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12.75">
      <c r="A16" s="4"/>
      <c r="B16" s="16"/>
      <c r="C16" s="10"/>
      <c r="D16" s="262" t="s">
        <v>75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4"/>
    </row>
    <row r="17" spans="1:16" ht="12.75">
      <c r="A17" s="100" t="s">
        <v>74</v>
      </c>
      <c r="B17" s="101"/>
      <c r="C17" s="102"/>
      <c r="D17" s="33" t="s">
        <v>135</v>
      </c>
      <c r="E17" s="33"/>
      <c r="F17" s="33" t="s">
        <v>136</v>
      </c>
      <c r="G17" s="33"/>
      <c r="H17" s="33" t="s">
        <v>137</v>
      </c>
      <c r="I17" s="33"/>
      <c r="J17" s="33" t="s">
        <v>138</v>
      </c>
      <c r="K17" s="33"/>
      <c r="L17" s="33" t="s">
        <v>139</v>
      </c>
      <c r="M17" s="33"/>
      <c r="N17" s="33" t="s">
        <v>151</v>
      </c>
      <c r="O17" s="33"/>
      <c r="P17" s="33"/>
    </row>
    <row r="18" spans="1:16" ht="12.75">
      <c r="A18" s="103" t="s">
        <v>108</v>
      </c>
      <c r="B18" s="61"/>
      <c r="C18" s="14"/>
      <c r="D18" s="104">
        <v>135.54</v>
      </c>
      <c r="E18" s="105" t="s">
        <v>217</v>
      </c>
      <c r="F18" s="104">
        <v>171.95</v>
      </c>
      <c r="G18" s="105" t="s">
        <v>217</v>
      </c>
      <c r="H18" s="104">
        <v>212.02</v>
      </c>
      <c r="I18" s="105" t="s">
        <v>217</v>
      </c>
      <c r="J18" s="104">
        <v>245.11</v>
      </c>
      <c r="K18" s="105" t="s">
        <v>217</v>
      </c>
      <c r="L18" s="104">
        <v>279.59</v>
      </c>
      <c r="M18" s="105" t="s">
        <v>217</v>
      </c>
      <c r="N18" s="179">
        <v>292.2</v>
      </c>
      <c r="O18" s="105" t="s">
        <v>217</v>
      </c>
      <c r="P18" s="15"/>
    </row>
    <row r="19" spans="1:16" ht="12.75">
      <c r="A19" s="106" t="s">
        <v>79</v>
      </c>
      <c r="B19" s="107"/>
      <c r="C19" s="30"/>
      <c r="D19" s="104">
        <f>D18</f>
        <v>135.54</v>
      </c>
      <c r="E19" s="105" t="s">
        <v>217</v>
      </c>
      <c r="F19" s="104">
        <f>F18</f>
        <v>171.95</v>
      </c>
      <c r="G19" s="105" t="s">
        <v>217</v>
      </c>
      <c r="H19" s="104">
        <v>212.02</v>
      </c>
      <c r="I19" s="105" t="s">
        <v>217</v>
      </c>
      <c r="J19" s="104">
        <v>245.11</v>
      </c>
      <c r="K19" s="105" t="s">
        <v>217</v>
      </c>
      <c r="L19" s="104">
        <v>279.59</v>
      </c>
      <c r="M19" s="105" t="s">
        <v>217</v>
      </c>
      <c r="N19" s="179">
        <v>292.2</v>
      </c>
      <c r="O19" s="105" t="s">
        <v>217</v>
      </c>
      <c r="P19" s="15"/>
    </row>
    <row r="20" spans="1:16" ht="12.75">
      <c r="A20" s="108" t="s">
        <v>80</v>
      </c>
      <c r="B20" s="61"/>
      <c r="C20" s="14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80"/>
      <c r="O20" s="109"/>
      <c r="P20" s="110"/>
    </row>
    <row r="21" spans="1:16" ht="12.75">
      <c r="A21" s="111" t="s">
        <v>82</v>
      </c>
      <c r="B21" s="61"/>
      <c r="C21" s="14"/>
      <c r="D21" s="104">
        <f>D19</f>
        <v>135.54</v>
      </c>
      <c r="E21" s="105" t="s">
        <v>217</v>
      </c>
      <c r="F21" s="104">
        <f>F18</f>
        <v>171.95</v>
      </c>
      <c r="G21" s="105" t="s">
        <v>217</v>
      </c>
      <c r="H21" s="104">
        <v>212.02</v>
      </c>
      <c r="I21" s="105" t="s">
        <v>217</v>
      </c>
      <c r="J21" s="104">
        <v>245.11</v>
      </c>
      <c r="K21" s="105" t="s">
        <v>217</v>
      </c>
      <c r="L21" s="104">
        <v>279.59</v>
      </c>
      <c r="M21" s="105" t="s">
        <v>217</v>
      </c>
      <c r="N21" s="179">
        <v>292.2</v>
      </c>
      <c r="O21" s="105" t="s">
        <v>217</v>
      </c>
      <c r="P21" s="15"/>
    </row>
    <row r="22" spans="1:16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12.75">
      <c r="A24" s="58" t="s">
        <v>140</v>
      </c>
      <c r="B24" s="18" t="s">
        <v>123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12.75">
      <c r="A25" s="112" t="s">
        <v>141</v>
      </c>
      <c r="B25" s="18" t="s">
        <v>142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12.75">
      <c r="A26" s="58"/>
      <c r="B26" s="18" t="s">
        <v>502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2.75">
      <c r="A27" s="58"/>
      <c r="B27" s="18" t="s">
        <v>143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ht="12.75">
      <c r="A28" s="58" t="s">
        <v>144</v>
      </c>
      <c r="B28" s="18" t="s">
        <v>145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2.75">
      <c r="A29" s="113" t="s">
        <v>237</v>
      </c>
      <c r="B29" s="49" t="s">
        <v>146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0"/>
    </row>
    <row r="30" spans="1:16" ht="12.75">
      <c r="A30" s="58"/>
      <c r="B30" s="18" t="s">
        <v>237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2.75">
      <c r="A31" s="114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58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58" t="s">
        <v>147</v>
      </c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58"/>
      <c r="B34" s="5" t="s">
        <v>148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58"/>
      <c r="B35" s="5" t="s">
        <v>149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 t="s">
        <v>338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4"/>
      <c r="B37" s="5" t="s">
        <v>150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"/>
      <c r="B38" s="5" t="s">
        <v>340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17"/>
      <c r="E39" s="17"/>
      <c r="F39" s="17"/>
      <c r="G39" s="17"/>
      <c r="H39" s="17"/>
      <c r="I39" s="17"/>
      <c r="J39" s="17"/>
      <c r="K39" s="17"/>
      <c r="L39" s="5"/>
      <c r="M39" s="5"/>
      <c r="N39" s="5"/>
      <c r="O39" s="5"/>
      <c r="P39" s="6"/>
    </row>
    <row r="40" spans="1:16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1" t="s">
        <v>544</v>
      </c>
      <c r="B53" s="133" t="s">
        <v>327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</row>
    <row r="54" spans="1:16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1:16" ht="12.75">
      <c r="A55" s="7" t="s">
        <v>261</v>
      </c>
      <c r="B55" s="89">
        <f>'Item 270, pg 54'!C53</f>
        <v>40435</v>
      </c>
      <c r="C55" s="8"/>
      <c r="D55" s="8"/>
      <c r="E55" s="8"/>
      <c r="F55" s="8"/>
      <c r="G55" s="8"/>
      <c r="H55" s="8"/>
      <c r="I55" s="8"/>
      <c r="J55" s="8"/>
      <c r="K55" s="8" t="s">
        <v>551</v>
      </c>
      <c r="L55" s="8"/>
      <c r="M55" s="32"/>
      <c r="N55" s="89">
        <f>'Item 270, pg 54'!J53</f>
        <v>40483</v>
      </c>
      <c r="O55" s="32"/>
      <c r="P55" s="9"/>
    </row>
    <row r="56" spans="1:16" ht="12.75">
      <c r="A56" s="273" t="s">
        <v>259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5"/>
    </row>
    <row r="57" spans="1:16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</row>
    <row r="58" spans="1:16" ht="12.75">
      <c r="A58" s="4" t="s">
        <v>265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</row>
    <row r="59" spans="1:16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:16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</row>
  </sheetData>
  <sheetProtection/>
  <mergeCells count="5">
    <mergeCell ref="A56:P56"/>
    <mergeCell ref="A9:P9"/>
    <mergeCell ref="A10:P10"/>
    <mergeCell ref="A11:P11"/>
    <mergeCell ref="D16:P16"/>
  </mergeCells>
  <printOptions/>
  <pageMargins left="0.75" right="0.75" top="1" bottom="1" header="0.5" footer="0.5"/>
  <pageSetup horizontalDpi="300" verticalDpi="3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1.140625" style="0" customWidth="1"/>
    <col min="3" max="3" width="18.28125" style="0" customWidth="1"/>
    <col min="4" max="4" width="10.7109375" style="0" customWidth="1"/>
    <col min="5" max="5" width="7.140625" style="0" customWidth="1"/>
    <col min="8" max="8" width="7.140625" style="0" customWidth="1"/>
    <col min="9" max="9" width="9.28125" style="0" customWidth="1"/>
    <col min="10" max="10" width="16.28125" style="0" customWidth="1"/>
    <col min="11" max="11" width="0.99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2.75">
      <c r="A3" s="4"/>
      <c r="B3" s="5" t="s">
        <v>543</v>
      </c>
      <c r="C3" s="22">
        <v>13</v>
      </c>
      <c r="D3" s="5"/>
      <c r="E3" s="5"/>
      <c r="F3" s="5"/>
      <c r="G3" s="77" t="s">
        <v>214</v>
      </c>
      <c r="H3" s="5" t="s">
        <v>306</v>
      </c>
      <c r="I3" s="5"/>
      <c r="J3" s="50">
        <v>24</v>
      </c>
      <c r="K3" s="6"/>
      <c r="L3" s="4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263</v>
      </c>
      <c r="C6" s="5"/>
      <c r="D6" s="71" t="str">
        <f>'Item 55,60, pg 20'!D6</f>
        <v>Empire Disposal, Inc. G-75</v>
      </c>
      <c r="E6" s="5"/>
      <c r="F6" s="5"/>
      <c r="G6" s="5"/>
      <c r="H6" s="5"/>
      <c r="I6" s="5"/>
      <c r="J6" s="5"/>
      <c r="K6" s="6"/>
    </row>
    <row r="7" spans="1:11" ht="12.75">
      <c r="A7" s="7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E9" s="34" t="s">
        <v>290</v>
      </c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 t="s">
        <v>291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 t="s">
        <v>11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14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292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1"/>
      <c r="C17" s="2"/>
      <c r="D17" s="2"/>
      <c r="E17" s="1"/>
      <c r="F17" s="2"/>
      <c r="G17" s="2" t="s">
        <v>294</v>
      </c>
      <c r="H17" s="61"/>
      <c r="I17" s="2"/>
      <c r="J17" s="3"/>
      <c r="K17" s="6"/>
    </row>
    <row r="18" spans="1:11" ht="12.75">
      <c r="A18" s="4"/>
      <c r="B18" s="4"/>
      <c r="C18" s="5"/>
      <c r="D18" s="5"/>
      <c r="E18" s="56"/>
      <c r="F18" s="2" t="s">
        <v>1</v>
      </c>
      <c r="G18" s="2"/>
      <c r="H18" s="4"/>
      <c r="I18" s="2" t="s">
        <v>295</v>
      </c>
      <c r="J18" s="3"/>
      <c r="K18" s="6"/>
    </row>
    <row r="19" spans="1:11" ht="12.75">
      <c r="A19" s="4"/>
      <c r="B19" s="7" t="s">
        <v>293</v>
      </c>
      <c r="C19" s="8"/>
      <c r="D19" s="8"/>
      <c r="E19" s="57" t="s">
        <v>8</v>
      </c>
      <c r="F19" s="8" t="s">
        <v>2</v>
      </c>
      <c r="G19" s="9"/>
      <c r="H19" s="57" t="s">
        <v>8</v>
      </c>
      <c r="I19" s="8" t="s">
        <v>2</v>
      </c>
      <c r="J19" s="9"/>
      <c r="K19" s="6"/>
    </row>
    <row r="20" spans="1:11" ht="12.75">
      <c r="A20" s="4"/>
      <c r="B20" s="4"/>
      <c r="C20" s="5"/>
      <c r="D20" s="5"/>
      <c r="E20" s="1"/>
      <c r="F20" s="5"/>
      <c r="G20" s="3"/>
      <c r="H20" s="5"/>
      <c r="I20" s="5"/>
      <c r="J20" s="6"/>
      <c r="K20" s="6"/>
    </row>
    <row r="21" spans="1:11" ht="12.75">
      <c r="A21" s="4"/>
      <c r="B21" s="4" t="s">
        <v>296</v>
      </c>
      <c r="C21" s="5"/>
      <c r="D21" s="5"/>
      <c r="E21" s="4"/>
      <c r="F21" s="5"/>
      <c r="G21" s="6"/>
      <c r="H21" s="5"/>
      <c r="I21" s="5"/>
      <c r="J21" s="6"/>
      <c r="K21" s="6"/>
    </row>
    <row r="22" spans="1:11" ht="12.75">
      <c r="A22" s="4"/>
      <c r="B22" s="4" t="s">
        <v>297</v>
      </c>
      <c r="C22" s="5"/>
      <c r="D22" s="5"/>
      <c r="E22" s="4"/>
      <c r="F22" s="62">
        <v>0.73</v>
      </c>
      <c r="G22" s="6" t="s">
        <v>217</v>
      </c>
      <c r="H22" s="5"/>
      <c r="I22" s="62">
        <f>F22</f>
        <v>0.73</v>
      </c>
      <c r="J22" s="6" t="s">
        <v>217</v>
      </c>
      <c r="K22" s="6"/>
    </row>
    <row r="23" spans="1:11" ht="12.75">
      <c r="A23" s="4"/>
      <c r="B23" s="4" t="s">
        <v>298</v>
      </c>
      <c r="C23" s="5"/>
      <c r="D23" s="5"/>
      <c r="E23" s="4"/>
      <c r="F23" s="5"/>
      <c r="G23" s="6"/>
      <c r="H23" s="5"/>
      <c r="I23" s="5"/>
      <c r="J23" s="6"/>
      <c r="K23" s="6"/>
    </row>
    <row r="24" spans="1:11" ht="12.75">
      <c r="A24" s="4"/>
      <c r="B24" s="7"/>
      <c r="C24" s="8"/>
      <c r="D24" s="8"/>
      <c r="E24" s="7"/>
      <c r="F24" s="8"/>
      <c r="G24" s="9"/>
      <c r="H24" s="8"/>
      <c r="I24" s="8"/>
      <c r="J24" s="9"/>
      <c r="K24" s="6"/>
    </row>
    <row r="25" spans="1:11" ht="12.75">
      <c r="A25" s="4"/>
      <c r="B25" s="4"/>
      <c r="C25" s="5"/>
      <c r="D25" s="5"/>
      <c r="E25" s="4"/>
      <c r="F25" s="5"/>
      <c r="G25" s="6"/>
      <c r="H25" s="5"/>
      <c r="I25" s="5"/>
      <c r="J25" s="6"/>
      <c r="K25" s="6"/>
    </row>
    <row r="26" spans="1:11" ht="12.75">
      <c r="A26" s="4"/>
      <c r="B26" s="4" t="s">
        <v>299</v>
      </c>
      <c r="C26" s="5"/>
      <c r="D26" s="5"/>
      <c r="E26" s="4"/>
      <c r="F26" s="5"/>
      <c r="G26" s="6"/>
      <c r="H26" s="5"/>
      <c r="I26" s="5"/>
      <c r="J26" s="6"/>
      <c r="K26" s="6"/>
    </row>
    <row r="27" spans="1:11" ht="12.75">
      <c r="A27" s="4"/>
      <c r="B27" s="4" t="s">
        <v>300</v>
      </c>
      <c r="C27" s="5"/>
      <c r="D27" s="5"/>
      <c r="E27" s="4"/>
      <c r="F27" s="62">
        <v>0.45</v>
      </c>
      <c r="G27" s="6" t="s">
        <v>217</v>
      </c>
      <c r="H27" s="5"/>
      <c r="I27" s="62">
        <f>F27</f>
        <v>0.45</v>
      </c>
      <c r="J27" s="6" t="s">
        <v>217</v>
      </c>
      <c r="K27" s="6"/>
    </row>
    <row r="28" spans="1:11" ht="12.75">
      <c r="A28" s="4"/>
      <c r="B28" s="7"/>
      <c r="C28" s="8"/>
      <c r="D28" s="8"/>
      <c r="E28" s="7"/>
      <c r="F28" s="8"/>
      <c r="G28" s="9"/>
      <c r="H28" s="8"/>
      <c r="I28" s="8"/>
      <c r="J28" s="9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301</v>
      </c>
      <c r="C30" s="5" t="s">
        <v>302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303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13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0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1"/>
      <c r="C36" s="2"/>
      <c r="D36" s="2"/>
      <c r="E36" s="60"/>
      <c r="F36" s="61"/>
      <c r="G36" s="61" t="s">
        <v>238</v>
      </c>
      <c r="H36" s="60"/>
      <c r="I36" s="61"/>
      <c r="J36" s="14"/>
      <c r="K36" s="6"/>
    </row>
    <row r="37" spans="1:11" ht="12.75">
      <c r="A37" s="4"/>
      <c r="B37" s="4" t="s">
        <v>3</v>
      </c>
      <c r="C37" s="5"/>
      <c r="D37" s="5"/>
      <c r="E37" s="4"/>
      <c r="F37" s="5" t="s">
        <v>1</v>
      </c>
      <c r="G37" s="5"/>
      <c r="H37" s="4"/>
      <c r="I37" s="5" t="s">
        <v>295</v>
      </c>
      <c r="J37" s="6"/>
      <c r="K37" s="6"/>
    </row>
    <row r="38" spans="1:11" ht="12.75">
      <c r="A38" s="4"/>
      <c r="B38" s="7"/>
      <c r="C38" s="8"/>
      <c r="D38" s="8"/>
      <c r="E38" s="7"/>
      <c r="F38" s="8" t="s">
        <v>2</v>
      </c>
      <c r="G38" s="8"/>
      <c r="H38" s="7"/>
      <c r="I38" s="8" t="s">
        <v>2</v>
      </c>
      <c r="J38" s="9"/>
      <c r="K38" s="6"/>
    </row>
    <row r="39" spans="1:11" ht="12.75">
      <c r="A39" s="4"/>
      <c r="B39" s="4"/>
      <c r="C39" s="5"/>
      <c r="D39" s="5"/>
      <c r="E39" s="4"/>
      <c r="F39" s="5"/>
      <c r="G39" s="5"/>
      <c r="H39" s="4"/>
      <c r="I39" s="5"/>
      <c r="J39" s="6"/>
      <c r="K39" s="6"/>
    </row>
    <row r="40" spans="1:11" ht="12.75">
      <c r="A40" s="4"/>
      <c r="B40" s="4" t="s">
        <v>4</v>
      </c>
      <c r="C40" s="5"/>
      <c r="D40" s="5"/>
      <c r="E40" s="4"/>
      <c r="F40" s="62">
        <v>1.4</v>
      </c>
      <c r="G40" s="5" t="s">
        <v>217</v>
      </c>
      <c r="H40" s="4"/>
      <c r="I40" s="62">
        <f>F40</f>
        <v>1.4</v>
      </c>
      <c r="J40" s="6" t="s">
        <v>217</v>
      </c>
      <c r="K40" s="6"/>
    </row>
    <row r="41" spans="1:11" ht="12.75">
      <c r="A41" s="4"/>
      <c r="B41" s="7"/>
      <c r="C41" s="8"/>
      <c r="D41" s="8"/>
      <c r="E41" s="7"/>
      <c r="F41" s="8"/>
      <c r="G41" s="8"/>
      <c r="H41" s="7"/>
      <c r="I41" s="8"/>
      <c r="J41" s="9"/>
      <c r="K41" s="6"/>
    </row>
    <row r="42" spans="1:11" ht="12.75">
      <c r="A42" s="4"/>
      <c r="B42" s="4" t="s">
        <v>5</v>
      </c>
      <c r="C42" s="5"/>
      <c r="D42" s="5"/>
      <c r="E42" s="4"/>
      <c r="F42" s="62">
        <v>0.9</v>
      </c>
      <c r="G42" s="5" t="s">
        <v>217</v>
      </c>
      <c r="H42" s="4"/>
      <c r="I42" s="62">
        <f>F42</f>
        <v>0.9</v>
      </c>
      <c r="J42" s="6" t="s">
        <v>217</v>
      </c>
      <c r="K42" s="70"/>
    </row>
    <row r="43" spans="1:11" ht="12.75">
      <c r="A43" s="4"/>
      <c r="B43" s="4" t="s">
        <v>6</v>
      </c>
      <c r="C43" s="5"/>
      <c r="D43" s="5"/>
      <c r="E43" s="4"/>
      <c r="F43" s="5"/>
      <c r="G43" s="5"/>
      <c r="H43" s="4"/>
      <c r="I43" s="5"/>
      <c r="J43" s="6"/>
      <c r="K43" s="6"/>
    </row>
    <row r="44" spans="1:11" ht="12.75">
      <c r="A44" s="4"/>
      <c r="B44" s="7"/>
      <c r="C44" s="8"/>
      <c r="D44" s="8"/>
      <c r="E44" s="7"/>
      <c r="F44" s="8"/>
      <c r="G44" s="8"/>
      <c r="H44" s="7"/>
      <c r="I44" s="8"/>
      <c r="J44" s="9"/>
      <c r="K44" s="6"/>
    </row>
    <row r="45" spans="1:11" ht="12.75">
      <c r="A45" s="4"/>
      <c r="B45" s="4"/>
      <c r="C45" s="5"/>
      <c r="D45" s="5"/>
      <c r="E45" s="4"/>
      <c r="F45" s="5"/>
      <c r="G45" s="5"/>
      <c r="H45" s="4"/>
      <c r="I45" s="5"/>
      <c r="J45" s="6"/>
      <c r="K45" s="6"/>
    </row>
    <row r="46" spans="1:11" ht="12.75">
      <c r="A46" s="4"/>
      <c r="B46" s="4" t="s">
        <v>7</v>
      </c>
      <c r="C46" s="5"/>
      <c r="D46" s="5"/>
      <c r="E46" s="4"/>
      <c r="F46" s="5"/>
      <c r="G46" s="5"/>
      <c r="H46" s="4"/>
      <c r="I46" s="5"/>
      <c r="J46" s="6"/>
      <c r="K46" s="6"/>
    </row>
    <row r="47" spans="1:11" ht="12.75">
      <c r="A47" s="4"/>
      <c r="B47" s="7"/>
      <c r="C47" s="8"/>
      <c r="D47" s="8"/>
      <c r="E47" s="7"/>
      <c r="F47" s="8"/>
      <c r="G47" s="8"/>
      <c r="H47" s="7"/>
      <c r="I47" s="8"/>
      <c r="J47" s="9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 t="s">
        <v>9</v>
      </c>
      <c r="C50" s="5" t="s">
        <v>307</v>
      </c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 t="s">
        <v>308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ht="12.75">
      <c r="A56" s="1"/>
      <c r="B56" s="5" t="str">
        <f>'Item 55,60, pg 20'!B56</f>
        <v>Issued by:</v>
      </c>
      <c r="C56" s="5" t="str">
        <f>'Item 55,60, pg 20'!C56</f>
        <v>Irmgard R Wilcox</v>
      </c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>
      <c r="A58" s="7"/>
      <c r="B58" s="8" t="s">
        <v>206</v>
      </c>
      <c r="C58" s="89">
        <f>'Item 55,60, pg 20'!C58</f>
        <v>40435</v>
      </c>
      <c r="D58" s="8"/>
      <c r="E58" s="8"/>
      <c r="F58" s="8"/>
      <c r="G58" s="8"/>
      <c r="H58" s="8" t="s">
        <v>305</v>
      </c>
      <c r="I58" s="8"/>
      <c r="J58" s="119">
        <f>'Item 55,60, pg 20'!K58</f>
        <v>40483</v>
      </c>
      <c r="K58" s="6"/>
    </row>
    <row r="59" spans="1:11" ht="12.75">
      <c r="A59" s="4"/>
      <c r="B59" s="5"/>
      <c r="C59" s="5"/>
      <c r="D59" s="5"/>
      <c r="E59" s="5" t="s">
        <v>259</v>
      </c>
      <c r="F59" s="5"/>
      <c r="G59" s="5"/>
      <c r="H59" s="5"/>
      <c r="I59" s="5"/>
      <c r="J59" s="5"/>
      <c r="K59" s="6"/>
    </row>
    <row r="60" spans="1:11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1" ht="12.75">
      <c r="A61" s="4"/>
      <c r="B61" s="18" t="s">
        <v>10</v>
      </c>
      <c r="C61" s="5"/>
      <c r="D61" s="8"/>
      <c r="E61" s="12" t="s">
        <v>286</v>
      </c>
      <c r="F61" s="8"/>
      <c r="G61" s="8"/>
      <c r="H61" s="12" t="s">
        <v>287</v>
      </c>
      <c r="I61" s="8"/>
      <c r="J61" s="8"/>
      <c r="K61" s="6"/>
    </row>
    <row r="62" spans="1:11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9"/>
    </row>
  </sheetData>
  <sheetProtection/>
  <printOptions/>
  <pageMargins left="0.75" right="0.75" top="1" bottom="1" header="0.5" footer="0.5"/>
  <pageSetup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0.85546875" style="5" customWidth="1"/>
    <col min="2" max="2" width="12.57421875" style="0" customWidth="1"/>
    <col min="3" max="3" width="17.421875" style="0" customWidth="1"/>
    <col min="4" max="4" width="9.7109375" style="0" customWidth="1"/>
    <col min="5" max="5" width="2.7109375" style="0" customWidth="1"/>
    <col min="7" max="7" width="3.421875" style="0" customWidth="1"/>
    <col min="9" max="9" width="2.8515625" style="0" customWidth="1"/>
    <col min="10" max="10" width="10.57421875" style="0" customWidth="1"/>
    <col min="11" max="11" width="9.421875" style="0" customWidth="1"/>
    <col min="12" max="12" width="7.8515625" style="0" customWidth="1"/>
    <col min="13" max="13" width="8.7109375" style="0" hidden="1" customWidth="1"/>
    <col min="14" max="14" width="8.140625" style="0" customWidth="1"/>
    <col min="15" max="15" width="10.00390625" style="0" customWidth="1"/>
    <col min="16" max="16" width="16.281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/>
      <c r="B2" s="5" t="s">
        <v>543</v>
      </c>
      <c r="C2" s="120">
        <v>13</v>
      </c>
      <c r="D2" s="5"/>
      <c r="E2" s="5"/>
      <c r="F2" s="5"/>
      <c r="G2" s="5"/>
      <c r="H2" s="5"/>
      <c r="I2" s="5"/>
      <c r="J2" s="5"/>
      <c r="K2" s="12"/>
      <c r="L2" s="77" t="s">
        <v>328</v>
      </c>
      <c r="M2" s="5"/>
      <c r="N2" s="5" t="s">
        <v>216</v>
      </c>
      <c r="O2" s="5"/>
      <c r="P2" s="121">
        <v>26</v>
      </c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/>
      <c r="B4" s="5" t="s">
        <v>263</v>
      </c>
      <c r="C4" s="5"/>
      <c r="D4" s="34" t="str">
        <f>'Item 80, pg 24'!D6</f>
        <v>Empire Disposal, Inc. G-75</v>
      </c>
      <c r="E4" s="5"/>
      <c r="F4" s="5"/>
      <c r="G4" s="5"/>
      <c r="H4" s="5"/>
      <c r="I4" s="5"/>
      <c r="J4" s="5"/>
      <c r="K4" s="124" t="s">
        <v>40</v>
      </c>
      <c r="L4" s="5"/>
      <c r="M4" s="5"/>
      <c r="N4" s="5"/>
      <c r="O4" s="5"/>
      <c r="P4" s="6"/>
    </row>
    <row r="5" spans="1:16" ht="12.75">
      <c r="A5" s="4"/>
      <c r="B5" s="8" t="s">
        <v>264</v>
      </c>
      <c r="C5" s="8"/>
      <c r="D5" s="3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256" t="s">
        <v>241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7"/>
    </row>
    <row r="7" spans="1:16" ht="12.75">
      <c r="A7" s="4"/>
      <c r="B7" s="49" t="s">
        <v>242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0"/>
    </row>
    <row r="8" spans="1:16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6" ht="12.75">
      <c r="A9" s="4"/>
      <c r="B9" s="18" t="s">
        <v>258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12.75">
      <c r="A10" s="4"/>
      <c r="B10" s="53" t="s">
        <v>243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/>
      <c r="B11" s="53" t="s">
        <v>244</v>
      </c>
      <c r="C11" s="1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19" t="s">
        <v>245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54" t="s">
        <v>246</v>
      </c>
      <c r="C13" s="16"/>
      <c r="D13" s="10"/>
      <c r="E13" s="10"/>
      <c r="F13" s="5"/>
      <c r="G13" s="5"/>
      <c r="H13" s="5"/>
      <c r="I13" s="16"/>
      <c r="J13" s="16"/>
      <c r="K13" s="10"/>
      <c r="L13" s="5"/>
      <c r="M13" s="16"/>
      <c r="N13" s="16"/>
      <c r="O13" s="10"/>
      <c r="P13" s="46"/>
    </row>
    <row r="14" spans="1:16" ht="12.75">
      <c r="A14" s="4"/>
      <c r="B14" s="54" t="s">
        <v>283</v>
      </c>
      <c r="C14" s="16"/>
      <c r="D14" s="10"/>
      <c r="E14" s="10"/>
      <c r="F14" s="5"/>
      <c r="G14" s="5"/>
      <c r="H14" s="5"/>
      <c r="I14" s="16"/>
      <c r="J14" s="16"/>
      <c r="K14" s="10"/>
      <c r="L14" s="5"/>
      <c r="M14" s="16"/>
      <c r="N14" s="16"/>
      <c r="O14" s="10"/>
      <c r="P14" s="46"/>
    </row>
    <row r="15" spans="1:16" ht="12.75">
      <c r="A15" s="4"/>
      <c r="B15" s="54" t="s">
        <v>254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12.75">
      <c r="A16" s="4"/>
      <c r="B16" s="5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12.75">
      <c r="A17" s="4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12.75">
      <c r="A18" s="4"/>
      <c r="B18" s="5" t="s">
        <v>280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12.75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1"/>
      <c r="O19" s="17"/>
      <c r="P19" s="20"/>
    </row>
    <row r="20" spans="1:16" ht="12.75">
      <c r="A20" s="4"/>
      <c r="B20" s="23" t="s">
        <v>247</v>
      </c>
      <c r="C20" s="23" t="s">
        <v>250</v>
      </c>
      <c r="D20" s="23" t="s">
        <v>251</v>
      </c>
      <c r="E20" s="42"/>
      <c r="F20" s="42" t="s">
        <v>252</v>
      </c>
      <c r="G20" s="42"/>
      <c r="H20" s="23" t="s">
        <v>253</v>
      </c>
      <c r="I20" s="13"/>
      <c r="J20" s="23" t="s">
        <v>247</v>
      </c>
      <c r="K20" s="23" t="s">
        <v>250</v>
      </c>
      <c r="L20" s="23" t="s">
        <v>251</v>
      </c>
      <c r="M20" s="42"/>
      <c r="N20" s="42" t="s">
        <v>252</v>
      </c>
      <c r="O20" s="23" t="s">
        <v>253</v>
      </c>
      <c r="P20" s="6"/>
    </row>
    <row r="21" spans="1:16" ht="12.75">
      <c r="A21" s="4"/>
      <c r="B21" s="24" t="s">
        <v>248</v>
      </c>
      <c r="C21" s="24" t="s">
        <v>260</v>
      </c>
      <c r="D21" s="24" t="s">
        <v>240</v>
      </c>
      <c r="E21" s="43"/>
      <c r="F21" s="43" t="s">
        <v>240</v>
      </c>
      <c r="G21" s="43"/>
      <c r="H21" s="24" t="s">
        <v>240</v>
      </c>
      <c r="I21" s="13"/>
      <c r="J21" s="24" t="s">
        <v>248</v>
      </c>
      <c r="K21" s="24" t="s">
        <v>260</v>
      </c>
      <c r="L21" s="24" t="s">
        <v>240</v>
      </c>
      <c r="M21" s="43"/>
      <c r="N21" s="43" t="s">
        <v>240</v>
      </c>
      <c r="O21" s="24" t="s">
        <v>240</v>
      </c>
      <c r="P21" s="6"/>
    </row>
    <row r="22" spans="1:16" ht="12.75">
      <c r="A22" s="4"/>
      <c r="B22" s="25" t="s">
        <v>249</v>
      </c>
      <c r="C22" s="25" t="s">
        <v>240</v>
      </c>
      <c r="D22" s="25" t="s">
        <v>238</v>
      </c>
      <c r="E22" s="44"/>
      <c r="F22" s="44" t="s">
        <v>238</v>
      </c>
      <c r="G22" s="44"/>
      <c r="H22" s="25" t="s">
        <v>238</v>
      </c>
      <c r="I22" s="13"/>
      <c r="J22" s="25" t="s">
        <v>249</v>
      </c>
      <c r="K22" s="25" t="s">
        <v>240</v>
      </c>
      <c r="L22" s="25" t="s">
        <v>238</v>
      </c>
      <c r="M22" s="44"/>
      <c r="N22" s="44" t="s">
        <v>238</v>
      </c>
      <c r="O22" s="25" t="s">
        <v>238</v>
      </c>
      <c r="P22" s="6"/>
    </row>
    <row r="23" spans="1:16" ht="12.75">
      <c r="A23" s="4"/>
      <c r="B23" s="36" t="s">
        <v>256</v>
      </c>
      <c r="C23" s="15" t="s">
        <v>274</v>
      </c>
      <c r="D23" s="40">
        <v>12.21</v>
      </c>
      <c r="E23" s="90" t="s">
        <v>217</v>
      </c>
      <c r="F23" s="90">
        <v>7.98</v>
      </c>
      <c r="G23" s="90" t="s">
        <v>217</v>
      </c>
      <c r="H23" s="37"/>
      <c r="I23" s="5"/>
      <c r="J23" s="15"/>
      <c r="K23" s="15"/>
      <c r="L23" s="37"/>
      <c r="M23" s="35"/>
      <c r="N23" s="45"/>
      <c r="O23" s="40"/>
      <c r="P23" s="6"/>
    </row>
    <row r="24" spans="1:16" ht="12.75">
      <c r="A24" s="4"/>
      <c r="B24" s="33" t="s">
        <v>266</v>
      </c>
      <c r="C24" s="15" t="s">
        <v>274</v>
      </c>
      <c r="D24" s="40">
        <v>15.5</v>
      </c>
      <c r="E24" s="90" t="s">
        <v>217</v>
      </c>
      <c r="F24" s="90">
        <v>7.98</v>
      </c>
      <c r="G24" s="90" t="s">
        <v>217</v>
      </c>
      <c r="H24" s="38"/>
      <c r="I24" s="5"/>
      <c r="J24" s="15"/>
      <c r="K24" s="15"/>
      <c r="L24" s="41"/>
      <c r="M24" s="35"/>
      <c r="N24" s="45"/>
      <c r="O24" s="39"/>
      <c r="P24" s="6"/>
    </row>
    <row r="25" spans="1:16" ht="12.75">
      <c r="A25" s="4"/>
      <c r="B25" s="33" t="s">
        <v>267</v>
      </c>
      <c r="C25" s="15" t="s">
        <v>274</v>
      </c>
      <c r="D25" s="40">
        <v>20.55</v>
      </c>
      <c r="E25" s="90" t="s">
        <v>217</v>
      </c>
      <c r="F25" s="90">
        <v>7.98</v>
      </c>
      <c r="G25" s="90" t="s">
        <v>217</v>
      </c>
      <c r="H25" s="52"/>
      <c r="I25" s="5"/>
      <c r="J25" s="15"/>
      <c r="K25" s="15"/>
      <c r="L25" s="41"/>
      <c r="M25" s="35"/>
      <c r="N25" s="45"/>
      <c r="O25" s="39"/>
      <c r="P25" s="6"/>
    </row>
    <row r="26" spans="1:16" ht="12.75">
      <c r="A26" s="4"/>
      <c r="B26" s="33" t="s">
        <v>268</v>
      </c>
      <c r="C26" s="15" t="s">
        <v>274</v>
      </c>
      <c r="D26" s="40">
        <v>27.2</v>
      </c>
      <c r="E26" s="90" t="s">
        <v>217</v>
      </c>
      <c r="F26" s="90">
        <v>7.98</v>
      </c>
      <c r="G26" s="90" t="s">
        <v>217</v>
      </c>
      <c r="H26" s="38"/>
      <c r="I26" s="5"/>
      <c r="J26" s="15"/>
      <c r="K26" s="15"/>
      <c r="L26" s="41"/>
      <c r="M26" s="35"/>
      <c r="N26" s="45"/>
      <c r="O26" s="39"/>
      <c r="P26" s="6"/>
    </row>
    <row r="27" spans="1:16" ht="12.75">
      <c r="A27" s="4"/>
      <c r="B27" s="33" t="s">
        <v>269</v>
      </c>
      <c r="C27" s="15" t="s">
        <v>274</v>
      </c>
      <c r="D27" s="40">
        <v>35.55</v>
      </c>
      <c r="E27" s="90" t="s">
        <v>217</v>
      </c>
      <c r="F27" s="90">
        <v>7.98</v>
      </c>
      <c r="G27" s="90" t="s">
        <v>217</v>
      </c>
      <c r="H27" s="38"/>
      <c r="I27" s="5"/>
      <c r="J27" s="15"/>
      <c r="K27" s="15"/>
      <c r="L27" s="41"/>
      <c r="M27" s="35"/>
      <c r="N27" s="45"/>
      <c r="O27" s="39"/>
      <c r="P27" s="6"/>
    </row>
    <row r="28" spans="1:16" ht="12.75">
      <c r="A28" s="4"/>
      <c r="B28" s="33" t="s">
        <v>270</v>
      </c>
      <c r="C28" s="15" t="s">
        <v>274</v>
      </c>
      <c r="D28" s="122">
        <f>40.37*1.066</f>
        <v>43.03442</v>
      </c>
      <c r="E28" s="90" t="s">
        <v>217</v>
      </c>
      <c r="F28" s="90">
        <v>7.98</v>
      </c>
      <c r="G28" s="90" t="s">
        <v>217</v>
      </c>
      <c r="H28" s="38"/>
      <c r="I28" s="5"/>
      <c r="J28" s="15"/>
      <c r="K28" s="15"/>
      <c r="L28" s="41"/>
      <c r="M28" s="35"/>
      <c r="N28" s="45"/>
      <c r="O28" s="39"/>
      <c r="P28" s="6"/>
    </row>
    <row r="29" spans="1:16" ht="12.75">
      <c r="A29" s="4"/>
      <c r="B29" s="33" t="s">
        <v>271</v>
      </c>
      <c r="C29" s="15" t="s">
        <v>274</v>
      </c>
      <c r="D29" s="122">
        <f>47.34*1.066</f>
        <v>50.46444</v>
      </c>
      <c r="E29" s="90" t="s">
        <v>217</v>
      </c>
      <c r="F29" s="90">
        <v>7.98</v>
      </c>
      <c r="G29" s="90" t="s">
        <v>217</v>
      </c>
      <c r="H29" s="38"/>
      <c r="I29" s="5"/>
      <c r="J29" s="15"/>
      <c r="K29" s="15"/>
      <c r="L29" s="15" t="s">
        <v>237</v>
      </c>
      <c r="M29" s="35" t="s">
        <v>237</v>
      </c>
      <c r="N29" s="14"/>
      <c r="O29" s="15"/>
      <c r="P29" s="6"/>
    </row>
    <row r="30" spans="1:16" ht="12.75">
      <c r="A30" s="4"/>
      <c r="B30" s="15" t="s">
        <v>273</v>
      </c>
      <c r="C30" s="15" t="s">
        <v>274</v>
      </c>
      <c r="D30" s="40">
        <v>22.05</v>
      </c>
      <c r="E30" s="90" t="s">
        <v>217</v>
      </c>
      <c r="F30" s="90">
        <v>7.98</v>
      </c>
      <c r="G30" s="90" t="s">
        <v>217</v>
      </c>
      <c r="H30" s="38"/>
      <c r="I30" s="5"/>
      <c r="J30" s="15"/>
      <c r="K30" s="15"/>
      <c r="L30" s="15" t="s">
        <v>237</v>
      </c>
      <c r="M30" s="35" t="s">
        <v>237</v>
      </c>
      <c r="N30" s="14"/>
      <c r="O30" s="15"/>
      <c r="P30" s="6"/>
    </row>
    <row r="31" spans="1:16" ht="12.75">
      <c r="A31" s="4"/>
      <c r="B31" s="15" t="s">
        <v>272</v>
      </c>
      <c r="C31" s="15" t="s">
        <v>274</v>
      </c>
      <c r="D31" s="40">
        <v>27.22</v>
      </c>
      <c r="E31" s="90" t="s">
        <v>217</v>
      </c>
      <c r="F31" s="90">
        <v>7.98</v>
      </c>
      <c r="G31" s="90" t="s">
        <v>217</v>
      </c>
      <c r="H31" s="38"/>
      <c r="I31" s="5"/>
      <c r="J31" s="15"/>
      <c r="K31" s="15"/>
      <c r="L31" s="15"/>
      <c r="M31" s="35" t="s">
        <v>237</v>
      </c>
      <c r="N31" s="14"/>
      <c r="O31" s="15"/>
      <c r="P31" s="6"/>
    </row>
    <row r="32" spans="1:16" ht="12.75">
      <c r="A32" s="4"/>
      <c r="B32" s="33" t="s">
        <v>266</v>
      </c>
      <c r="C32" s="15" t="s">
        <v>324</v>
      </c>
      <c r="D32" s="40">
        <v>9.88</v>
      </c>
      <c r="E32" s="90" t="s">
        <v>217</v>
      </c>
      <c r="F32" s="90">
        <v>7.98</v>
      </c>
      <c r="G32" s="90" t="s">
        <v>325</v>
      </c>
      <c r="H32" s="38"/>
      <c r="I32" s="17"/>
      <c r="J32" s="26"/>
      <c r="K32" s="26"/>
      <c r="L32" s="26"/>
      <c r="M32" s="35" t="s">
        <v>237</v>
      </c>
      <c r="N32" s="30"/>
      <c r="O32" s="26"/>
      <c r="P32" s="6"/>
    </row>
    <row r="33" spans="1:16" ht="12.75">
      <c r="A33" s="4"/>
      <c r="B33" s="15"/>
      <c r="C33" s="15"/>
      <c r="D33" s="33"/>
      <c r="E33" s="91"/>
      <c r="F33" s="14"/>
      <c r="G33" s="14"/>
      <c r="H33" s="15"/>
      <c r="I33" s="5"/>
      <c r="J33" s="15"/>
      <c r="K33" s="15"/>
      <c r="L33" s="15"/>
      <c r="M33" s="14" t="s">
        <v>237</v>
      </c>
      <c r="N33" s="14"/>
      <c r="O33" s="15"/>
      <c r="P33" s="6"/>
    </row>
    <row r="34" spans="1:16" ht="12.75">
      <c r="A34" s="4"/>
      <c r="B34" s="27"/>
      <c r="C34" s="15"/>
      <c r="D34" s="33"/>
      <c r="E34" s="91"/>
      <c r="F34" s="14"/>
      <c r="G34" s="14"/>
      <c r="H34" s="15"/>
      <c r="I34" s="5"/>
      <c r="J34" s="15"/>
      <c r="K34" s="15"/>
      <c r="L34" s="15"/>
      <c r="M34" s="14"/>
      <c r="N34" s="14"/>
      <c r="O34" s="15"/>
      <c r="P34" s="6"/>
    </row>
    <row r="35" spans="1:16" ht="12.75">
      <c r="A35" s="4"/>
      <c r="B35" s="15"/>
      <c r="C35" s="15"/>
      <c r="D35" s="33"/>
      <c r="E35" s="91"/>
      <c r="F35" s="14"/>
      <c r="G35" s="14"/>
      <c r="H35" s="15"/>
      <c r="I35" s="5"/>
      <c r="J35" s="15"/>
      <c r="K35" s="15"/>
      <c r="L35" s="15"/>
      <c r="M35" s="14"/>
      <c r="N35" s="14"/>
      <c r="O35" s="15"/>
      <c r="P35" s="6"/>
    </row>
    <row r="36" spans="1:16" ht="12.75">
      <c r="A36" s="4"/>
      <c r="B36" s="28" t="s">
        <v>257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4"/>
      <c r="B37" s="5"/>
      <c r="C37" s="5"/>
      <c r="D37" s="28" t="s">
        <v>255</v>
      </c>
      <c r="E37" s="28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"/>
      <c r="B38" s="5"/>
      <c r="C38" s="5"/>
      <c r="D38" s="28" t="s">
        <v>239</v>
      </c>
      <c r="E38" s="28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28"/>
      <c r="E39" s="28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4"/>
      <c r="B41" s="5" t="s">
        <v>276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4"/>
      <c r="B42" s="19" t="s">
        <v>277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4"/>
      <c r="B43" s="18" t="s">
        <v>278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4"/>
      <c r="B45" s="5" t="s">
        <v>275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4"/>
      <c r="B51" s="5"/>
      <c r="C51" s="5"/>
      <c r="D51" s="5"/>
      <c r="E51" s="5"/>
      <c r="F51" s="5"/>
      <c r="G51" s="5"/>
      <c r="H51" s="5"/>
      <c r="I51" s="5"/>
      <c r="J51" s="5" t="s">
        <v>237</v>
      </c>
      <c r="K51" s="5"/>
      <c r="L51" s="5"/>
      <c r="M51" s="5"/>
      <c r="N51" s="5"/>
      <c r="O51" s="5"/>
      <c r="P51" s="29" t="s">
        <v>279</v>
      </c>
    </row>
    <row r="52" spans="1:16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</row>
    <row r="55" spans="1:16" ht="12.75">
      <c r="A55" s="4"/>
      <c r="B55" s="5" t="s">
        <v>544</v>
      </c>
      <c r="C55" s="5" t="str">
        <f>'Item 80, pg 24'!C56</f>
        <v>Irmgard R Wilcox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1:16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7"/>
      <c r="B57" s="8" t="s">
        <v>261</v>
      </c>
      <c r="C57" s="48">
        <f>'Item 80, pg 24'!C58</f>
        <v>40435</v>
      </c>
      <c r="D57" s="8"/>
      <c r="E57" s="8"/>
      <c r="F57" s="8"/>
      <c r="G57" s="8"/>
      <c r="H57" s="8"/>
      <c r="I57" s="8"/>
      <c r="J57" s="8"/>
      <c r="K57" s="8"/>
      <c r="L57" s="50"/>
      <c r="M57" s="8"/>
      <c r="N57" s="50" t="s">
        <v>152</v>
      </c>
      <c r="O57" s="48"/>
      <c r="P57" s="55">
        <f>'Item 80, pg 24'!J58</f>
        <v>40483</v>
      </c>
    </row>
    <row r="58" spans="1:16" ht="12.75">
      <c r="A58" s="1"/>
      <c r="B58" s="253" t="s">
        <v>259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4"/>
      <c r="O58" s="253"/>
      <c r="P58" s="255"/>
    </row>
    <row r="59" spans="1:16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:16" ht="12.75">
      <c r="A60" s="4"/>
      <c r="B60" s="5" t="s">
        <v>265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</row>
    <row r="61" spans="1:16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9"/>
    </row>
  </sheetData>
  <sheetProtection/>
  <mergeCells count="2">
    <mergeCell ref="B58:P58"/>
    <mergeCell ref="B6:P6"/>
  </mergeCells>
  <printOptions horizontalCentered="1" verticalCentered="1"/>
  <pageMargins left="0.5" right="0.5" top="0.5" bottom="0.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B8">
      <selection activeCell="G29" sqref="G29"/>
    </sheetView>
  </sheetViews>
  <sheetFormatPr defaultColWidth="9.140625" defaultRowHeight="12.75"/>
  <cols>
    <col min="1" max="1" width="0.71875" style="0" hidden="1" customWidth="1"/>
    <col min="2" max="2" width="10.00390625" style="0" customWidth="1"/>
    <col min="3" max="3" width="17.7109375" style="0" customWidth="1"/>
    <col min="4" max="4" width="13.8515625" style="0" customWidth="1"/>
    <col min="6" max="6" width="8.140625" style="0" customWidth="1"/>
    <col min="7" max="7" width="9.7109375" style="0" customWidth="1"/>
    <col min="11" max="11" width="16.140625" style="0" customWidth="1"/>
    <col min="12" max="12" width="2.00390625" style="0" hidden="1" customWidth="1"/>
    <col min="13" max="13" width="0.2890625" style="0" hidden="1" customWidth="1"/>
    <col min="14" max="14" width="0.13671875" style="0" customWidth="1"/>
    <col min="15" max="15" width="0.13671875" style="0" hidden="1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3"/>
    </row>
    <row r="2" spans="1:15" ht="12.75">
      <c r="A2" s="4"/>
      <c r="B2" s="4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6"/>
    </row>
    <row r="3" spans="1:15" ht="12.75">
      <c r="A3" s="4"/>
      <c r="B3" s="4" t="s">
        <v>543</v>
      </c>
      <c r="C3" s="125">
        <v>13</v>
      </c>
      <c r="D3" s="5"/>
      <c r="E3" s="5"/>
      <c r="F3" s="5"/>
      <c r="G3" s="5"/>
      <c r="H3" s="77" t="s">
        <v>328</v>
      </c>
      <c r="I3" s="5" t="s">
        <v>304</v>
      </c>
      <c r="J3" s="5"/>
      <c r="K3" s="121">
        <v>27</v>
      </c>
      <c r="L3" s="118">
        <v>26</v>
      </c>
      <c r="M3" s="5"/>
      <c r="N3" s="5"/>
      <c r="O3" s="6"/>
    </row>
    <row r="4" spans="1:15" ht="12.75">
      <c r="A4" s="4"/>
      <c r="B4" s="4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6"/>
    </row>
    <row r="5" spans="1:15" ht="12.75">
      <c r="A5" s="4"/>
      <c r="B5" s="4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6"/>
    </row>
    <row r="6" spans="1:15" ht="12.75">
      <c r="A6" s="4"/>
      <c r="B6" s="4" t="s">
        <v>263</v>
      </c>
      <c r="C6" s="5"/>
      <c r="D6" s="124" t="str">
        <f>'Item 100, pg 26'!D4</f>
        <v>Empire Disposal, Inc. G-75</v>
      </c>
      <c r="E6" s="5"/>
      <c r="F6" s="5"/>
      <c r="G6" s="5"/>
      <c r="H6" s="124" t="s">
        <v>40</v>
      </c>
      <c r="I6" s="5"/>
      <c r="J6" s="5"/>
      <c r="K6" s="6"/>
      <c r="L6" s="5"/>
      <c r="M6" s="5"/>
      <c r="N6" s="5"/>
      <c r="O6" s="6"/>
    </row>
    <row r="7" spans="1:15" ht="12.75">
      <c r="A7" s="4"/>
      <c r="B7" s="7" t="s">
        <v>285</v>
      </c>
      <c r="C7" s="8"/>
      <c r="D7" s="8"/>
      <c r="E7" s="8"/>
      <c r="F7" s="8"/>
      <c r="G7" s="8"/>
      <c r="H7" s="8"/>
      <c r="I7" s="8"/>
      <c r="J7" s="8"/>
      <c r="K7" s="9"/>
      <c r="L7" s="8"/>
      <c r="M7" s="8"/>
      <c r="N7" s="8"/>
      <c r="O7" s="9"/>
    </row>
    <row r="8" spans="1:15" ht="12.75">
      <c r="A8" s="4"/>
      <c r="B8" s="4"/>
      <c r="C8" s="5"/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6"/>
    </row>
    <row r="9" spans="1:15" ht="12.75">
      <c r="A9" s="4"/>
      <c r="B9" s="4"/>
      <c r="C9" s="5"/>
      <c r="D9" s="5"/>
      <c r="E9" s="5"/>
      <c r="F9" s="5"/>
      <c r="G9" s="5"/>
      <c r="H9" s="5"/>
      <c r="I9" s="5"/>
      <c r="J9" s="5"/>
      <c r="K9" s="6"/>
      <c r="L9" s="5"/>
      <c r="M9" s="5"/>
      <c r="N9" s="5"/>
      <c r="O9" s="6"/>
    </row>
    <row r="10" spans="1:15" ht="12.75">
      <c r="A10" s="4"/>
      <c r="B10" s="4"/>
      <c r="C10" s="5"/>
      <c r="D10" s="34" t="s">
        <v>15</v>
      </c>
      <c r="E10" s="5"/>
      <c r="F10" s="5"/>
      <c r="G10" s="5"/>
      <c r="H10" s="5"/>
      <c r="I10" s="5"/>
      <c r="J10" s="5"/>
      <c r="K10" s="6"/>
      <c r="L10" s="5"/>
      <c r="M10" s="5"/>
      <c r="N10" s="5"/>
      <c r="O10" s="6"/>
    </row>
    <row r="11" spans="1:15" ht="12.75">
      <c r="A11" s="4"/>
      <c r="B11" s="4"/>
      <c r="C11" s="5"/>
      <c r="D11" s="5"/>
      <c r="E11" s="5"/>
      <c r="F11" s="5"/>
      <c r="G11" s="5"/>
      <c r="H11" s="5"/>
      <c r="I11" s="5"/>
      <c r="J11" s="5"/>
      <c r="K11" s="6"/>
      <c r="L11" s="5"/>
      <c r="M11" s="5"/>
      <c r="N11" s="5"/>
      <c r="O11" s="6"/>
    </row>
    <row r="12" spans="1:15" ht="12.75">
      <c r="A12" s="4"/>
      <c r="B12" s="4" t="s">
        <v>16</v>
      </c>
      <c r="C12" s="5" t="s">
        <v>17</v>
      </c>
      <c r="D12" s="5"/>
      <c r="E12" s="5"/>
      <c r="F12" s="5"/>
      <c r="G12" s="5"/>
      <c r="H12" s="5"/>
      <c r="I12" s="5"/>
      <c r="J12" s="5"/>
      <c r="K12" s="6"/>
      <c r="L12" s="5"/>
      <c r="M12" s="5"/>
      <c r="N12" s="5"/>
      <c r="O12" s="6"/>
    </row>
    <row r="13" spans="1:15" ht="12.75">
      <c r="A13" s="4"/>
      <c r="B13" s="4"/>
      <c r="C13" s="5" t="s">
        <v>18</v>
      </c>
      <c r="D13" s="5"/>
      <c r="E13" s="5"/>
      <c r="F13" s="5"/>
      <c r="G13" s="5"/>
      <c r="H13" s="5"/>
      <c r="I13" s="5"/>
      <c r="J13" s="5"/>
      <c r="K13" s="6"/>
      <c r="L13" s="5"/>
      <c r="M13" s="5"/>
      <c r="N13" s="5"/>
      <c r="O13" s="6"/>
    </row>
    <row r="14" spans="1:15" ht="12.75">
      <c r="A14" s="4"/>
      <c r="B14" s="4"/>
      <c r="C14" s="5" t="s">
        <v>19</v>
      </c>
      <c r="D14" s="5"/>
      <c r="E14" s="5"/>
      <c r="F14" s="5"/>
      <c r="G14" s="5"/>
      <c r="H14" s="5"/>
      <c r="I14" s="5"/>
      <c r="J14" s="5"/>
      <c r="K14" s="6"/>
      <c r="L14" s="5"/>
      <c r="M14" s="5"/>
      <c r="N14" s="5"/>
      <c r="O14" s="6"/>
    </row>
    <row r="15" spans="1:15" ht="12.75">
      <c r="A15" s="4"/>
      <c r="B15" s="4"/>
      <c r="C15" s="5"/>
      <c r="D15" s="5"/>
      <c r="E15" s="5"/>
      <c r="F15" s="5"/>
      <c r="G15" s="5"/>
      <c r="H15" s="5"/>
      <c r="I15" s="5"/>
      <c r="J15" s="5"/>
      <c r="K15" s="6"/>
      <c r="L15" s="5"/>
      <c r="M15" s="5"/>
      <c r="N15" s="5"/>
      <c r="O15" s="6"/>
    </row>
    <row r="16" spans="1:15" ht="12.75">
      <c r="A16" s="4"/>
      <c r="B16" s="4" t="s">
        <v>20</v>
      </c>
      <c r="C16" s="5" t="s">
        <v>235</v>
      </c>
      <c r="D16" s="5"/>
      <c r="E16" s="5"/>
      <c r="F16" s="5"/>
      <c r="G16" s="5"/>
      <c r="H16" s="5"/>
      <c r="I16" s="5"/>
      <c r="J16" s="5"/>
      <c r="K16" s="6"/>
      <c r="L16" s="5"/>
      <c r="M16" s="5"/>
      <c r="N16" s="5"/>
      <c r="O16" s="6"/>
    </row>
    <row r="17" spans="1:15" ht="12.75">
      <c r="A17" s="4"/>
      <c r="B17" s="4"/>
      <c r="C17" s="5" t="s">
        <v>236</v>
      </c>
      <c r="D17" s="5"/>
      <c r="E17" s="5"/>
      <c r="F17" s="5"/>
      <c r="G17" s="5"/>
      <c r="H17" s="5"/>
      <c r="I17" s="5"/>
      <c r="J17" s="5"/>
      <c r="K17" s="6"/>
      <c r="L17" s="5"/>
      <c r="M17" s="5"/>
      <c r="N17" s="5"/>
      <c r="O17" s="6"/>
    </row>
    <row r="18" spans="1:15" ht="12.75">
      <c r="A18" s="4"/>
      <c r="B18" s="4"/>
      <c r="C18" s="5" t="s">
        <v>21</v>
      </c>
      <c r="D18" s="5"/>
      <c r="E18" s="5"/>
      <c r="F18" s="5"/>
      <c r="G18" s="5"/>
      <c r="H18" s="5"/>
      <c r="I18" s="5"/>
      <c r="J18" s="5"/>
      <c r="K18" s="6"/>
      <c r="L18" s="5"/>
      <c r="M18" s="5"/>
      <c r="N18" s="5"/>
      <c r="O18" s="6"/>
    </row>
    <row r="19" spans="1:15" ht="12.75">
      <c r="A19" s="4"/>
      <c r="B19" s="4"/>
      <c r="C19" s="5" t="s">
        <v>22</v>
      </c>
      <c r="D19" s="5"/>
      <c r="E19" s="5"/>
      <c r="F19" s="5"/>
      <c r="G19" s="5"/>
      <c r="H19" s="5"/>
      <c r="I19" s="5"/>
      <c r="J19" s="5"/>
      <c r="K19" s="6"/>
      <c r="L19" s="5"/>
      <c r="M19" s="5"/>
      <c r="N19" s="5"/>
      <c r="O19" s="6"/>
    </row>
    <row r="20" spans="1:15" ht="12.75">
      <c r="A20" s="4"/>
      <c r="B20" s="4"/>
      <c r="C20" s="5"/>
      <c r="D20" s="5"/>
      <c r="E20" s="5"/>
      <c r="F20" s="5"/>
      <c r="G20" s="5"/>
      <c r="H20" s="5"/>
      <c r="I20" s="5"/>
      <c r="J20" s="5"/>
      <c r="K20" s="6"/>
      <c r="L20" s="5"/>
      <c r="M20" s="5"/>
      <c r="N20" s="5"/>
      <c r="O20" s="6"/>
    </row>
    <row r="21" spans="1:15" ht="12.75">
      <c r="A21" s="4"/>
      <c r="B21" s="4" t="s">
        <v>23</v>
      </c>
      <c r="C21" s="5" t="s">
        <v>24</v>
      </c>
      <c r="D21" s="5"/>
      <c r="E21" s="5"/>
      <c r="F21" s="5"/>
      <c r="G21" s="5"/>
      <c r="H21" s="5"/>
      <c r="I21" s="5"/>
      <c r="J21" s="5"/>
      <c r="K21" s="6"/>
      <c r="L21" s="5"/>
      <c r="M21" s="5"/>
      <c r="N21" s="5"/>
      <c r="O21" s="6"/>
    </row>
    <row r="22" spans="1:15" ht="12.75">
      <c r="A22" s="4"/>
      <c r="B22" s="4"/>
      <c r="C22" s="5" t="s">
        <v>25</v>
      </c>
      <c r="D22" s="5"/>
      <c r="E22" s="5"/>
      <c r="F22" s="5"/>
      <c r="G22" s="5"/>
      <c r="H22" s="5"/>
      <c r="I22" s="5"/>
      <c r="J22" s="5"/>
      <c r="K22" s="6"/>
      <c r="L22" s="5"/>
      <c r="M22" s="5"/>
      <c r="N22" s="5"/>
      <c r="O22" s="6"/>
    </row>
    <row r="23" spans="1:15" ht="12.7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  <c r="M23" s="5"/>
      <c r="N23" s="5"/>
      <c r="O23" s="6"/>
    </row>
    <row r="24" spans="1:15" ht="12.75">
      <c r="A24" s="4"/>
      <c r="B24" s="4"/>
      <c r="C24" s="5"/>
      <c r="D24" s="5"/>
      <c r="E24" s="60"/>
      <c r="F24" s="14"/>
      <c r="G24" s="15" t="s">
        <v>26</v>
      </c>
      <c r="H24" s="14"/>
      <c r="I24" s="5"/>
      <c r="J24" s="5"/>
      <c r="K24" s="6"/>
      <c r="L24" s="5"/>
      <c r="M24" s="5"/>
      <c r="N24" s="5"/>
      <c r="O24" s="6"/>
    </row>
    <row r="25" spans="1:15" ht="12.75">
      <c r="A25" s="4"/>
      <c r="B25" s="4"/>
      <c r="C25" s="5"/>
      <c r="D25" s="5"/>
      <c r="E25" s="60" t="s">
        <v>28</v>
      </c>
      <c r="F25" s="14"/>
      <c r="G25" s="15" t="s">
        <v>27</v>
      </c>
      <c r="H25" s="14"/>
      <c r="I25" s="5"/>
      <c r="J25" s="5"/>
      <c r="K25" s="6"/>
      <c r="L25" s="5"/>
      <c r="M25" s="5"/>
      <c r="N25" s="5"/>
      <c r="O25" s="6"/>
    </row>
    <row r="26" spans="1:15" ht="12.75">
      <c r="A26" s="4"/>
      <c r="B26" s="4"/>
      <c r="C26" s="5"/>
      <c r="D26" s="5"/>
      <c r="E26" s="60"/>
      <c r="F26" s="14"/>
      <c r="G26" s="15"/>
      <c r="H26" s="14"/>
      <c r="I26" s="5"/>
      <c r="J26" s="5"/>
      <c r="K26" s="6"/>
      <c r="L26" s="5"/>
      <c r="M26" s="5"/>
      <c r="N26" s="5"/>
      <c r="O26" s="6"/>
    </row>
    <row r="27" spans="1:15" ht="12.75">
      <c r="A27" s="4"/>
      <c r="B27" s="4"/>
      <c r="C27" s="5"/>
      <c r="D27" s="5"/>
      <c r="E27" s="60" t="s">
        <v>29</v>
      </c>
      <c r="F27" s="14"/>
      <c r="G27" s="75">
        <v>3.55</v>
      </c>
      <c r="H27" s="14" t="s">
        <v>217</v>
      </c>
      <c r="I27" s="5"/>
      <c r="J27" s="5"/>
      <c r="K27" s="6"/>
      <c r="L27" s="5"/>
      <c r="M27" s="5"/>
      <c r="N27" s="5"/>
      <c r="O27" s="6"/>
    </row>
    <row r="28" spans="1:15" ht="12.75">
      <c r="A28" s="4"/>
      <c r="B28" s="4"/>
      <c r="C28" s="5"/>
      <c r="D28" s="5"/>
      <c r="E28" s="60"/>
      <c r="F28" s="14"/>
      <c r="G28" s="15"/>
      <c r="H28" s="14"/>
      <c r="I28" s="5"/>
      <c r="J28" s="5"/>
      <c r="K28" s="6"/>
      <c r="L28" s="5"/>
      <c r="M28" s="5"/>
      <c r="N28" s="5"/>
      <c r="O28" s="6"/>
    </row>
    <row r="29" spans="1:15" ht="12.75">
      <c r="A29" s="4"/>
      <c r="B29" s="4"/>
      <c r="C29" s="5"/>
      <c r="D29" s="5"/>
      <c r="E29" s="60" t="s">
        <v>30</v>
      </c>
      <c r="F29" s="14"/>
      <c r="G29" s="75">
        <f>G27</f>
        <v>3.55</v>
      </c>
      <c r="H29" s="14" t="s">
        <v>217</v>
      </c>
      <c r="I29" s="5"/>
      <c r="J29" s="5"/>
      <c r="K29" s="6"/>
      <c r="L29" s="5"/>
      <c r="M29" s="5"/>
      <c r="N29" s="5"/>
      <c r="O29" s="6"/>
    </row>
    <row r="30" spans="1:15" ht="12.75">
      <c r="A30" s="4"/>
      <c r="B30" s="4"/>
      <c r="C30" s="5"/>
      <c r="D30" s="5"/>
      <c r="E30" s="60"/>
      <c r="F30" s="14"/>
      <c r="G30" s="15"/>
      <c r="H30" s="14"/>
      <c r="I30" s="5"/>
      <c r="J30" s="5"/>
      <c r="K30" s="6"/>
      <c r="L30" s="5"/>
      <c r="M30" s="5"/>
      <c r="N30" s="5"/>
      <c r="O30" s="6"/>
    </row>
    <row r="31" spans="1:15" ht="12.75">
      <c r="A31" s="4"/>
      <c r="B31" s="4"/>
      <c r="C31" s="5"/>
      <c r="D31" s="5"/>
      <c r="E31" s="60" t="s">
        <v>31</v>
      </c>
      <c r="F31" s="14"/>
      <c r="G31" s="15"/>
      <c r="H31" s="14"/>
      <c r="I31" s="5"/>
      <c r="J31" s="5"/>
      <c r="K31" s="6"/>
      <c r="L31" s="5"/>
      <c r="M31" s="5"/>
      <c r="N31" s="5"/>
      <c r="O31" s="6"/>
    </row>
    <row r="32" spans="1:15" ht="12.75">
      <c r="A32" s="4"/>
      <c r="B32" s="4"/>
      <c r="C32" s="5"/>
      <c r="D32" s="5"/>
      <c r="E32" s="60"/>
      <c r="F32" s="14"/>
      <c r="G32" s="15"/>
      <c r="H32" s="14"/>
      <c r="I32" s="5"/>
      <c r="J32" s="5"/>
      <c r="K32" s="6"/>
      <c r="L32" s="5"/>
      <c r="M32" s="5"/>
      <c r="N32" s="5"/>
      <c r="O32" s="6"/>
    </row>
    <row r="33" spans="1:15" ht="12.75">
      <c r="A33" s="4"/>
      <c r="B33" s="4"/>
      <c r="C33" s="5"/>
      <c r="D33" s="5"/>
      <c r="E33" s="7" t="s">
        <v>31</v>
      </c>
      <c r="F33" s="9"/>
      <c r="G33" s="73"/>
      <c r="H33" s="9"/>
      <c r="I33" s="5"/>
      <c r="J33" s="5"/>
      <c r="K33" s="6"/>
      <c r="L33" s="5"/>
      <c r="M33" s="5"/>
      <c r="N33" s="5"/>
      <c r="O33" s="6"/>
    </row>
    <row r="34" spans="1:15" ht="12.75">
      <c r="A34" s="4"/>
      <c r="B34" s="4"/>
      <c r="C34" s="5"/>
      <c r="D34" s="5"/>
      <c r="E34" s="5"/>
      <c r="F34" s="5"/>
      <c r="G34" s="5"/>
      <c r="H34" s="5"/>
      <c r="I34" s="5"/>
      <c r="J34" s="5"/>
      <c r="K34" s="6"/>
      <c r="L34" s="5"/>
      <c r="M34" s="5"/>
      <c r="N34" s="5"/>
      <c r="O34" s="6"/>
    </row>
    <row r="35" spans="1:15" ht="12.75">
      <c r="A35" s="4"/>
      <c r="B35" s="4"/>
      <c r="C35" s="5"/>
      <c r="D35" s="5"/>
      <c r="E35" s="5"/>
      <c r="F35" s="5"/>
      <c r="G35" s="5"/>
      <c r="H35" s="5"/>
      <c r="I35" s="5"/>
      <c r="J35" s="5"/>
      <c r="K35" s="6"/>
      <c r="L35" s="5"/>
      <c r="M35" s="5"/>
      <c r="N35" s="5"/>
      <c r="O35" s="6"/>
    </row>
    <row r="36" spans="1:15" ht="12.75">
      <c r="A36" s="4"/>
      <c r="B36" s="4"/>
      <c r="C36" s="5"/>
      <c r="D36" s="5"/>
      <c r="E36" s="5"/>
      <c r="F36" s="5"/>
      <c r="G36" s="5"/>
      <c r="H36" s="5"/>
      <c r="I36" s="5"/>
      <c r="J36" s="5"/>
      <c r="K36" s="6"/>
      <c r="L36" s="5"/>
      <c r="M36" s="5"/>
      <c r="N36" s="5"/>
      <c r="O36" s="6"/>
    </row>
    <row r="37" spans="1:15" ht="12.75">
      <c r="A37" s="4"/>
      <c r="B37" s="4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  <c r="N37" s="5"/>
      <c r="O37" s="6"/>
    </row>
    <row r="38" spans="1:15" ht="12.75">
      <c r="A38" s="4"/>
      <c r="B38" s="4"/>
      <c r="C38" s="5"/>
      <c r="D38" s="5"/>
      <c r="E38" s="5"/>
      <c r="F38" s="5"/>
      <c r="G38" s="5"/>
      <c r="H38" s="5"/>
      <c r="I38" s="5"/>
      <c r="J38" s="5"/>
      <c r="K38" s="6"/>
      <c r="L38" s="5"/>
      <c r="M38" s="5"/>
      <c r="N38" s="5"/>
      <c r="O38" s="6"/>
    </row>
    <row r="39" spans="1:15" ht="12.75">
      <c r="A39" s="4"/>
      <c r="B39" s="4"/>
      <c r="C39" s="5"/>
      <c r="D39" s="5"/>
      <c r="E39" s="5"/>
      <c r="F39" s="5"/>
      <c r="G39" s="5"/>
      <c r="H39" s="5"/>
      <c r="I39" s="5"/>
      <c r="J39" s="5"/>
      <c r="K39" s="6"/>
      <c r="L39" s="5"/>
      <c r="M39" s="5"/>
      <c r="N39" s="5"/>
      <c r="O39" s="6"/>
    </row>
    <row r="40" spans="1:15" ht="12.75">
      <c r="A40" s="4"/>
      <c r="B40" s="4"/>
      <c r="C40" s="5"/>
      <c r="D40" s="5"/>
      <c r="E40" s="5"/>
      <c r="F40" s="5"/>
      <c r="G40" s="5"/>
      <c r="H40" s="5"/>
      <c r="I40" s="5"/>
      <c r="J40" s="5"/>
      <c r="K40" s="6"/>
      <c r="L40" s="5"/>
      <c r="M40" s="5"/>
      <c r="N40" s="5"/>
      <c r="O40" s="6"/>
    </row>
    <row r="41" spans="1:15" ht="12.75">
      <c r="A41" s="4"/>
      <c r="B41" s="4"/>
      <c r="C41" s="5"/>
      <c r="D41" s="5"/>
      <c r="E41" s="5"/>
      <c r="F41" s="5"/>
      <c r="G41" s="5"/>
      <c r="H41" s="5"/>
      <c r="I41" s="5"/>
      <c r="J41" s="5"/>
      <c r="K41" s="6"/>
      <c r="L41" s="5"/>
      <c r="M41" s="5"/>
      <c r="N41" s="5"/>
      <c r="O41" s="6"/>
    </row>
    <row r="42" spans="1:15" ht="12.75">
      <c r="A42" s="4"/>
      <c r="B42" s="4" t="s">
        <v>32</v>
      </c>
      <c r="C42" s="5" t="s">
        <v>347</v>
      </c>
      <c r="D42" s="5"/>
      <c r="E42" s="5"/>
      <c r="F42" s="5"/>
      <c r="G42" s="5"/>
      <c r="H42" s="5"/>
      <c r="I42" s="5"/>
      <c r="J42" s="5"/>
      <c r="K42" s="6"/>
      <c r="L42" s="5"/>
      <c r="M42" s="5"/>
      <c r="N42" s="5"/>
      <c r="O42" s="6"/>
    </row>
    <row r="43" spans="1:15" ht="12.75">
      <c r="A43" s="4"/>
      <c r="B43" s="4"/>
      <c r="C43" s="5" t="s">
        <v>33</v>
      </c>
      <c r="D43" s="5"/>
      <c r="E43" s="5"/>
      <c r="F43" s="5"/>
      <c r="G43" s="5"/>
      <c r="H43" s="5"/>
      <c r="I43" s="5"/>
      <c r="J43" s="5"/>
      <c r="K43" s="6"/>
      <c r="L43" s="5"/>
      <c r="M43" s="5"/>
      <c r="N43" s="5"/>
      <c r="O43" s="6"/>
    </row>
    <row r="44" spans="1:15" ht="12.75">
      <c r="A44" s="4"/>
      <c r="B44" s="4"/>
      <c r="C44" s="5" t="s">
        <v>36</v>
      </c>
      <c r="D44" s="5"/>
      <c r="E44" s="5"/>
      <c r="F44" s="5"/>
      <c r="G44" s="5"/>
      <c r="H44" s="5"/>
      <c r="I44" s="5"/>
      <c r="J44" s="5"/>
      <c r="K44" s="6"/>
      <c r="L44" s="5"/>
      <c r="M44" s="5"/>
      <c r="N44" s="5"/>
      <c r="O44" s="6"/>
    </row>
    <row r="45" spans="1:15" ht="12.75">
      <c r="A45" s="4"/>
      <c r="B45" s="4"/>
      <c r="C45" s="5" t="s">
        <v>34</v>
      </c>
      <c r="D45" s="5"/>
      <c r="E45" s="5"/>
      <c r="F45" s="5"/>
      <c r="G45" s="5"/>
      <c r="H45" s="5"/>
      <c r="I45" s="5"/>
      <c r="J45" s="5"/>
      <c r="K45" s="6"/>
      <c r="L45" s="5"/>
      <c r="M45" s="5"/>
      <c r="N45" s="5"/>
      <c r="O45" s="6"/>
    </row>
    <row r="46" spans="1:15" ht="12.75">
      <c r="A46" s="4"/>
      <c r="B46" s="4"/>
      <c r="C46" s="5"/>
      <c r="D46" s="5"/>
      <c r="E46" s="5"/>
      <c r="F46" s="5"/>
      <c r="G46" s="5"/>
      <c r="H46" s="5"/>
      <c r="I46" s="5"/>
      <c r="J46" s="5"/>
      <c r="K46" s="6"/>
      <c r="L46" s="5"/>
      <c r="M46" s="5"/>
      <c r="N46" s="5"/>
      <c r="O46" s="6"/>
    </row>
    <row r="47" spans="1:15" ht="12.75">
      <c r="A47" s="4"/>
      <c r="B47" s="4"/>
      <c r="C47" s="5"/>
      <c r="D47" s="5"/>
      <c r="E47" s="5"/>
      <c r="F47" s="5"/>
      <c r="G47" s="5"/>
      <c r="H47" s="5"/>
      <c r="I47" s="5"/>
      <c r="J47" s="5"/>
      <c r="K47" s="6"/>
      <c r="L47" s="5"/>
      <c r="M47" s="5"/>
      <c r="N47" s="5"/>
      <c r="O47" s="6"/>
    </row>
    <row r="48" spans="1:15" ht="12.75">
      <c r="A48" s="4"/>
      <c r="B48" s="4"/>
      <c r="C48" s="5"/>
      <c r="D48" s="5"/>
      <c r="E48" s="5"/>
      <c r="F48" s="5"/>
      <c r="G48" s="5"/>
      <c r="H48" s="5"/>
      <c r="I48" s="5"/>
      <c r="J48" s="5"/>
      <c r="K48" s="6"/>
      <c r="L48" s="5"/>
      <c r="M48" s="5"/>
      <c r="N48" s="5"/>
      <c r="O48" s="6"/>
    </row>
    <row r="49" spans="1:15" ht="12.75">
      <c r="A49" s="4"/>
      <c r="B49" s="4"/>
      <c r="C49" s="5"/>
      <c r="D49" s="5"/>
      <c r="E49" s="5"/>
      <c r="F49" s="5"/>
      <c r="G49" s="5"/>
      <c r="H49" s="5"/>
      <c r="I49" s="5"/>
      <c r="J49" s="5"/>
      <c r="K49" s="6"/>
      <c r="L49" s="5"/>
      <c r="M49" s="5"/>
      <c r="N49" s="5"/>
      <c r="O49" s="6"/>
    </row>
    <row r="50" spans="1:15" ht="12.75">
      <c r="A50" s="4"/>
      <c r="B50" s="4"/>
      <c r="C50" s="5"/>
      <c r="D50" s="5"/>
      <c r="E50" s="5"/>
      <c r="F50" s="5"/>
      <c r="G50" s="5"/>
      <c r="H50" s="5"/>
      <c r="I50" s="5"/>
      <c r="J50" s="5"/>
      <c r="K50" s="6"/>
      <c r="L50" s="5"/>
      <c r="M50" s="5"/>
      <c r="N50" s="5"/>
      <c r="O50" s="6"/>
    </row>
    <row r="51" spans="1:15" ht="12.75">
      <c r="A51" s="4"/>
      <c r="B51" s="4"/>
      <c r="C51" s="5"/>
      <c r="D51" s="5"/>
      <c r="E51" s="5"/>
      <c r="F51" s="5"/>
      <c r="G51" s="5"/>
      <c r="H51" s="5"/>
      <c r="I51" s="5"/>
      <c r="J51" s="5"/>
      <c r="K51" s="6"/>
      <c r="L51" s="5"/>
      <c r="M51" s="5"/>
      <c r="N51" s="5"/>
      <c r="O51" s="6"/>
    </row>
    <row r="52" spans="1:15" ht="12.75">
      <c r="A52" s="4"/>
      <c r="B52" s="4"/>
      <c r="C52" s="5"/>
      <c r="D52" s="5"/>
      <c r="E52" s="5"/>
      <c r="F52" s="5"/>
      <c r="G52" s="5"/>
      <c r="H52" s="5"/>
      <c r="I52" s="5"/>
      <c r="J52" s="5"/>
      <c r="K52" s="6"/>
      <c r="L52" s="5"/>
      <c r="M52" s="5"/>
      <c r="N52" s="5"/>
      <c r="O52" s="6"/>
    </row>
    <row r="53" spans="1:15" ht="12.75">
      <c r="A53" s="4"/>
      <c r="B53" s="4"/>
      <c r="C53" s="5"/>
      <c r="D53" s="5"/>
      <c r="E53" s="5"/>
      <c r="F53" s="5"/>
      <c r="G53" s="5"/>
      <c r="H53" s="5"/>
      <c r="I53" s="5"/>
      <c r="J53" s="5"/>
      <c r="K53" s="6"/>
      <c r="L53" s="5"/>
      <c r="M53" s="5"/>
      <c r="N53" s="5"/>
      <c r="O53" s="6"/>
    </row>
    <row r="54" spans="1:15" ht="12.75">
      <c r="A54" s="4"/>
      <c r="B54" s="7"/>
      <c r="C54" s="8"/>
      <c r="D54" s="8"/>
      <c r="E54" s="8"/>
      <c r="F54" s="8"/>
      <c r="G54" s="8"/>
      <c r="H54" s="8"/>
      <c r="I54" s="8"/>
      <c r="J54" s="8"/>
      <c r="K54" s="9"/>
      <c r="L54" s="8"/>
      <c r="M54" s="8"/>
      <c r="N54" s="8"/>
      <c r="O54" s="9"/>
    </row>
    <row r="55" spans="1:15" ht="12.75">
      <c r="A55" s="4"/>
      <c r="B55" s="1" t="s">
        <v>544</v>
      </c>
      <c r="C55" s="5" t="s">
        <v>70</v>
      </c>
      <c r="D55" s="5"/>
      <c r="E55" s="5"/>
      <c r="F55" s="5"/>
      <c r="G55" s="5"/>
      <c r="H55" s="5"/>
      <c r="I55" s="5"/>
      <c r="J55" s="5"/>
      <c r="K55" s="6"/>
      <c r="L55" s="5"/>
      <c r="M55" s="5"/>
      <c r="N55" s="5"/>
      <c r="O55" s="6"/>
    </row>
    <row r="56" spans="1:15" ht="12.75">
      <c r="A56" s="4"/>
      <c r="B56" s="4"/>
      <c r="C56" s="5"/>
      <c r="D56" s="5"/>
      <c r="E56" s="5"/>
      <c r="F56" s="5"/>
      <c r="G56" s="5"/>
      <c r="H56" s="5"/>
      <c r="I56" s="5"/>
      <c r="J56" s="5"/>
      <c r="K56" s="6"/>
      <c r="L56" s="5"/>
      <c r="M56" s="5"/>
      <c r="N56" s="5"/>
      <c r="O56" s="6"/>
    </row>
    <row r="57" spans="1:15" ht="12.75">
      <c r="A57" s="4"/>
      <c r="B57" s="7" t="s">
        <v>261</v>
      </c>
      <c r="C57" s="89">
        <f>'Item 100, pg 26'!C57</f>
        <v>40435</v>
      </c>
      <c r="D57" s="89"/>
      <c r="E57" s="8"/>
      <c r="F57" s="8"/>
      <c r="G57" s="8"/>
      <c r="H57" s="8"/>
      <c r="I57" s="8" t="s">
        <v>219</v>
      </c>
      <c r="J57" s="8"/>
      <c r="K57" s="31">
        <f>'Item 100, pg 26'!P57</f>
        <v>40483</v>
      </c>
      <c r="L57" s="8"/>
      <c r="M57" s="8"/>
      <c r="N57" s="8"/>
      <c r="O57" s="9"/>
    </row>
    <row r="58" spans="1:15" ht="12.75">
      <c r="A58" s="4"/>
      <c r="B58" s="4"/>
      <c r="C58" s="5"/>
      <c r="D58" s="5"/>
      <c r="E58" s="5"/>
      <c r="F58" s="5"/>
      <c r="G58" s="5" t="s">
        <v>259</v>
      </c>
      <c r="H58" s="5"/>
      <c r="I58" s="5"/>
      <c r="J58" s="5"/>
      <c r="K58" s="6"/>
      <c r="L58" s="5"/>
      <c r="M58" s="5"/>
      <c r="N58" s="5"/>
      <c r="O58" s="6"/>
    </row>
    <row r="59" spans="1:15" ht="12.75">
      <c r="A59" s="4"/>
      <c r="B59" s="4"/>
      <c r="C59" s="5"/>
      <c r="D59" s="5"/>
      <c r="E59" s="5"/>
      <c r="F59" s="5"/>
      <c r="G59" s="5"/>
      <c r="H59" s="5"/>
      <c r="I59" s="5"/>
      <c r="J59" s="5"/>
      <c r="K59" s="6"/>
      <c r="L59" s="5"/>
      <c r="M59" s="5"/>
      <c r="N59" s="5"/>
      <c r="O59" s="6"/>
    </row>
    <row r="60" spans="1:15" ht="12.75">
      <c r="A60" s="4"/>
      <c r="B60" s="4"/>
      <c r="C60" s="5" t="s">
        <v>288</v>
      </c>
      <c r="D60" s="8"/>
      <c r="E60" s="5"/>
      <c r="F60" s="5"/>
      <c r="G60" s="12" t="s">
        <v>286</v>
      </c>
      <c r="H60" s="8"/>
      <c r="I60" s="5"/>
      <c r="J60" s="12" t="s">
        <v>35</v>
      </c>
      <c r="K60" s="9"/>
      <c r="L60" s="5"/>
      <c r="M60" s="5"/>
      <c r="N60" s="5"/>
      <c r="O60" s="6"/>
    </row>
    <row r="61" spans="1:15" ht="12.75">
      <c r="A61" s="4"/>
      <c r="B61" s="4"/>
      <c r="C61" s="5"/>
      <c r="D61" s="5"/>
      <c r="E61" s="5"/>
      <c r="F61" s="5"/>
      <c r="G61" s="5"/>
      <c r="H61" s="5"/>
      <c r="I61" s="5"/>
      <c r="J61" s="5"/>
      <c r="K61" s="6"/>
      <c r="L61" s="5"/>
      <c r="M61" s="5"/>
      <c r="N61" s="5"/>
      <c r="O61" s="6"/>
    </row>
    <row r="62" spans="1:15" ht="12.75">
      <c r="A62" s="7"/>
      <c r="B62" s="7"/>
      <c r="C62" s="8"/>
      <c r="D62" s="8"/>
      <c r="E62" s="8"/>
      <c r="F62" s="8"/>
      <c r="G62" s="8"/>
      <c r="H62" s="8"/>
      <c r="I62" s="8"/>
      <c r="J62" s="8"/>
      <c r="K62" s="9"/>
      <c r="L62" s="8"/>
      <c r="M62" s="8"/>
      <c r="N62" s="8"/>
      <c r="O62" s="9"/>
    </row>
  </sheetData>
  <sheetProtection/>
  <printOptions/>
  <pageMargins left="0.75" right="0.75" top="1" bottom="1" header="0.5" footer="0.5"/>
  <pageSetup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246" customWidth="1"/>
    <col min="2" max="2" width="11.421875" style="246" customWidth="1"/>
    <col min="3" max="3" width="18.00390625" style="246" customWidth="1"/>
    <col min="4" max="4" width="9.28125" style="246" customWidth="1"/>
    <col min="5" max="5" width="4.00390625" style="246" customWidth="1"/>
    <col min="6" max="6" width="7.57421875" style="246" customWidth="1"/>
    <col min="7" max="7" width="9.140625" style="246" customWidth="1"/>
    <col min="8" max="8" width="2.140625" style="246" customWidth="1"/>
    <col min="9" max="9" width="10.57421875" style="246" customWidth="1"/>
    <col min="10" max="10" width="9.57421875" style="246" customWidth="1"/>
    <col min="11" max="11" width="8.8515625" style="246" customWidth="1"/>
    <col min="12" max="12" width="8.7109375" style="246" hidden="1" customWidth="1"/>
    <col min="13" max="14" width="9.140625" style="246" customWidth="1"/>
    <col min="15" max="15" width="16.00390625" style="246" customWidth="1"/>
    <col min="16" max="16384" width="9.140625" style="246" customWidth="1"/>
  </cols>
  <sheetData>
    <row r="1" spans="1:15" s="184" customFormat="1" ht="12.75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</row>
    <row r="2" spans="1:15" s="184" customFormat="1" ht="12.75">
      <c r="A2" s="185"/>
      <c r="B2" s="186" t="s">
        <v>543</v>
      </c>
      <c r="C2" s="125">
        <v>13</v>
      </c>
      <c r="D2" s="186"/>
      <c r="E2" s="186"/>
      <c r="F2" s="186"/>
      <c r="G2" s="186"/>
      <c r="H2" s="186"/>
      <c r="I2" s="186"/>
      <c r="J2" s="187" t="s">
        <v>214</v>
      </c>
      <c r="K2" s="186" t="s">
        <v>304</v>
      </c>
      <c r="L2" s="186"/>
      <c r="M2" s="188"/>
      <c r="N2" s="188"/>
      <c r="O2" s="189">
        <v>30</v>
      </c>
    </row>
    <row r="3" spans="1:15" s="184" customFormat="1" ht="12.75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90"/>
      <c r="L3" s="186" t="s">
        <v>216</v>
      </c>
      <c r="M3" s="186"/>
      <c r="N3" s="188"/>
      <c r="O3" s="191"/>
    </row>
    <row r="4" spans="1:15" s="184" customFormat="1" ht="12.75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91"/>
    </row>
    <row r="5" spans="1:16" s="195" customFormat="1" ht="12.75">
      <c r="A5" s="185"/>
      <c r="B5" s="186" t="s">
        <v>263</v>
      </c>
      <c r="C5" s="186"/>
      <c r="D5" s="124" t="str">
        <f>'Item 100, pg 27'!D6</f>
        <v>Empire Disposal, Inc. G-75</v>
      </c>
      <c r="E5" s="192"/>
      <c r="F5" s="192"/>
      <c r="G5" s="192"/>
      <c r="H5" s="192"/>
      <c r="I5" s="192"/>
      <c r="J5" s="124"/>
      <c r="K5" s="124" t="s">
        <v>68</v>
      </c>
      <c r="L5" s="192"/>
      <c r="M5" s="192"/>
      <c r="N5" s="192"/>
      <c r="O5" s="193"/>
      <c r="P5" s="194"/>
    </row>
    <row r="6" spans="1:15" s="195" customFormat="1" ht="12.75">
      <c r="A6" s="194"/>
      <c r="B6" s="196" t="s">
        <v>264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</row>
    <row r="7" spans="1:15" s="195" customFormat="1" ht="12.75">
      <c r="A7" s="194"/>
      <c r="B7" s="258" t="s">
        <v>241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9"/>
    </row>
    <row r="8" spans="1:15" s="195" customFormat="1" ht="12.75">
      <c r="A8" s="194"/>
      <c r="B8" s="198" t="s">
        <v>242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200"/>
    </row>
    <row r="9" spans="1:15" s="195" customFormat="1" ht="12.75">
      <c r="A9" s="194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3"/>
    </row>
    <row r="10" spans="1:15" s="195" customFormat="1" ht="12.75">
      <c r="A10" s="194"/>
      <c r="B10" s="198" t="s">
        <v>258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3"/>
    </row>
    <row r="11" spans="1:15" s="195" customFormat="1" ht="12.75">
      <c r="A11" s="194"/>
      <c r="B11" s="201" t="s">
        <v>243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</row>
    <row r="12" spans="1:15" s="195" customFormat="1" ht="12.75">
      <c r="A12" s="194"/>
      <c r="B12" s="201" t="s">
        <v>244</v>
      </c>
      <c r="C12" s="20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3"/>
    </row>
    <row r="13" spans="1:15" s="195" customFormat="1" ht="12.75">
      <c r="A13" s="194"/>
      <c r="B13" s="203" t="s">
        <v>245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3"/>
    </row>
    <row r="14" spans="1:15" s="195" customFormat="1" ht="12.75">
      <c r="A14" s="194"/>
      <c r="B14" s="204" t="s">
        <v>246</v>
      </c>
      <c r="C14" s="205"/>
      <c r="D14" s="206"/>
      <c r="E14" s="206"/>
      <c r="F14" s="192"/>
      <c r="G14" s="192"/>
      <c r="H14" s="205"/>
      <c r="I14" s="205"/>
      <c r="J14" s="206"/>
      <c r="K14" s="192"/>
      <c r="L14" s="205"/>
      <c r="M14" s="205"/>
      <c r="N14" s="206"/>
      <c r="O14" s="207"/>
    </row>
    <row r="15" spans="1:15" s="195" customFormat="1" ht="12.75">
      <c r="A15" s="194"/>
      <c r="B15" s="204" t="s">
        <v>546</v>
      </c>
      <c r="C15" s="205"/>
      <c r="D15" s="206"/>
      <c r="E15" s="206"/>
      <c r="F15" s="192"/>
      <c r="G15" s="192"/>
      <c r="H15" s="205"/>
      <c r="I15" s="205"/>
      <c r="J15" s="206"/>
      <c r="K15" s="192"/>
      <c r="L15" s="205"/>
      <c r="M15" s="205"/>
      <c r="N15" s="206"/>
      <c r="O15" s="207"/>
    </row>
    <row r="16" spans="1:15" s="195" customFormat="1" ht="12.75">
      <c r="A16" s="194"/>
      <c r="B16" s="204" t="s">
        <v>254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3"/>
    </row>
    <row r="17" spans="1:15" s="195" customFormat="1" ht="12.75">
      <c r="A17" s="194"/>
      <c r="B17" s="204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3"/>
    </row>
    <row r="18" spans="1:15" s="195" customFormat="1" ht="12.75">
      <c r="A18" s="194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208"/>
      <c r="N18" s="199"/>
      <c r="O18" s="200"/>
    </row>
    <row r="19" spans="1:15" s="195" customFormat="1" ht="12.75">
      <c r="A19" s="194"/>
      <c r="B19" s="209" t="s">
        <v>247</v>
      </c>
      <c r="C19" s="209" t="s">
        <v>250</v>
      </c>
      <c r="D19" s="209" t="s">
        <v>251</v>
      </c>
      <c r="E19" s="210"/>
      <c r="F19" s="210" t="s">
        <v>252</v>
      </c>
      <c r="G19" s="209" t="s">
        <v>253</v>
      </c>
      <c r="H19" s="206"/>
      <c r="I19" s="209" t="s">
        <v>247</v>
      </c>
      <c r="J19" s="209" t="s">
        <v>250</v>
      </c>
      <c r="K19" s="209" t="s">
        <v>251</v>
      </c>
      <c r="L19" s="210"/>
      <c r="M19" s="210" t="s">
        <v>252</v>
      </c>
      <c r="N19" s="209" t="s">
        <v>253</v>
      </c>
      <c r="O19" s="193"/>
    </row>
    <row r="20" spans="1:15" s="195" customFormat="1" ht="12.75">
      <c r="A20" s="194"/>
      <c r="B20" s="211" t="s">
        <v>248</v>
      </c>
      <c r="C20" s="211" t="s">
        <v>260</v>
      </c>
      <c r="D20" s="211" t="s">
        <v>240</v>
      </c>
      <c r="E20" s="207"/>
      <c r="F20" s="207" t="s">
        <v>240</v>
      </c>
      <c r="G20" s="211" t="s">
        <v>240</v>
      </c>
      <c r="H20" s="206"/>
      <c r="I20" s="211" t="s">
        <v>248</v>
      </c>
      <c r="J20" s="211" t="s">
        <v>260</v>
      </c>
      <c r="K20" s="211" t="s">
        <v>240</v>
      </c>
      <c r="L20" s="207"/>
      <c r="M20" s="207" t="s">
        <v>240</v>
      </c>
      <c r="N20" s="211" t="s">
        <v>240</v>
      </c>
      <c r="O20" s="193"/>
    </row>
    <row r="21" spans="1:15" s="195" customFormat="1" ht="12.75">
      <c r="A21" s="194"/>
      <c r="B21" s="212" t="s">
        <v>249</v>
      </c>
      <c r="C21" s="212" t="s">
        <v>240</v>
      </c>
      <c r="D21" s="212" t="s">
        <v>238</v>
      </c>
      <c r="E21" s="213"/>
      <c r="F21" s="213" t="s">
        <v>238</v>
      </c>
      <c r="G21" s="212" t="s">
        <v>238</v>
      </c>
      <c r="H21" s="206"/>
      <c r="I21" s="212" t="s">
        <v>249</v>
      </c>
      <c r="J21" s="212" t="s">
        <v>240</v>
      </c>
      <c r="K21" s="212" t="s">
        <v>238</v>
      </c>
      <c r="L21" s="213"/>
      <c r="M21" s="213" t="s">
        <v>238</v>
      </c>
      <c r="N21" s="212" t="s">
        <v>238</v>
      </c>
      <c r="O21" s="193"/>
    </row>
    <row r="22" spans="1:15" s="195" customFormat="1" ht="12.75">
      <c r="A22" s="194"/>
      <c r="B22" s="214" t="s">
        <v>256</v>
      </c>
      <c r="C22" s="215" t="s">
        <v>282</v>
      </c>
      <c r="D22" s="216">
        <v>13.22</v>
      </c>
      <c r="E22" s="217" t="s">
        <v>217</v>
      </c>
      <c r="F22" s="218"/>
      <c r="G22" s="219"/>
      <c r="H22" s="192"/>
      <c r="I22" s="220"/>
      <c r="J22" s="220"/>
      <c r="K22" s="219"/>
      <c r="L22" s="221"/>
      <c r="M22" s="218"/>
      <c r="N22" s="222"/>
      <c r="O22" s="193"/>
    </row>
    <row r="23" spans="1:15" s="195" customFormat="1" ht="12.75">
      <c r="A23" s="194"/>
      <c r="B23" s="215" t="s">
        <v>266</v>
      </c>
      <c r="C23" s="215" t="s">
        <v>282</v>
      </c>
      <c r="D23" s="223">
        <v>16.25</v>
      </c>
      <c r="E23" s="217" t="s">
        <v>217</v>
      </c>
      <c r="F23" s="218"/>
      <c r="G23" s="224"/>
      <c r="H23" s="192"/>
      <c r="I23" s="220"/>
      <c r="J23" s="220"/>
      <c r="K23" s="225"/>
      <c r="L23" s="221"/>
      <c r="M23" s="218"/>
      <c r="N23" s="226"/>
      <c r="O23" s="193"/>
    </row>
    <row r="24" spans="1:15" s="195" customFormat="1" ht="12.75">
      <c r="A24" s="194"/>
      <c r="B24" s="215" t="s">
        <v>267</v>
      </c>
      <c r="C24" s="215" t="s">
        <v>282</v>
      </c>
      <c r="D24" s="223">
        <v>22.96</v>
      </c>
      <c r="E24" s="217" t="s">
        <v>217</v>
      </c>
      <c r="F24" s="218"/>
      <c r="G24" s="226"/>
      <c r="H24" s="192"/>
      <c r="I24" s="220"/>
      <c r="J24" s="220"/>
      <c r="K24" s="225"/>
      <c r="L24" s="221"/>
      <c r="M24" s="218"/>
      <c r="N24" s="226"/>
      <c r="O24" s="193"/>
    </row>
    <row r="25" spans="1:15" s="195" customFormat="1" ht="12.75">
      <c r="A25" s="194"/>
      <c r="B25" s="215" t="s">
        <v>268</v>
      </c>
      <c r="C25" s="215" t="s">
        <v>282</v>
      </c>
      <c r="D25" s="223">
        <v>32.76</v>
      </c>
      <c r="E25" s="217" t="s">
        <v>217</v>
      </c>
      <c r="F25" s="218"/>
      <c r="G25" s="224"/>
      <c r="H25" s="192"/>
      <c r="I25" s="220"/>
      <c r="J25" s="220"/>
      <c r="K25" s="225"/>
      <c r="L25" s="221"/>
      <c r="M25" s="218"/>
      <c r="N25" s="226"/>
      <c r="O25" s="193"/>
    </row>
    <row r="26" spans="1:15" s="195" customFormat="1" ht="12.75">
      <c r="A26" s="194"/>
      <c r="B26" s="215" t="s">
        <v>269</v>
      </c>
      <c r="C26" s="215" t="s">
        <v>282</v>
      </c>
      <c r="D26" s="223">
        <f>44.28*1.066</f>
        <v>47.20248</v>
      </c>
      <c r="E26" s="217" t="s">
        <v>217</v>
      </c>
      <c r="F26" s="218"/>
      <c r="G26" s="224"/>
      <c r="H26" s="192"/>
      <c r="I26" s="220"/>
      <c r="J26" s="220"/>
      <c r="K26" s="225"/>
      <c r="L26" s="221"/>
      <c r="M26" s="218"/>
      <c r="N26" s="226"/>
      <c r="O26" s="193"/>
    </row>
    <row r="27" spans="1:15" s="195" customFormat="1" ht="12.75">
      <c r="A27" s="194"/>
      <c r="B27" s="215" t="s">
        <v>270</v>
      </c>
      <c r="C27" s="215" t="s">
        <v>282</v>
      </c>
      <c r="D27" s="223">
        <f>54.15*1.066</f>
        <v>57.7239</v>
      </c>
      <c r="E27" s="217" t="s">
        <v>217</v>
      </c>
      <c r="F27" s="218"/>
      <c r="G27" s="224"/>
      <c r="H27" s="192"/>
      <c r="I27" s="220"/>
      <c r="J27" s="220"/>
      <c r="K27" s="225"/>
      <c r="L27" s="221"/>
      <c r="M27" s="218"/>
      <c r="N27" s="226"/>
      <c r="O27" s="193"/>
    </row>
    <row r="28" spans="1:15" s="195" customFormat="1" ht="12.75">
      <c r="A28" s="194"/>
      <c r="B28" s="215" t="s">
        <v>271</v>
      </c>
      <c r="C28" s="215" t="s">
        <v>282</v>
      </c>
      <c r="D28" s="223">
        <f>62.6*1.066</f>
        <v>66.7316</v>
      </c>
      <c r="E28" s="217" t="s">
        <v>217</v>
      </c>
      <c r="F28" s="218"/>
      <c r="G28" s="224"/>
      <c r="H28" s="192"/>
      <c r="I28" s="220"/>
      <c r="J28" s="220"/>
      <c r="K28" s="220" t="s">
        <v>237</v>
      </c>
      <c r="L28" s="221" t="s">
        <v>237</v>
      </c>
      <c r="M28" s="227"/>
      <c r="N28" s="220"/>
      <c r="O28" s="193"/>
    </row>
    <row r="29" spans="1:15" s="195" customFormat="1" ht="12.75">
      <c r="A29" s="194"/>
      <c r="B29" s="220" t="s">
        <v>273</v>
      </c>
      <c r="C29" s="215" t="s">
        <v>282</v>
      </c>
      <c r="D29" s="223">
        <v>24.48</v>
      </c>
      <c r="E29" s="217" t="s">
        <v>217</v>
      </c>
      <c r="F29" s="218"/>
      <c r="G29" s="224"/>
      <c r="H29" s="192"/>
      <c r="I29" s="220"/>
      <c r="J29" s="220"/>
      <c r="K29" s="220" t="s">
        <v>237</v>
      </c>
      <c r="L29" s="221" t="s">
        <v>237</v>
      </c>
      <c r="M29" s="227"/>
      <c r="N29" s="220"/>
      <c r="O29" s="193"/>
    </row>
    <row r="30" spans="1:15" s="195" customFormat="1" ht="12.75">
      <c r="A30" s="194"/>
      <c r="B30" s="220" t="s">
        <v>272</v>
      </c>
      <c r="C30" s="215" t="s">
        <v>282</v>
      </c>
      <c r="D30" s="223">
        <v>30.58</v>
      </c>
      <c r="E30" s="217" t="s">
        <v>217</v>
      </c>
      <c r="F30" s="218"/>
      <c r="G30" s="224"/>
      <c r="H30" s="192"/>
      <c r="I30" s="220"/>
      <c r="J30" s="220"/>
      <c r="K30" s="220"/>
      <c r="L30" s="221" t="s">
        <v>237</v>
      </c>
      <c r="M30" s="227"/>
      <c r="N30" s="220"/>
      <c r="O30" s="193"/>
    </row>
    <row r="31" spans="1:15" s="195" customFormat="1" ht="12.75">
      <c r="A31" s="194"/>
      <c r="B31" s="215" t="s">
        <v>266</v>
      </c>
      <c r="C31" s="215" t="s">
        <v>324</v>
      </c>
      <c r="D31" s="223">
        <v>10.3</v>
      </c>
      <c r="E31" s="217" t="s">
        <v>217</v>
      </c>
      <c r="F31" s="218"/>
      <c r="G31" s="224"/>
      <c r="H31" s="199"/>
      <c r="I31" s="228"/>
      <c r="J31" s="228"/>
      <c r="K31" s="228"/>
      <c r="L31" s="221" t="s">
        <v>237</v>
      </c>
      <c r="M31" s="229"/>
      <c r="N31" s="228"/>
      <c r="O31" s="193"/>
    </row>
    <row r="32" spans="1:15" s="195" customFormat="1" ht="12.75">
      <c r="A32" s="194"/>
      <c r="B32" s="220"/>
      <c r="C32" s="220"/>
      <c r="D32" s="220"/>
      <c r="E32" s="227"/>
      <c r="F32" s="227"/>
      <c r="G32" s="220"/>
      <c r="H32" s="192"/>
      <c r="I32" s="220"/>
      <c r="J32" s="220"/>
      <c r="K32" s="220"/>
      <c r="L32" s="227" t="s">
        <v>237</v>
      </c>
      <c r="M32" s="227"/>
      <c r="N32" s="220"/>
      <c r="O32" s="193"/>
    </row>
    <row r="33" spans="1:15" s="235" customFormat="1" ht="12.75">
      <c r="A33" s="194"/>
      <c r="B33" s="230"/>
      <c r="C33" s="231"/>
      <c r="D33" s="231"/>
      <c r="E33" s="232"/>
      <c r="F33" s="232"/>
      <c r="G33" s="231"/>
      <c r="H33" s="233"/>
      <c r="I33" s="231"/>
      <c r="J33" s="231"/>
      <c r="K33" s="231"/>
      <c r="L33" s="232"/>
      <c r="M33" s="232"/>
      <c r="N33" s="231"/>
      <c r="O33" s="234"/>
    </row>
    <row r="34" spans="1:15" s="235" customFormat="1" ht="12.75">
      <c r="A34" s="236"/>
      <c r="B34" s="231"/>
      <c r="C34" s="231"/>
      <c r="D34" s="231"/>
      <c r="E34" s="232"/>
      <c r="F34" s="232"/>
      <c r="G34" s="231"/>
      <c r="H34" s="233"/>
      <c r="I34" s="231"/>
      <c r="J34" s="231"/>
      <c r="K34" s="231"/>
      <c r="L34" s="232"/>
      <c r="M34" s="232"/>
      <c r="N34" s="231"/>
      <c r="O34" s="234"/>
    </row>
    <row r="35" spans="1:15" s="235" customFormat="1" ht="12.75">
      <c r="A35" s="236"/>
      <c r="B35" s="233" t="s">
        <v>257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4"/>
    </row>
    <row r="36" spans="1:15" s="235" customFormat="1" ht="12.75">
      <c r="A36" s="236"/>
      <c r="B36" s="233"/>
      <c r="C36" s="233"/>
      <c r="D36" s="233" t="s">
        <v>255</v>
      </c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4"/>
    </row>
    <row r="37" spans="1:15" s="235" customFormat="1" ht="12.75">
      <c r="A37" s="236"/>
      <c r="B37" s="233"/>
      <c r="C37" s="233"/>
      <c r="D37" s="233" t="s">
        <v>239</v>
      </c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4"/>
    </row>
    <row r="38" spans="1:15" s="235" customFormat="1" ht="12.75">
      <c r="A38" s="236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4"/>
    </row>
    <row r="39" spans="1:15" s="235" customFormat="1" ht="12.75">
      <c r="A39" s="236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4"/>
    </row>
    <row r="40" spans="1:15" s="235" customFormat="1" ht="12.75">
      <c r="A40" s="236"/>
      <c r="B40" s="233" t="s">
        <v>547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4"/>
    </row>
    <row r="41" spans="1:15" s="235" customFormat="1" ht="12.75">
      <c r="A41" s="236"/>
      <c r="B41" s="237" t="s">
        <v>548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4"/>
    </row>
    <row r="42" spans="1:15" s="235" customFormat="1" ht="12.75">
      <c r="A42" s="236"/>
      <c r="B42" s="238" t="s">
        <v>549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4"/>
    </row>
    <row r="43" spans="1:15" s="235" customFormat="1" ht="12.75">
      <c r="A43" s="236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4"/>
    </row>
    <row r="44" spans="1:15" s="235" customFormat="1" ht="12.75">
      <c r="A44" s="236"/>
      <c r="B44" s="233" t="s">
        <v>284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4"/>
    </row>
    <row r="45" spans="1:15" s="235" customFormat="1" ht="12.75">
      <c r="A45" s="236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4"/>
    </row>
    <row r="46" spans="1:15" s="235" customFormat="1" ht="12.75">
      <c r="A46" s="236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4"/>
    </row>
    <row r="47" spans="1:15" s="235" customFormat="1" ht="12.75">
      <c r="A47" s="236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4"/>
    </row>
    <row r="48" spans="1:15" s="235" customFormat="1" ht="12.75">
      <c r="A48" s="236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4"/>
    </row>
    <row r="49" spans="1:15" s="235" customFormat="1" ht="12.75">
      <c r="A49" s="236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4"/>
    </row>
    <row r="50" spans="1:15" s="235" customFormat="1" ht="12.75">
      <c r="A50" s="236"/>
      <c r="B50" s="233"/>
      <c r="C50" s="233"/>
      <c r="D50" s="233"/>
      <c r="E50" s="233"/>
      <c r="F50" s="233"/>
      <c r="G50" s="233"/>
      <c r="H50" s="233"/>
      <c r="I50" s="233" t="s">
        <v>237</v>
      </c>
      <c r="J50" s="233"/>
      <c r="K50" s="233"/>
      <c r="L50" s="233"/>
      <c r="M50" s="233"/>
      <c r="N50" s="233"/>
      <c r="O50" s="239" t="s">
        <v>550</v>
      </c>
    </row>
    <row r="51" spans="1:15" s="235" customFormat="1" ht="12.75">
      <c r="A51" s="236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4"/>
    </row>
    <row r="52" spans="1:15" s="235" customFormat="1" ht="12.75">
      <c r="A52" s="236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4"/>
    </row>
    <row r="53" spans="1:15" s="235" customFormat="1" ht="12.75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2"/>
    </row>
    <row r="54" spans="1:15" s="235" customFormat="1" ht="12.75">
      <c r="A54" s="236"/>
      <c r="B54" s="233" t="s">
        <v>544</v>
      </c>
      <c r="C54" s="233" t="str">
        <f>'Item 100, pg 27'!C55</f>
        <v>Irmgard R Wilcox</v>
      </c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4"/>
    </row>
    <row r="55" spans="1:15" s="235" customFormat="1" ht="12.75">
      <c r="A55" s="236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4"/>
    </row>
    <row r="56" spans="1:16" s="235" customFormat="1" ht="12.75">
      <c r="A56" s="240"/>
      <c r="B56" s="241" t="s">
        <v>261</v>
      </c>
      <c r="C56" s="243">
        <f>'Item 100, pg 27'!C57</f>
        <v>40435</v>
      </c>
      <c r="D56" s="241"/>
      <c r="E56" s="241"/>
      <c r="F56" s="241"/>
      <c r="G56" s="241"/>
      <c r="H56" s="241"/>
      <c r="I56" s="241"/>
      <c r="J56" s="241"/>
      <c r="K56" s="241"/>
      <c r="L56" s="241" t="s">
        <v>262</v>
      </c>
      <c r="M56" s="244" t="s">
        <v>545</v>
      </c>
      <c r="N56" s="241"/>
      <c r="O56" s="245">
        <f>'Item 100, pg 27'!K57</f>
        <v>40483</v>
      </c>
      <c r="P56" s="236"/>
    </row>
    <row r="57" spans="1:15" ht="12.75">
      <c r="A57" s="236"/>
      <c r="B57" s="260" t="s">
        <v>259</v>
      </c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1"/>
    </row>
    <row r="58" spans="1:15" ht="12.75">
      <c r="A58" s="247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9"/>
    </row>
    <row r="59" spans="1:15" ht="12.75">
      <c r="A59" s="247"/>
      <c r="B59" s="248" t="s">
        <v>265</v>
      </c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9"/>
    </row>
    <row r="60" spans="1:15" ht="12.75">
      <c r="A60" s="250"/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2"/>
    </row>
  </sheetData>
  <sheetProtection/>
  <mergeCells count="2">
    <mergeCell ref="B7:O7"/>
    <mergeCell ref="B57:O57"/>
  </mergeCells>
  <printOptions/>
  <pageMargins left="0.75" right="0.75" top="1" bottom="1" header="0.5" footer="0.5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11.421875" style="0" customWidth="1"/>
    <col min="3" max="3" width="17.57421875" style="0" customWidth="1"/>
    <col min="4" max="4" width="18.00390625" style="0" customWidth="1"/>
    <col min="11" max="11" width="16.28125" style="0" customWidth="1"/>
    <col min="12" max="12" width="0.1367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84" t="s">
        <v>543</v>
      </c>
      <c r="C3" s="120">
        <v>13</v>
      </c>
      <c r="D3" s="49" t="s">
        <v>237</v>
      </c>
      <c r="E3" s="84"/>
      <c r="F3" s="84"/>
      <c r="G3" s="84"/>
      <c r="H3" s="5"/>
      <c r="I3" s="77" t="s">
        <v>214</v>
      </c>
      <c r="J3" s="5" t="s">
        <v>341</v>
      </c>
      <c r="K3" s="5"/>
      <c r="L3" s="121"/>
    </row>
    <row r="4" spans="1:12" ht="12.75">
      <c r="A4" s="4"/>
      <c r="B4" s="84"/>
      <c r="C4" s="84"/>
      <c r="D4" s="84"/>
      <c r="E4" s="84"/>
      <c r="F4" s="84"/>
      <c r="G4" s="84"/>
      <c r="H4" s="5"/>
      <c r="I4" s="5"/>
      <c r="J4" s="5"/>
      <c r="K4" s="5"/>
      <c r="L4" s="6"/>
    </row>
    <row r="5" spans="1:12" ht="12.75">
      <c r="A5" s="4"/>
      <c r="B5" s="84"/>
      <c r="C5" s="84"/>
      <c r="D5" s="84"/>
      <c r="E5" s="84"/>
      <c r="F5" s="84"/>
      <c r="G5" s="84"/>
      <c r="H5" s="5"/>
      <c r="I5" s="5"/>
      <c r="J5" s="5"/>
      <c r="K5" s="5"/>
      <c r="L5" s="6"/>
    </row>
    <row r="6" spans="1:12" ht="12.75">
      <c r="A6" s="4"/>
      <c r="B6" s="84" t="s">
        <v>263</v>
      </c>
      <c r="C6" s="84"/>
      <c r="D6" s="34" t="str">
        <f>'Item 100, pg 27'!D6</f>
        <v>Empire Disposal, Inc. G-75</v>
      </c>
      <c r="E6" s="84"/>
      <c r="F6" s="84"/>
      <c r="G6" s="84"/>
      <c r="H6" s="5"/>
      <c r="I6" s="124" t="s">
        <v>156</v>
      </c>
      <c r="J6" s="5"/>
      <c r="K6" s="5"/>
      <c r="L6" s="6"/>
    </row>
    <row r="7" spans="1:12" ht="12.75">
      <c r="A7" s="4"/>
      <c r="B7" s="8" t="s">
        <v>285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34" t="s">
        <v>15</v>
      </c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 t="s">
        <v>16</v>
      </c>
      <c r="C12" s="5" t="s">
        <v>17</v>
      </c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 t="s">
        <v>18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 t="s">
        <v>19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 t="s">
        <v>20</v>
      </c>
      <c r="C16" s="5" t="s">
        <v>235</v>
      </c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 t="s">
        <v>236</v>
      </c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 t="s">
        <v>21</v>
      </c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 t="s">
        <v>22</v>
      </c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 t="s">
        <v>23</v>
      </c>
      <c r="C21" s="5" t="s">
        <v>24</v>
      </c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4"/>
      <c r="B22" s="5"/>
      <c r="C22" s="5" t="s">
        <v>25</v>
      </c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/>
      <c r="C24" s="5"/>
      <c r="D24" s="5"/>
      <c r="E24" s="1"/>
      <c r="F24" s="3"/>
      <c r="G24" s="2" t="s">
        <v>26</v>
      </c>
      <c r="H24" s="3"/>
      <c r="I24" s="5"/>
      <c r="J24" s="5"/>
      <c r="K24" s="5"/>
      <c r="L24" s="6"/>
    </row>
    <row r="25" spans="1:12" ht="12.75">
      <c r="A25" s="4"/>
      <c r="B25" s="5"/>
      <c r="C25" s="5"/>
      <c r="D25" s="5"/>
      <c r="E25" s="7" t="s">
        <v>28</v>
      </c>
      <c r="F25" s="9"/>
      <c r="G25" s="8" t="s">
        <v>27</v>
      </c>
      <c r="H25" s="9"/>
      <c r="I25" s="5"/>
      <c r="J25" s="5"/>
      <c r="K25" s="5"/>
      <c r="L25" s="6"/>
    </row>
    <row r="26" spans="1:12" ht="12.75">
      <c r="A26" s="4"/>
      <c r="B26" s="5"/>
      <c r="C26" s="5"/>
      <c r="D26" s="5"/>
      <c r="E26" s="4"/>
      <c r="F26" s="6"/>
      <c r="G26" s="5"/>
      <c r="H26" s="6"/>
      <c r="I26" s="5"/>
      <c r="J26" s="5"/>
      <c r="K26" s="5"/>
      <c r="L26" s="6"/>
    </row>
    <row r="27" spans="1:12" ht="12.75">
      <c r="A27" s="4"/>
      <c r="B27" s="5"/>
      <c r="C27" s="5"/>
      <c r="D27" s="5"/>
      <c r="E27" s="7" t="s">
        <v>29</v>
      </c>
      <c r="F27" s="9"/>
      <c r="G27" s="63">
        <v>3.86</v>
      </c>
      <c r="H27" s="9" t="s">
        <v>217</v>
      </c>
      <c r="I27" s="5"/>
      <c r="J27" s="5"/>
      <c r="K27" s="5"/>
      <c r="L27" s="6"/>
    </row>
    <row r="28" spans="1:12" ht="12.75">
      <c r="A28" s="4"/>
      <c r="B28" s="5"/>
      <c r="C28" s="5"/>
      <c r="D28" s="5"/>
      <c r="E28" s="4"/>
      <c r="F28" s="6"/>
      <c r="G28" s="5"/>
      <c r="H28" s="6"/>
      <c r="I28" s="5"/>
      <c r="J28" s="5"/>
      <c r="K28" s="5"/>
      <c r="L28" s="6"/>
    </row>
    <row r="29" spans="1:12" ht="12.75">
      <c r="A29" s="4"/>
      <c r="B29" s="5"/>
      <c r="C29" s="5"/>
      <c r="D29" s="5"/>
      <c r="E29" s="7" t="s">
        <v>30</v>
      </c>
      <c r="F29" s="9"/>
      <c r="G29" s="63">
        <f>G27</f>
        <v>3.86</v>
      </c>
      <c r="H29" s="9" t="s">
        <v>217</v>
      </c>
      <c r="I29" s="5"/>
      <c r="J29" s="5"/>
      <c r="K29" s="5"/>
      <c r="L29" s="6"/>
    </row>
    <row r="30" spans="1:12" ht="12.75">
      <c r="A30" s="4"/>
      <c r="B30" s="5"/>
      <c r="C30" s="5"/>
      <c r="D30" s="5"/>
      <c r="E30" s="1"/>
      <c r="F30" s="3"/>
      <c r="G30" s="2"/>
      <c r="H30" s="3"/>
      <c r="I30" s="5"/>
      <c r="J30" s="5"/>
      <c r="K30" s="5"/>
      <c r="L30" s="6"/>
    </row>
    <row r="31" spans="1:12" ht="12.75">
      <c r="A31" s="4"/>
      <c r="B31" s="5"/>
      <c r="C31" s="5"/>
      <c r="D31" s="5"/>
      <c r="E31" s="7" t="s">
        <v>37</v>
      </c>
      <c r="F31" s="9"/>
      <c r="G31" s="8"/>
      <c r="H31" s="9"/>
      <c r="I31" s="5"/>
      <c r="J31" s="5"/>
      <c r="K31" s="5"/>
      <c r="L31" s="6"/>
    </row>
    <row r="32" spans="1:12" ht="12.75">
      <c r="A32" s="4"/>
      <c r="B32" s="5"/>
      <c r="C32" s="5"/>
      <c r="D32" s="5"/>
      <c r="E32" s="4"/>
      <c r="F32" s="6"/>
      <c r="G32" s="5"/>
      <c r="H32" s="6"/>
      <c r="I32" s="5"/>
      <c r="J32" s="5"/>
      <c r="K32" s="5"/>
      <c r="L32" s="6"/>
    </row>
    <row r="33" spans="1:12" ht="12.75">
      <c r="A33" s="4"/>
      <c r="B33" s="5"/>
      <c r="C33" s="5"/>
      <c r="D33" s="5"/>
      <c r="E33" s="7" t="s">
        <v>38</v>
      </c>
      <c r="F33" s="9"/>
      <c r="G33" s="8"/>
      <c r="H33" s="9"/>
      <c r="I33" s="5"/>
      <c r="J33" s="5"/>
      <c r="K33" s="5"/>
      <c r="L33" s="6"/>
    </row>
    <row r="34" spans="1:12" ht="12.75">
      <c r="A34" s="4"/>
      <c r="B34" s="5"/>
      <c r="C34" s="5"/>
      <c r="D34" s="5"/>
      <c r="E34" s="4"/>
      <c r="F34" s="6"/>
      <c r="G34" s="5"/>
      <c r="H34" s="6"/>
      <c r="I34" s="5"/>
      <c r="J34" s="5"/>
      <c r="K34" s="5"/>
      <c r="L34" s="6"/>
    </row>
    <row r="35" spans="1:12" ht="12.75">
      <c r="A35" s="4"/>
      <c r="B35" s="5"/>
      <c r="C35" s="5"/>
      <c r="D35" s="5"/>
      <c r="E35" s="7" t="s">
        <v>39</v>
      </c>
      <c r="F35" s="9"/>
      <c r="G35" s="8"/>
      <c r="H35" s="9"/>
      <c r="I35" s="5"/>
      <c r="J35" s="5"/>
      <c r="K35" s="5"/>
      <c r="L35" s="6"/>
    </row>
    <row r="36" spans="1:12" ht="12.75">
      <c r="A36" s="4"/>
      <c r="B36" s="5"/>
      <c r="C36" s="5"/>
      <c r="D36" s="5"/>
      <c r="E36" s="4"/>
      <c r="F36" s="6"/>
      <c r="G36" s="5"/>
      <c r="H36" s="6"/>
      <c r="I36" s="5"/>
      <c r="J36" s="5"/>
      <c r="K36" s="5"/>
      <c r="L36" s="6"/>
    </row>
    <row r="37" spans="1:12" ht="12.75">
      <c r="A37" s="4"/>
      <c r="B37" s="5"/>
      <c r="C37" s="5"/>
      <c r="D37" s="5"/>
      <c r="E37" s="7" t="s">
        <v>31</v>
      </c>
      <c r="F37" s="9"/>
      <c r="G37" s="8"/>
      <c r="H37" s="9"/>
      <c r="I37" s="5"/>
      <c r="J37" s="5"/>
      <c r="K37" s="5"/>
      <c r="L37" s="6"/>
    </row>
    <row r="38" spans="1:12" ht="12.75">
      <c r="A38" s="4"/>
      <c r="B38" s="5"/>
      <c r="C38" s="5"/>
      <c r="D38" s="5"/>
      <c r="E38" s="4"/>
      <c r="F38" s="6"/>
      <c r="G38" s="5"/>
      <c r="H38" s="6"/>
      <c r="I38" s="5"/>
      <c r="J38" s="5"/>
      <c r="K38" s="5"/>
      <c r="L38" s="6"/>
    </row>
    <row r="39" spans="1:12" ht="12.75">
      <c r="A39" s="4"/>
      <c r="B39" s="5"/>
      <c r="C39" s="5"/>
      <c r="D39" s="5"/>
      <c r="E39" s="7" t="s">
        <v>31</v>
      </c>
      <c r="F39" s="9"/>
      <c r="G39" s="8"/>
      <c r="H39" s="9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 t="s">
        <v>32</v>
      </c>
      <c r="C42" s="5" t="s">
        <v>348</v>
      </c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 t="s">
        <v>33</v>
      </c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 t="s">
        <v>36</v>
      </c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 t="s">
        <v>34</v>
      </c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ht="12.75">
      <c r="A55" s="4"/>
      <c r="B55" s="5" t="s">
        <v>544</v>
      </c>
      <c r="C55" s="5" t="str">
        <f>'Item 100, pg 30'!C54</f>
        <v>Irmgard R Wilcox</v>
      </c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4"/>
      <c r="B57" s="8" t="s">
        <v>206</v>
      </c>
      <c r="C57" s="89">
        <f>'Item 100, pg 30'!C56</f>
        <v>40435</v>
      </c>
      <c r="D57" s="89"/>
      <c r="E57" s="8"/>
      <c r="F57" s="8"/>
      <c r="G57" s="8"/>
      <c r="H57" s="8"/>
      <c r="I57" s="8" t="s">
        <v>218</v>
      </c>
      <c r="J57" s="8"/>
      <c r="K57" s="32">
        <f>'Item 100, pg 30'!O56</f>
        <v>40483</v>
      </c>
      <c r="L57" s="9"/>
    </row>
    <row r="58" spans="1:12" ht="12.75">
      <c r="A58" s="4"/>
      <c r="B58" s="5"/>
      <c r="C58" s="5"/>
      <c r="D58" s="5"/>
      <c r="E58" s="5"/>
      <c r="F58" s="5"/>
      <c r="G58" s="5" t="s">
        <v>259</v>
      </c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5"/>
      <c r="C60" s="5" t="s">
        <v>288</v>
      </c>
      <c r="D60" s="5"/>
      <c r="E60" s="8"/>
      <c r="F60" s="8"/>
      <c r="G60" s="12" t="s">
        <v>286</v>
      </c>
      <c r="H60" s="8"/>
      <c r="I60" s="8"/>
      <c r="J60" s="12" t="s">
        <v>35</v>
      </c>
      <c r="K60" s="8"/>
      <c r="L60" s="6"/>
    </row>
    <row r="61" spans="1:12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9"/>
    </row>
  </sheetData>
  <sheetProtection/>
  <printOptions/>
  <pageMargins left="0.75" right="0.75" top="1" bottom="1" header="0.5" footer="0.5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0.140625" style="0" customWidth="1"/>
    <col min="3" max="3" width="18.00390625" style="0" customWidth="1"/>
    <col min="5" max="5" width="11.28125" style="0" customWidth="1"/>
    <col min="11" max="11" width="16.421875" style="0" customWidth="1"/>
    <col min="12" max="12" width="5.7109375" style="0" hidden="1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</row>
    <row r="3" spans="1:15" ht="12.75">
      <c r="A3" s="4"/>
      <c r="B3" s="84" t="s">
        <v>543</v>
      </c>
      <c r="C3" s="120">
        <v>13</v>
      </c>
      <c r="E3" s="84"/>
      <c r="F3" s="84"/>
      <c r="G3" s="5"/>
      <c r="H3" s="5"/>
      <c r="I3" s="77" t="s">
        <v>328</v>
      </c>
      <c r="J3" s="5" t="s">
        <v>309</v>
      </c>
      <c r="K3" s="6"/>
      <c r="L3" s="121" t="s">
        <v>237</v>
      </c>
      <c r="M3" s="5"/>
      <c r="N3" s="5"/>
      <c r="O3" s="51"/>
    </row>
    <row r="4" spans="1:12" ht="12.75">
      <c r="A4" s="4"/>
      <c r="B4" s="84"/>
      <c r="C4" s="84"/>
      <c r="D4" s="84"/>
      <c r="E4" s="84"/>
      <c r="F4" s="84"/>
      <c r="G4" s="5"/>
      <c r="H4" s="5"/>
      <c r="I4" s="5"/>
      <c r="J4" s="5"/>
      <c r="K4" s="6"/>
      <c r="L4" s="6"/>
    </row>
    <row r="5" spans="1:12" ht="12.75">
      <c r="A5" s="4"/>
      <c r="B5" s="84"/>
      <c r="C5" s="84"/>
      <c r="D5" s="84"/>
      <c r="E5" s="84"/>
      <c r="F5" s="84"/>
      <c r="G5" s="5"/>
      <c r="H5" s="5"/>
      <c r="I5" s="5"/>
      <c r="J5" s="5"/>
      <c r="K5" s="6"/>
      <c r="L5" s="6"/>
    </row>
    <row r="6" spans="1:12" ht="12.75">
      <c r="A6" s="4"/>
      <c r="B6" s="84" t="s">
        <v>263</v>
      </c>
      <c r="C6" s="84"/>
      <c r="D6" s="34" t="str">
        <f>'Item 100, pg 31'!D6</f>
        <v>Empire Disposal, Inc. G-75</v>
      </c>
      <c r="F6" s="84"/>
      <c r="G6" s="5"/>
      <c r="H6" s="5"/>
      <c r="I6" s="124" t="s">
        <v>40</v>
      </c>
      <c r="J6" s="5"/>
      <c r="K6" s="6"/>
      <c r="L6" s="6"/>
    </row>
    <row r="7" spans="1:12" ht="12.75">
      <c r="A7" s="4"/>
      <c r="B7" s="8" t="s">
        <v>285</v>
      </c>
      <c r="C7" s="8"/>
      <c r="D7" s="8"/>
      <c r="E7" s="8"/>
      <c r="F7" s="8"/>
      <c r="G7" s="8"/>
      <c r="H7" s="8"/>
      <c r="I7" s="8"/>
      <c r="J7" s="8"/>
      <c r="K7" s="9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  <c r="L8" s="6"/>
    </row>
    <row r="9" spans="1:12" ht="12.75">
      <c r="A9" s="4"/>
      <c r="B9" s="5"/>
      <c r="C9" s="5"/>
      <c r="D9" s="5"/>
      <c r="E9" s="5"/>
      <c r="F9" s="34" t="s">
        <v>41</v>
      </c>
      <c r="G9" s="5"/>
      <c r="H9" s="5"/>
      <c r="I9" s="5"/>
      <c r="J9" s="5"/>
      <c r="K9" s="6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</row>
    <row r="11" spans="1:12" ht="12.75">
      <c r="A11" s="4"/>
      <c r="B11" s="5"/>
      <c r="C11" s="5"/>
      <c r="D11" s="60" t="s">
        <v>42</v>
      </c>
      <c r="E11" s="14"/>
      <c r="F11" s="61" t="s">
        <v>43</v>
      </c>
      <c r="G11" s="61"/>
      <c r="H11" s="14"/>
      <c r="I11" s="5"/>
      <c r="J11" s="5"/>
      <c r="K11" s="6"/>
      <c r="L11" s="6"/>
    </row>
    <row r="12" spans="1:12" ht="12.75">
      <c r="A12" s="4"/>
      <c r="B12" s="5"/>
      <c r="C12" s="5"/>
      <c r="D12" s="4"/>
      <c r="E12" s="6"/>
      <c r="F12" s="5"/>
      <c r="G12" s="5"/>
      <c r="H12" s="6"/>
      <c r="I12" s="5"/>
      <c r="J12" s="5"/>
      <c r="K12" s="6"/>
      <c r="L12" s="6"/>
    </row>
    <row r="13" spans="1:12" ht="12.75">
      <c r="A13" s="4"/>
      <c r="B13" s="5"/>
      <c r="C13" s="5"/>
      <c r="D13" s="7" t="s">
        <v>44</v>
      </c>
      <c r="E13" s="9"/>
      <c r="F13" s="8"/>
      <c r="G13" s="63">
        <f>15*1.0804-0.01</f>
        <v>16.195999999999998</v>
      </c>
      <c r="H13" s="9" t="s">
        <v>217</v>
      </c>
      <c r="I13" s="5"/>
      <c r="J13" s="5"/>
      <c r="K13" s="6"/>
      <c r="L13" s="6"/>
    </row>
    <row r="14" spans="1:12" ht="12.75">
      <c r="A14" s="4"/>
      <c r="B14" s="5"/>
      <c r="C14" s="5"/>
      <c r="D14" s="4"/>
      <c r="E14" s="6"/>
      <c r="F14" s="5"/>
      <c r="G14" s="5"/>
      <c r="H14" s="6"/>
      <c r="I14" s="5"/>
      <c r="J14" s="5"/>
      <c r="K14" s="6"/>
      <c r="L14" s="6"/>
    </row>
    <row r="15" spans="1:12" ht="12.75">
      <c r="A15" s="4"/>
      <c r="B15" s="5"/>
      <c r="C15" s="5"/>
      <c r="D15" s="7" t="s">
        <v>45</v>
      </c>
      <c r="E15" s="9"/>
      <c r="F15" s="8"/>
      <c r="G15" s="63">
        <f>20.35*1.0804+0.01</f>
        <v>21.996140000000004</v>
      </c>
      <c r="H15" s="9" t="s">
        <v>217</v>
      </c>
      <c r="I15" s="5"/>
      <c r="J15" s="5"/>
      <c r="K15" s="6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</row>
    <row r="17" spans="1:12" ht="12.75">
      <c r="A17" s="4"/>
      <c r="B17" s="8"/>
      <c r="C17" s="8"/>
      <c r="D17" s="8"/>
      <c r="E17" s="8"/>
      <c r="F17" s="8"/>
      <c r="G17" s="8"/>
      <c r="H17" s="8"/>
      <c r="I17" s="8"/>
      <c r="J17" s="8"/>
      <c r="K17" s="9"/>
      <c r="L17" s="9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  <c r="L18" s="6"/>
    </row>
    <row r="19" spans="1:12" ht="12.75">
      <c r="A19" s="4"/>
      <c r="B19" s="5"/>
      <c r="C19" s="5"/>
      <c r="D19" s="5"/>
      <c r="E19" s="34" t="s">
        <v>46</v>
      </c>
      <c r="G19" s="5"/>
      <c r="H19" s="5"/>
      <c r="I19" s="5"/>
      <c r="J19" s="5"/>
      <c r="K19" s="6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L20" s="6"/>
    </row>
    <row r="21" spans="1:12" ht="12.75">
      <c r="A21" s="4"/>
      <c r="B21" s="5"/>
      <c r="C21" s="1"/>
      <c r="D21" s="2"/>
      <c r="E21" s="3"/>
      <c r="F21" s="2"/>
      <c r="G21" s="2"/>
      <c r="H21" s="2"/>
      <c r="I21" s="2"/>
      <c r="J21" s="3"/>
      <c r="K21" s="6"/>
      <c r="L21" s="6"/>
    </row>
    <row r="22" spans="1:12" ht="12.75">
      <c r="A22" s="4"/>
      <c r="B22" s="5"/>
      <c r="C22" s="7" t="s">
        <v>47</v>
      </c>
      <c r="D22" s="8"/>
      <c r="E22" s="9"/>
      <c r="F22" s="8" t="s">
        <v>48</v>
      </c>
      <c r="G22" s="8"/>
      <c r="H22" s="8"/>
      <c r="I22" s="8"/>
      <c r="J22" s="9"/>
      <c r="K22" s="6"/>
      <c r="L22" s="6"/>
    </row>
    <row r="23" spans="1:12" ht="12.75">
      <c r="A23" s="4"/>
      <c r="B23" s="5"/>
      <c r="C23" s="4"/>
      <c r="D23" s="5"/>
      <c r="E23" s="6"/>
      <c r="F23" s="5"/>
      <c r="G23" s="5"/>
      <c r="H23" s="5"/>
      <c r="I23" s="5"/>
      <c r="J23" s="6"/>
      <c r="K23" s="6"/>
      <c r="L23" s="6"/>
    </row>
    <row r="24" spans="1:12" ht="12.75">
      <c r="A24" s="4"/>
      <c r="B24" s="5"/>
      <c r="C24" s="7" t="s">
        <v>49</v>
      </c>
      <c r="D24" s="8"/>
      <c r="E24" s="9"/>
      <c r="F24" s="8"/>
      <c r="G24" s="8"/>
      <c r="H24" s="8"/>
      <c r="I24" s="8"/>
      <c r="J24" s="9"/>
      <c r="K24" s="6"/>
      <c r="L24" s="6"/>
    </row>
    <row r="25" spans="1:12" ht="12.75">
      <c r="A25" s="4"/>
      <c r="B25" s="5"/>
      <c r="C25" s="4" t="s">
        <v>50</v>
      </c>
      <c r="D25" s="5"/>
      <c r="E25" s="6"/>
      <c r="F25" s="5"/>
      <c r="G25" s="5"/>
      <c r="H25" s="5"/>
      <c r="I25" s="5"/>
      <c r="J25" s="6"/>
      <c r="K25" s="6"/>
      <c r="L25" s="6"/>
    </row>
    <row r="26" spans="1:12" ht="12.75">
      <c r="A26" s="4"/>
      <c r="B26" s="5"/>
      <c r="C26" s="7"/>
      <c r="D26" s="8"/>
      <c r="E26" s="9"/>
      <c r="F26" s="8"/>
      <c r="G26" s="8"/>
      <c r="H26" s="8"/>
      <c r="I26" s="8"/>
      <c r="J26" s="9"/>
      <c r="K26" s="6"/>
      <c r="L26" s="6"/>
    </row>
    <row r="27" spans="1:12" ht="12.75">
      <c r="A27" s="4"/>
      <c r="B27" s="5"/>
      <c r="C27" s="7" t="s">
        <v>51</v>
      </c>
      <c r="D27" s="8"/>
      <c r="E27" s="9"/>
      <c r="F27" s="8"/>
      <c r="G27" s="8"/>
      <c r="H27" s="8"/>
      <c r="I27" s="8"/>
      <c r="J27" s="9"/>
      <c r="K27" s="6"/>
      <c r="L27" s="6"/>
    </row>
    <row r="28" spans="1:12" ht="12.75">
      <c r="A28" s="4"/>
      <c r="B28" s="5"/>
      <c r="C28" s="4"/>
      <c r="D28" s="5"/>
      <c r="E28" s="6"/>
      <c r="F28" s="5"/>
      <c r="G28" s="5"/>
      <c r="H28" s="5"/>
      <c r="I28" s="5"/>
      <c r="J28" s="6"/>
      <c r="K28" s="6"/>
      <c r="L28" s="6"/>
    </row>
    <row r="29" spans="1:12" ht="12.75">
      <c r="A29" s="4"/>
      <c r="B29" s="5"/>
      <c r="C29" s="7" t="s">
        <v>52</v>
      </c>
      <c r="D29" s="8"/>
      <c r="E29" s="9"/>
      <c r="F29" s="8"/>
      <c r="G29" s="8"/>
      <c r="H29" s="8"/>
      <c r="I29" s="8"/>
      <c r="J29" s="9"/>
      <c r="K29" s="6"/>
      <c r="L29" s="6"/>
    </row>
    <row r="30" spans="1:12" ht="12.75">
      <c r="A30" s="4"/>
      <c r="B30" s="5"/>
      <c r="C30" s="4" t="s">
        <v>52</v>
      </c>
      <c r="D30" s="5"/>
      <c r="E30" s="6"/>
      <c r="F30" s="5"/>
      <c r="G30" s="5"/>
      <c r="H30" s="5"/>
      <c r="I30" s="5"/>
      <c r="J30" s="6"/>
      <c r="K30" s="6"/>
      <c r="L30" s="6"/>
    </row>
    <row r="31" spans="1:12" ht="12.75">
      <c r="A31" s="4"/>
      <c r="B31" s="5"/>
      <c r="C31" s="7"/>
      <c r="D31" s="8"/>
      <c r="E31" s="9"/>
      <c r="F31" s="8"/>
      <c r="G31" s="8"/>
      <c r="H31" s="8"/>
      <c r="I31" s="8"/>
      <c r="J31" s="9"/>
      <c r="K31" s="6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  <c r="L32" s="6"/>
    </row>
    <row r="33" spans="1:12" ht="12.75">
      <c r="A33" s="4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</row>
    <row r="35" spans="1:12" ht="12.75">
      <c r="A35" s="4"/>
      <c r="B35" s="5"/>
      <c r="C35" s="5"/>
      <c r="D35" s="5"/>
      <c r="E35" s="34" t="s">
        <v>53</v>
      </c>
      <c r="G35" s="5"/>
      <c r="H35" s="5"/>
      <c r="I35" s="5"/>
      <c r="J35" s="5"/>
      <c r="K35" s="6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  <c r="L36" s="6"/>
    </row>
    <row r="37" spans="1:12" ht="12.75">
      <c r="A37" s="4"/>
      <c r="B37" s="34" t="s">
        <v>54</v>
      </c>
      <c r="C37" s="5"/>
      <c r="D37" s="5"/>
      <c r="E37" s="5"/>
      <c r="F37" s="5"/>
      <c r="G37" s="5"/>
      <c r="H37" s="5"/>
      <c r="I37" s="5"/>
      <c r="J37" s="5"/>
      <c r="K37" s="6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  <c r="L38" s="6"/>
    </row>
    <row r="39" spans="1:12" ht="12.75">
      <c r="A39" s="4"/>
      <c r="B39" s="34" t="s">
        <v>55</v>
      </c>
      <c r="C39" s="5"/>
      <c r="D39" s="5"/>
      <c r="E39" s="5"/>
      <c r="F39" s="5"/>
      <c r="G39" s="5"/>
      <c r="H39" s="5"/>
      <c r="I39" s="5"/>
      <c r="J39" s="5"/>
      <c r="K39" s="6"/>
      <c r="L39" s="6"/>
    </row>
    <row r="40" spans="1:12" ht="12.75">
      <c r="A40" s="4"/>
      <c r="B40" s="5"/>
      <c r="C40" s="5"/>
      <c r="D40" s="1"/>
      <c r="E40" s="3"/>
      <c r="F40" s="2" t="s">
        <v>62</v>
      </c>
      <c r="G40" s="3"/>
      <c r="H40" s="2"/>
      <c r="I40" s="3"/>
      <c r="J40" s="2" t="s">
        <v>65</v>
      </c>
      <c r="K40" s="3"/>
      <c r="L40" s="6"/>
    </row>
    <row r="41" spans="1:12" ht="12.75">
      <c r="A41" s="4"/>
      <c r="B41" s="5"/>
      <c r="C41" s="5"/>
      <c r="D41" s="4" t="s">
        <v>60</v>
      </c>
      <c r="E41" s="6"/>
      <c r="F41" s="5" t="s">
        <v>63</v>
      </c>
      <c r="G41" s="6"/>
      <c r="H41" s="5" t="s">
        <v>64</v>
      </c>
      <c r="I41" s="6"/>
      <c r="J41" s="5" t="s">
        <v>66</v>
      </c>
      <c r="K41" s="6"/>
      <c r="L41" s="6"/>
    </row>
    <row r="42" spans="1:12" ht="12.75">
      <c r="A42" s="4"/>
      <c r="B42" s="5"/>
      <c r="C42" s="5"/>
      <c r="D42" s="7" t="s">
        <v>61</v>
      </c>
      <c r="E42" s="9"/>
      <c r="F42" s="8" t="s">
        <v>61</v>
      </c>
      <c r="G42" s="9"/>
      <c r="H42" s="8" t="s">
        <v>2</v>
      </c>
      <c r="I42" s="9"/>
      <c r="J42" s="8" t="s">
        <v>67</v>
      </c>
      <c r="K42" s="9"/>
      <c r="L42" s="6"/>
    </row>
    <row r="43" spans="1:12" ht="12.75">
      <c r="A43" s="4"/>
      <c r="B43" s="1"/>
      <c r="C43" s="3"/>
      <c r="D43" s="4"/>
      <c r="E43" s="3"/>
      <c r="F43" s="5"/>
      <c r="G43" s="3"/>
      <c r="H43" s="5"/>
      <c r="I43" s="3"/>
      <c r="J43" s="5"/>
      <c r="K43" s="6"/>
      <c r="L43" s="6"/>
    </row>
    <row r="44" spans="1:12" ht="12.75">
      <c r="A44" s="4"/>
      <c r="B44" s="4" t="s">
        <v>56</v>
      </c>
      <c r="C44" s="6"/>
      <c r="D44" s="66">
        <v>17.8</v>
      </c>
      <c r="E44" s="6" t="s">
        <v>217</v>
      </c>
      <c r="F44" s="66">
        <f>D44</f>
        <v>17.8</v>
      </c>
      <c r="G44" s="6" t="s">
        <v>217</v>
      </c>
      <c r="H44" s="66">
        <f>D44</f>
        <v>17.8</v>
      </c>
      <c r="I44" s="6" t="s">
        <v>217</v>
      </c>
      <c r="J44" s="62">
        <v>2.4</v>
      </c>
      <c r="K44" s="6" t="s">
        <v>217</v>
      </c>
      <c r="L44" s="6"/>
    </row>
    <row r="45" spans="1:12" ht="12.75">
      <c r="A45" s="4"/>
      <c r="B45" s="7"/>
      <c r="C45" s="9"/>
      <c r="D45" s="7"/>
      <c r="E45" s="9"/>
      <c r="F45" s="8"/>
      <c r="G45" s="9"/>
      <c r="H45" s="8"/>
      <c r="I45" s="9"/>
      <c r="J45" s="8"/>
      <c r="K45" s="9"/>
      <c r="L45" s="6"/>
    </row>
    <row r="46" spans="1:12" ht="12.75">
      <c r="A46" s="4"/>
      <c r="B46" s="4" t="s">
        <v>57</v>
      </c>
      <c r="C46" s="6"/>
      <c r="D46" s="4"/>
      <c r="E46" s="6"/>
      <c r="F46" s="5"/>
      <c r="G46" s="6"/>
      <c r="H46" s="5"/>
      <c r="I46" s="6"/>
      <c r="J46" s="5"/>
      <c r="K46" s="6"/>
      <c r="L46" s="6"/>
    </row>
    <row r="47" spans="1:12" ht="12.75">
      <c r="A47" s="4"/>
      <c r="B47" s="4" t="s">
        <v>58</v>
      </c>
      <c r="C47" s="6"/>
      <c r="D47" s="4"/>
      <c r="E47" s="6"/>
      <c r="F47" s="5"/>
      <c r="G47" s="6"/>
      <c r="H47" s="5"/>
      <c r="I47" s="6"/>
      <c r="J47" s="5"/>
      <c r="K47" s="6"/>
      <c r="L47" s="6"/>
    </row>
    <row r="48" spans="1:12" ht="12.75">
      <c r="A48" s="4"/>
      <c r="B48" s="7"/>
      <c r="C48" s="9"/>
      <c r="D48" s="7"/>
      <c r="E48" s="9"/>
      <c r="F48" s="8"/>
      <c r="G48" s="9"/>
      <c r="H48" s="8"/>
      <c r="I48" s="9"/>
      <c r="J48" s="8"/>
      <c r="K48" s="9"/>
      <c r="L48" s="6"/>
    </row>
    <row r="49" spans="1:12" ht="12.75">
      <c r="A49" s="4"/>
      <c r="B49" s="65" t="s">
        <v>57</v>
      </c>
      <c r="C49" s="3"/>
      <c r="D49" s="2"/>
      <c r="E49" s="3"/>
      <c r="F49" s="2"/>
      <c r="G49" s="3"/>
      <c r="H49" s="2"/>
      <c r="I49" s="3"/>
      <c r="J49" s="2"/>
      <c r="K49" s="3"/>
      <c r="L49" s="6"/>
    </row>
    <row r="50" spans="1:12" ht="12.75">
      <c r="A50" s="4"/>
      <c r="B50" s="64" t="s">
        <v>59</v>
      </c>
      <c r="C50" s="6"/>
      <c r="D50" s="66">
        <f>D44</f>
        <v>17.8</v>
      </c>
      <c r="E50" s="6" t="s">
        <v>217</v>
      </c>
      <c r="F50" s="66">
        <f>D50</f>
        <v>17.8</v>
      </c>
      <c r="G50" s="6" t="s">
        <v>217</v>
      </c>
      <c r="H50" s="66">
        <f>D50</f>
        <v>17.8</v>
      </c>
      <c r="I50" s="6" t="s">
        <v>217</v>
      </c>
      <c r="J50" s="62">
        <v>2.4</v>
      </c>
      <c r="K50" s="6" t="s">
        <v>217</v>
      </c>
      <c r="L50" s="6"/>
    </row>
    <row r="51" spans="1:12" ht="12.75">
      <c r="A51" s="4"/>
      <c r="B51" s="7"/>
      <c r="C51" s="9"/>
      <c r="D51" s="8"/>
      <c r="E51" s="9"/>
      <c r="F51" s="8"/>
      <c r="G51" s="9"/>
      <c r="H51" s="8"/>
      <c r="I51" s="9"/>
      <c r="J51" s="8"/>
      <c r="K51" s="9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  <c r="L56" s="6"/>
    </row>
    <row r="57" spans="1:12" ht="12.75">
      <c r="A57" s="4"/>
      <c r="B57" s="8"/>
      <c r="C57" s="8"/>
      <c r="D57" s="8"/>
      <c r="E57" s="8"/>
      <c r="F57" s="8"/>
      <c r="G57" s="8"/>
      <c r="H57" s="8"/>
      <c r="I57" s="8"/>
      <c r="J57" s="8"/>
      <c r="K57" s="9"/>
      <c r="L57" s="9"/>
    </row>
    <row r="58" spans="1:12" ht="12.75">
      <c r="A58" s="4"/>
      <c r="B58" s="5" t="s">
        <v>544</v>
      </c>
      <c r="C58" s="5" t="str">
        <f>'Item 100, pg 31'!C55</f>
        <v>Irmgard R Wilcox</v>
      </c>
      <c r="D58" s="5"/>
      <c r="E58" s="5"/>
      <c r="F58" s="5"/>
      <c r="G58" s="5"/>
      <c r="H58" s="5"/>
      <c r="I58" s="5"/>
      <c r="J58" s="5"/>
      <c r="K58" s="6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6"/>
      <c r="L59" s="6"/>
    </row>
    <row r="60" spans="1:12" ht="12.75">
      <c r="A60" s="4"/>
      <c r="B60" s="8" t="s">
        <v>206</v>
      </c>
      <c r="C60" s="89">
        <f>'Item 100, pg 31'!C57</f>
        <v>40435</v>
      </c>
      <c r="D60" s="8"/>
      <c r="E60" s="8"/>
      <c r="F60" s="8"/>
      <c r="G60" s="8"/>
      <c r="H60" s="8"/>
      <c r="I60" s="8" t="s">
        <v>205</v>
      </c>
      <c r="J60" s="8"/>
      <c r="K60" s="55">
        <f>'Item 100, pg 31'!K57</f>
        <v>40483</v>
      </c>
      <c r="L60" s="9"/>
    </row>
    <row r="61" spans="1:12" ht="12.75">
      <c r="A61" s="4"/>
      <c r="B61" s="5"/>
      <c r="C61" s="5"/>
      <c r="D61" s="5"/>
      <c r="E61" s="5" t="s">
        <v>259</v>
      </c>
      <c r="F61" s="5"/>
      <c r="G61" s="5"/>
      <c r="H61" s="5"/>
      <c r="I61" s="5"/>
      <c r="J61" s="5"/>
      <c r="K61" s="6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6"/>
      <c r="L62" s="6"/>
    </row>
    <row r="63" spans="1:12" ht="12.75">
      <c r="A63" s="4"/>
      <c r="B63" s="5" t="s">
        <v>326</v>
      </c>
      <c r="C63" s="5"/>
      <c r="D63" s="5"/>
      <c r="E63" s="5"/>
      <c r="F63" s="5" t="s">
        <v>286</v>
      </c>
      <c r="G63" s="8"/>
      <c r="H63" s="8"/>
      <c r="I63" s="5" t="s">
        <v>35</v>
      </c>
      <c r="J63" s="8"/>
      <c r="K63" s="9"/>
      <c r="L63" s="6"/>
    </row>
    <row r="64" spans="1:12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9"/>
      <c r="L64" s="9"/>
    </row>
  </sheetData>
  <sheetProtection/>
  <printOptions/>
  <pageMargins left="0.75" right="0.75" top="1" bottom="1" header="0.5" footer="0.5"/>
  <pageSetup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18.140625" style="0" customWidth="1"/>
    <col min="5" max="5" width="6.7109375" style="0" customWidth="1"/>
    <col min="7" max="7" width="7.421875" style="0" customWidth="1"/>
    <col min="8" max="8" width="7.28125" style="0" customWidth="1"/>
    <col min="9" max="9" width="7.57421875" style="0" customWidth="1"/>
    <col min="11" max="11" width="16.140625" style="0" customWidth="1"/>
    <col min="12" max="12" width="3.57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84" t="s">
        <v>543</v>
      </c>
      <c r="C3" s="120">
        <v>13</v>
      </c>
      <c r="E3" s="84"/>
      <c r="F3" s="5"/>
      <c r="G3" s="5"/>
      <c r="H3" s="5"/>
      <c r="I3" s="77" t="s">
        <v>214</v>
      </c>
      <c r="J3" s="5" t="s">
        <v>304</v>
      </c>
      <c r="K3" s="5"/>
      <c r="L3" s="121">
        <v>35</v>
      </c>
    </row>
    <row r="4" spans="1:12" ht="12.75">
      <c r="A4" s="4"/>
      <c r="B4" s="84"/>
      <c r="C4" s="84"/>
      <c r="D4" s="84"/>
      <c r="E4" s="84"/>
      <c r="F4" s="5"/>
      <c r="G4" s="5"/>
      <c r="H4" s="5"/>
      <c r="I4" s="5"/>
      <c r="J4" s="5"/>
      <c r="K4" s="5"/>
      <c r="L4" s="6"/>
    </row>
    <row r="5" spans="1:12" ht="12.75">
      <c r="A5" s="4"/>
      <c r="B5" s="84"/>
      <c r="C5" s="84"/>
      <c r="D5" s="84"/>
      <c r="E5" s="84"/>
      <c r="F5" s="5"/>
      <c r="G5" s="5"/>
      <c r="H5" s="5"/>
      <c r="I5" s="5"/>
      <c r="J5" s="5"/>
      <c r="K5" s="5"/>
      <c r="L5" s="6"/>
    </row>
    <row r="6" spans="1:12" ht="12.75">
      <c r="A6" s="4"/>
      <c r="B6" s="84" t="s">
        <v>263</v>
      </c>
      <c r="C6" s="84"/>
      <c r="D6" s="34" t="str">
        <f>'Item 100, pg 31'!D6</f>
        <v>Empire Disposal, Inc. G-75</v>
      </c>
      <c r="F6" s="5"/>
      <c r="G6" s="5"/>
      <c r="H6" s="5"/>
      <c r="I6" s="124" t="s">
        <v>68</v>
      </c>
      <c r="J6" s="5"/>
      <c r="K6" s="5"/>
      <c r="L6" s="6"/>
    </row>
    <row r="7" spans="1:12" ht="12.75">
      <c r="A7" s="4"/>
      <c r="B7" s="8" t="s">
        <v>285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34" t="s">
        <v>41</v>
      </c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60" t="s">
        <v>42</v>
      </c>
      <c r="E11" s="14"/>
      <c r="F11" s="61" t="s">
        <v>43</v>
      </c>
      <c r="G11" s="61"/>
      <c r="H11" s="14"/>
      <c r="I11" s="5"/>
      <c r="J11" s="5"/>
      <c r="K11" s="5"/>
      <c r="L11" s="6"/>
    </row>
    <row r="12" spans="1:12" ht="12.75">
      <c r="A12" s="4"/>
      <c r="B12" s="5"/>
      <c r="C12" s="5"/>
      <c r="D12" s="4"/>
      <c r="E12" s="6"/>
      <c r="F12" s="5"/>
      <c r="G12" s="5"/>
      <c r="H12" s="6"/>
      <c r="I12" s="5"/>
      <c r="J12" s="5"/>
      <c r="K12" s="5"/>
      <c r="L12" s="6"/>
    </row>
    <row r="13" spans="1:12" ht="12.75">
      <c r="A13" s="4"/>
      <c r="B13" s="5"/>
      <c r="C13" s="5"/>
      <c r="D13" s="7" t="s">
        <v>44</v>
      </c>
      <c r="E13" s="9"/>
      <c r="F13" s="8"/>
      <c r="G13" s="63">
        <f>17.9*1.0804+0.01</f>
        <v>19.34916</v>
      </c>
      <c r="H13" s="9" t="s">
        <v>217</v>
      </c>
      <c r="I13" s="5"/>
      <c r="J13" s="5"/>
      <c r="K13" s="5"/>
      <c r="L13" s="6"/>
    </row>
    <row r="14" spans="1:12" ht="12.75">
      <c r="A14" s="4"/>
      <c r="B14" s="5"/>
      <c r="C14" s="5"/>
      <c r="D14" s="4"/>
      <c r="E14" s="6"/>
      <c r="F14" s="5"/>
      <c r="G14" s="5"/>
      <c r="H14" s="6"/>
      <c r="I14" s="5"/>
      <c r="J14" s="5"/>
      <c r="K14" s="5"/>
      <c r="L14" s="6"/>
    </row>
    <row r="15" spans="1:12" ht="12.75">
      <c r="A15" s="4"/>
      <c r="B15" s="5"/>
      <c r="C15" s="5"/>
      <c r="D15" s="7" t="s">
        <v>45</v>
      </c>
      <c r="E15" s="9"/>
      <c r="F15" s="8"/>
      <c r="G15" s="63">
        <f>24.2*1.0804</f>
        <v>26.14568</v>
      </c>
      <c r="H15" s="9" t="s">
        <v>217</v>
      </c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34" t="s">
        <v>46</v>
      </c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1"/>
      <c r="D21" s="2"/>
      <c r="E21" s="3"/>
      <c r="F21" s="2"/>
      <c r="G21" s="2"/>
      <c r="H21" s="2"/>
      <c r="I21" s="2"/>
      <c r="J21" s="3"/>
      <c r="K21" s="5"/>
      <c r="L21" s="6"/>
    </row>
    <row r="22" spans="1:12" ht="12.75">
      <c r="A22" s="4"/>
      <c r="B22" s="5"/>
      <c r="C22" s="7" t="s">
        <v>47</v>
      </c>
      <c r="D22" s="8"/>
      <c r="E22" s="9"/>
      <c r="F22" s="8" t="s">
        <v>48</v>
      </c>
      <c r="G22" s="8"/>
      <c r="H22" s="8"/>
      <c r="I22" s="8"/>
      <c r="J22" s="9"/>
      <c r="K22" s="5"/>
      <c r="L22" s="6"/>
    </row>
    <row r="23" spans="1:12" ht="12.75">
      <c r="A23" s="4"/>
      <c r="B23" s="5"/>
      <c r="C23" s="4"/>
      <c r="D23" s="5"/>
      <c r="E23" s="6"/>
      <c r="F23" s="5"/>
      <c r="G23" s="5"/>
      <c r="H23" s="5"/>
      <c r="I23" s="5"/>
      <c r="J23" s="6"/>
      <c r="K23" s="5"/>
      <c r="L23" s="6"/>
    </row>
    <row r="24" spans="1:12" ht="12.75">
      <c r="A24" s="4"/>
      <c r="B24" s="5"/>
      <c r="C24" s="7" t="s">
        <v>49</v>
      </c>
      <c r="D24" s="8"/>
      <c r="E24" s="9"/>
      <c r="F24" s="8"/>
      <c r="G24" s="8"/>
      <c r="H24" s="8"/>
      <c r="I24" s="8"/>
      <c r="J24" s="9"/>
      <c r="K24" s="5"/>
      <c r="L24" s="6"/>
    </row>
    <row r="25" spans="1:12" ht="12.75">
      <c r="A25" s="4"/>
      <c r="B25" s="5"/>
      <c r="C25" s="4" t="s">
        <v>50</v>
      </c>
      <c r="D25" s="5"/>
      <c r="E25" s="6"/>
      <c r="F25" s="5"/>
      <c r="G25" s="5"/>
      <c r="H25" s="5"/>
      <c r="I25" s="5"/>
      <c r="J25" s="6"/>
      <c r="K25" s="5"/>
      <c r="L25" s="6"/>
    </row>
    <row r="26" spans="1:12" ht="12.75">
      <c r="A26" s="4"/>
      <c r="B26" s="5"/>
      <c r="C26" s="7"/>
      <c r="D26" s="8"/>
      <c r="E26" s="9"/>
      <c r="F26" s="8"/>
      <c r="G26" s="8"/>
      <c r="H26" s="8"/>
      <c r="I26" s="8"/>
      <c r="J26" s="9"/>
      <c r="K26" s="5"/>
      <c r="L26" s="6"/>
    </row>
    <row r="27" spans="1:12" ht="12.75">
      <c r="A27" s="4"/>
      <c r="B27" s="5"/>
      <c r="C27" s="7" t="s">
        <v>51</v>
      </c>
      <c r="D27" s="8"/>
      <c r="E27" s="9"/>
      <c r="F27" s="8"/>
      <c r="G27" s="8"/>
      <c r="H27" s="8"/>
      <c r="I27" s="8"/>
      <c r="J27" s="9"/>
      <c r="K27" s="5"/>
      <c r="L27" s="6"/>
    </row>
    <row r="28" spans="1:12" ht="12.75">
      <c r="A28" s="4"/>
      <c r="B28" s="5"/>
      <c r="C28" s="4"/>
      <c r="D28" s="5"/>
      <c r="E28" s="6"/>
      <c r="F28" s="5"/>
      <c r="G28" s="5"/>
      <c r="H28" s="5"/>
      <c r="I28" s="5"/>
      <c r="J28" s="6"/>
      <c r="K28" s="5"/>
      <c r="L28" s="6"/>
    </row>
    <row r="29" spans="1:12" ht="12.75">
      <c r="A29" s="4"/>
      <c r="B29" s="5"/>
      <c r="C29" s="7" t="s">
        <v>69</v>
      </c>
      <c r="D29" s="8"/>
      <c r="E29" s="9"/>
      <c r="F29" s="63">
        <f>8.2*1.0804</f>
        <v>8.85928</v>
      </c>
      <c r="G29" s="8" t="s">
        <v>217</v>
      </c>
      <c r="H29" s="8"/>
      <c r="I29" s="63">
        <f>F29*4.33</f>
        <v>38.3606824</v>
      </c>
      <c r="J29" s="8" t="s">
        <v>217</v>
      </c>
      <c r="K29" s="4"/>
      <c r="L29" s="6"/>
    </row>
    <row r="30" spans="1:12" ht="12.75">
      <c r="A30" s="4"/>
      <c r="B30" s="5"/>
      <c r="C30" s="4" t="s">
        <v>52</v>
      </c>
      <c r="D30" s="5"/>
      <c r="E30" s="6"/>
      <c r="F30" s="5"/>
      <c r="G30" s="5"/>
      <c r="H30" s="5"/>
      <c r="I30" s="5"/>
      <c r="J30" s="6"/>
      <c r="K30" s="5"/>
      <c r="L30" s="6"/>
    </row>
    <row r="31" spans="1:12" ht="12.75">
      <c r="A31" s="4"/>
      <c r="B31" s="5"/>
      <c r="C31" s="7"/>
      <c r="D31" s="8"/>
      <c r="E31" s="9"/>
      <c r="F31" s="8"/>
      <c r="G31" s="8"/>
      <c r="H31" s="8"/>
      <c r="I31" s="8"/>
      <c r="J31" s="9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62"/>
      <c r="J32" s="5"/>
      <c r="K32" s="5"/>
      <c r="L32" s="6"/>
    </row>
    <row r="33" spans="1:12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34" t="s">
        <v>53</v>
      </c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34" t="s">
        <v>54</v>
      </c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34" t="s">
        <v>55</v>
      </c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1"/>
      <c r="E40" s="3"/>
      <c r="F40" s="2" t="s">
        <v>62</v>
      </c>
      <c r="G40" s="3"/>
      <c r="H40" s="2"/>
      <c r="I40" s="3"/>
      <c r="J40" s="2" t="s">
        <v>65</v>
      </c>
      <c r="K40" s="3"/>
      <c r="L40" s="6"/>
    </row>
    <row r="41" spans="1:12" ht="12.75">
      <c r="A41" s="4"/>
      <c r="B41" s="5"/>
      <c r="C41" s="5"/>
      <c r="D41" s="4" t="s">
        <v>60</v>
      </c>
      <c r="E41" s="6"/>
      <c r="F41" s="5" t="s">
        <v>63</v>
      </c>
      <c r="G41" s="6"/>
      <c r="H41" s="5" t="s">
        <v>64</v>
      </c>
      <c r="I41" s="6"/>
      <c r="J41" s="5" t="s">
        <v>66</v>
      </c>
      <c r="K41" s="6"/>
      <c r="L41" s="6"/>
    </row>
    <row r="42" spans="1:12" ht="12.75">
      <c r="A42" s="4"/>
      <c r="B42" s="5"/>
      <c r="C42" s="5"/>
      <c r="D42" s="7" t="s">
        <v>61</v>
      </c>
      <c r="E42" s="9"/>
      <c r="F42" s="8" t="s">
        <v>61</v>
      </c>
      <c r="G42" s="9"/>
      <c r="H42" s="8" t="s">
        <v>2</v>
      </c>
      <c r="I42" s="9"/>
      <c r="J42" s="8" t="s">
        <v>67</v>
      </c>
      <c r="K42" s="9"/>
      <c r="L42" s="6"/>
    </row>
    <row r="43" spans="1:12" ht="12.75">
      <c r="A43" s="4"/>
      <c r="B43" s="1"/>
      <c r="C43" s="3"/>
      <c r="D43" s="69"/>
      <c r="E43" s="3"/>
      <c r="F43" s="69"/>
      <c r="G43" s="3"/>
      <c r="H43" s="69"/>
      <c r="I43" s="3"/>
      <c r="J43" s="69"/>
      <c r="K43" s="6"/>
      <c r="L43" s="6"/>
    </row>
    <row r="44" spans="1:12" ht="12.75">
      <c r="A44" s="4"/>
      <c r="B44" s="4" t="s">
        <v>56</v>
      </c>
      <c r="C44" s="6"/>
      <c r="D44" s="116">
        <v>19.67</v>
      </c>
      <c r="E44" s="6" t="s">
        <v>217</v>
      </c>
      <c r="F44" s="116">
        <f>D44</f>
        <v>19.67</v>
      </c>
      <c r="G44" s="6" t="s">
        <v>217</v>
      </c>
      <c r="H44" s="116">
        <f>F44</f>
        <v>19.67</v>
      </c>
      <c r="I44" s="6" t="s">
        <v>217</v>
      </c>
      <c r="J44" s="116">
        <v>2.4</v>
      </c>
      <c r="K44" s="6" t="s">
        <v>217</v>
      </c>
      <c r="L44" s="6"/>
    </row>
    <row r="45" spans="1:12" ht="12.75">
      <c r="A45" s="4"/>
      <c r="B45" s="7"/>
      <c r="C45" s="9"/>
      <c r="D45" s="73"/>
      <c r="E45" s="9"/>
      <c r="F45" s="73"/>
      <c r="G45" s="9"/>
      <c r="H45" s="73"/>
      <c r="I45" s="68"/>
      <c r="J45" s="73"/>
      <c r="K45" s="9"/>
      <c r="L45" s="6"/>
    </row>
    <row r="46" spans="1:12" ht="12.75">
      <c r="A46" s="4"/>
      <c r="B46" s="4" t="s">
        <v>57</v>
      </c>
      <c r="C46" s="6"/>
      <c r="D46" s="70"/>
      <c r="E46" s="6"/>
      <c r="F46" s="70"/>
      <c r="G46" s="6"/>
      <c r="H46" s="116"/>
      <c r="I46" s="6"/>
      <c r="J46" s="70"/>
      <c r="K46" s="6"/>
      <c r="L46" s="6"/>
    </row>
    <row r="47" spans="1:12" ht="12.75">
      <c r="A47" s="4"/>
      <c r="B47" s="4" t="s">
        <v>58</v>
      </c>
      <c r="C47" s="6"/>
      <c r="D47" s="116">
        <f>D44</f>
        <v>19.67</v>
      </c>
      <c r="E47" s="6" t="s">
        <v>217</v>
      </c>
      <c r="F47" s="116">
        <f>D47</f>
        <v>19.67</v>
      </c>
      <c r="G47" s="6" t="s">
        <v>217</v>
      </c>
      <c r="H47" s="116">
        <f>F47</f>
        <v>19.67</v>
      </c>
      <c r="I47" s="6" t="s">
        <v>217</v>
      </c>
      <c r="J47" s="116">
        <f>J44</f>
        <v>2.4</v>
      </c>
      <c r="K47" s="6" t="s">
        <v>217</v>
      </c>
      <c r="L47" s="6"/>
    </row>
    <row r="48" spans="1:12" ht="12.75">
      <c r="A48" s="4"/>
      <c r="B48" s="7"/>
      <c r="C48" s="9"/>
      <c r="D48" s="73"/>
      <c r="E48" s="9"/>
      <c r="F48" s="73"/>
      <c r="G48" s="9"/>
      <c r="H48" s="73"/>
      <c r="I48" s="9"/>
      <c r="J48" s="73"/>
      <c r="K48" s="9"/>
      <c r="L48" s="6"/>
    </row>
    <row r="49" spans="1:12" ht="12.75">
      <c r="A49" s="4"/>
      <c r="B49" s="65" t="s">
        <v>57</v>
      </c>
      <c r="C49" s="3"/>
      <c r="D49" s="69"/>
      <c r="E49" s="3"/>
      <c r="F49" s="69"/>
      <c r="G49" s="3"/>
      <c r="H49" s="69"/>
      <c r="I49" s="3"/>
      <c r="J49" s="69"/>
      <c r="K49" s="3"/>
      <c r="L49" s="6"/>
    </row>
    <row r="50" spans="1:12" ht="12.75">
      <c r="A50" s="4"/>
      <c r="B50" s="64" t="s">
        <v>59</v>
      </c>
      <c r="C50" s="6"/>
      <c r="D50" s="116">
        <f>D47</f>
        <v>19.67</v>
      </c>
      <c r="E50" s="6" t="s">
        <v>217</v>
      </c>
      <c r="F50" s="116">
        <f>D50</f>
        <v>19.67</v>
      </c>
      <c r="G50" s="6" t="s">
        <v>217</v>
      </c>
      <c r="H50" s="116">
        <f>F50</f>
        <v>19.67</v>
      </c>
      <c r="I50" s="6" t="s">
        <v>217</v>
      </c>
      <c r="J50" s="116">
        <f>J47</f>
        <v>2.4</v>
      </c>
      <c r="K50" s="6" t="s">
        <v>217</v>
      </c>
      <c r="L50" s="6"/>
    </row>
    <row r="51" spans="1:12" ht="12.75">
      <c r="A51" s="4"/>
      <c r="B51" s="7"/>
      <c r="C51" s="9"/>
      <c r="D51" s="73"/>
      <c r="E51" s="9"/>
      <c r="F51" s="73"/>
      <c r="G51" s="9"/>
      <c r="H51" s="73"/>
      <c r="I51" s="9"/>
      <c r="J51" s="73"/>
      <c r="K51" s="9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  <row r="58" spans="1:12" ht="12.75">
      <c r="A58" s="4"/>
      <c r="B58" s="5" t="s">
        <v>544</v>
      </c>
      <c r="C58" s="5" t="str">
        <f>'Item 120,130,150, pg 34'!C58</f>
        <v>Irmgard R Wilcox</v>
      </c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7"/>
      <c r="B60" s="8" t="s">
        <v>206</v>
      </c>
      <c r="C60" s="89">
        <f>'Item 120,130,150, pg 34'!C60</f>
        <v>40435</v>
      </c>
      <c r="D60" s="8"/>
      <c r="E60" s="8"/>
      <c r="F60" s="8"/>
      <c r="G60" s="8"/>
      <c r="H60" s="8"/>
      <c r="I60" s="50" t="s">
        <v>332</v>
      </c>
      <c r="J60" s="77"/>
      <c r="K60" s="32">
        <f>'Item 120,130,150, pg 34'!K60</f>
        <v>40483</v>
      </c>
      <c r="L60" s="9"/>
    </row>
    <row r="61" spans="1:12" ht="12.75">
      <c r="A61" s="4"/>
      <c r="B61" s="5"/>
      <c r="C61" s="5"/>
      <c r="D61" s="5"/>
      <c r="F61" s="5" t="s">
        <v>259</v>
      </c>
      <c r="G61" s="5"/>
      <c r="H61" s="5"/>
      <c r="I61" s="5"/>
      <c r="J61" s="5"/>
      <c r="K61" s="5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ht="12.75">
      <c r="A63" s="4"/>
      <c r="B63" s="5" t="s">
        <v>10</v>
      </c>
      <c r="C63" s="8"/>
      <c r="D63" s="5"/>
      <c r="E63" s="5"/>
      <c r="F63" s="5" t="s">
        <v>286</v>
      </c>
      <c r="G63" s="5" t="s">
        <v>311</v>
      </c>
      <c r="H63" s="5"/>
      <c r="I63" s="5" t="s">
        <v>35</v>
      </c>
      <c r="J63" s="5" t="s">
        <v>310</v>
      </c>
      <c r="K63" s="5"/>
      <c r="L63" s="6"/>
    </row>
    <row r="64" spans="1:12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Taliaferro</cp:lastModifiedBy>
  <cp:lastPrinted>2010-10-19T16:29:31Z</cp:lastPrinted>
  <dcterms:created xsi:type="dcterms:W3CDTF">2002-02-08T00:35:58Z</dcterms:created>
  <dcterms:modified xsi:type="dcterms:W3CDTF">2010-10-19T21:11:04Z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101535</vt:lpwstr>
  </property>
  <property fmtid="{D5CDD505-2E9C-101B-9397-08002B2CF9AE}" pid="6" name="IsConfidenti">
    <vt:lpwstr>0</vt:lpwstr>
  </property>
  <property fmtid="{D5CDD505-2E9C-101B-9397-08002B2CF9AE}" pid="7" name="Dat">
    <vt:lpwstr>2010-10-19T00:00:00Z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2010-09-14T00:00:00Z</vt:lpwstr>
  </property>
  <property fmtid="{D5CDD505-2E9C-101B-9397-08002B2CF9AE}" pid="10" name="Pref">
    <vt:lpwstr>TG</vt:lpwstr>
  </property>
  <property fmtid="{D5CDD505-2E9C-101B-9397-08002B2CF9AE}" pid="11" name="CaseCompanyNam">
    <vt:lpwstr>EMPIRE DISPOSAL INC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