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4\7 - July\"/>
    </mc:Choice>
  </mc:AlternateContent>
  <bookViews>
    <workbookView xWindow="0" yWindow="0" windowWidth="17130" windowHeight="4820"/>
  </bookViews>
  <sheets>
    <sheet name="1. Energy Assistance July 2024"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3" l="1"/>
  <c r="D12" i="3"/>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<sst xmlns="http://schemas.openxmlformats.org/spreadsheetml/2006/main" count="41" uniqueCount="28">
  <si>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</si>
  <si>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</si>
  <si>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</si>
  <si>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</si>
  <si>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</si>
  <si>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</si>
  <si>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</si>
  <si>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</si>
  <si>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</si>
  <si>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</si>
  <si>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</si>
  <si>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</si>
  <si>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</si>
  <si>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</si>
  <si>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</si>
  <si>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</si>
  <si>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</si>
  <si>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</si>
  <si>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</si>
  <si>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</si>
  <si>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</si>
  <si>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</si>
  <si>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</si>
  <si>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</si>
  <si>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</si>
  <si>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</si>
  <si>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</si>
  <si>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7/1/2024 -7/31/2024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</si>
</sst>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6" xfId="2" applyNumberFormat="1" applyFont="1" applyBorder="1" applyAlignment="1">
      <alignment horizontal="center" vertical="center" wrapText="1"/>
    </xf>
    <xf numFmtId="42" fontId="9" fillId="0" borderId="8" xfId="2" applyNumberFormat="1" applyFont="1" applyBorder="1" applyAlignment="1">
      <alignment horizontal="center" vertical="center" wrapText="1"/>
    </xf>
    <xf numFmtId="42" fontId="3" fillId="0" borderId="10" xfId="2" applyNumberFormat="1" applyFont="1" applyBorder="1"/>
    <xf numFmtId="3" fontId="9" fillId="0" borderId="11" xfId="0" applyNumberFormat="1" applyFont="1" applyBorder="1"/>
    <xf numFmtId="42" fontId="9" fillId="0" borderId="12"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4" fillId="2"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workbookViewId="0">
      <selection activeCell="G10" sqref="G10"/>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3"/>
      <c r="C3" s="22"/>
      <c r="D3" s="22"/>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45504</v>
      </c>
      <c r="D7" s="55"/>
    </row>
    <row r="8" spans="1:7" x14ac:dyDescent="0.35">
      <c r="A8" s="4"/>
      <c r="B8" s="4"/>
      <c r="C8" s="50" t="s">
        <v>1</v>
      </c>
      <c r="D8" s="52" t="s">
        <v>2</v>
      </c>
      <c r="E8" s="39"/>
      <c r="F8" s="38"/>
    </row>
    <row r="9" spans="1:7" ht="27" customHeight="1" thickBot="1" x14ac:dyDescent="0.4">
      <c r="A9" s="4"/>
      <c r="B9" s="4"/>
      <c r="C9" s="51"/>
      <c r="D9" s="53"/>
    </row>
    <row r="10" spans="1:7" ht="16" customHeight="1" x14ac:dyDescent="0.35">
      <c r="A10" s="4"/>
      <c r="B10" s="7" t="s">
        <v>3</v>
      </c>
      <c r="C10" s="48" t="s">
        <v>4</v>
      </c>
      <c r="D10" s="17">
        <v>5876706</v>
      </c>
    </row>
    <row r="11" spans="1:7" ht="15" thickBot="1" x14ac:dyDescent="0.4">
      <c r="A11" s="4"/>
      <c r="B11" s="26" t="s">
        <v>5</v>
      </c>
      <c r="C11" s="49"/>
      <c r="D11" s="18">
        <v>783298</v>
      </c>
    </row>
    <row r="12" spans="1:7" ht="15" thickTop="1" x14ac:dyDescent="0.35">
      <c r="A12" s="4"/>
      <c r="B12" s="8" t="s">
        <v>6</v>
      </c>
      <c r="C12" s="19">
        <v>1366608</v>
      </c>
      <c r="D12" s="19">
        <f>SUM(D10:D11)</f>
        <v>6660004</v>
      </c>
    </row>
    <row r="13" spans="1:7" x14ac:dyDescent="0.35">
      <c r="A13" s="4"/>
      <c r="B13" s="9" t="s">
        <v>7</v>
      </c>
      <c r="C13" s="20">
        <v>2544</v>
      </c>
      <c r="D13" s="20">
        <v>8478</v>
      </c>
    </row>
    <row r="14" spans="1:7" ht="15" thickBot="1" x14ac:dyDescent="0.4">
      <c r="A14" s="4"/>
      <c r="B14" s="10" t="s">
        <v>8</v>
      </c>
      <c r="C14" s="21">
        <f t="shared" ref="C14:D14" si="0">C12/C13</f>
        <v>537.18867924528297</v>
      </c>
      <c r="D14" s="21">
        <f t="shared" si="0"/>
        <v>785.56310450577962</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5"/>
  <sheetViews>
    <sheetView zoomScaleNormal="100" workbookViewId="0">
      <selection activeCell="G21" sqref="G21"/>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4">
        <v>45504</v>
      </c>
      <c r="E5" s="64"/>
      <c r="F5" s="64"/>
      <c r="G5" s="64"/>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8">
        <v>2576</v>
      </c>
      <c r="E7" s="28">
        <v>1450</v>
      </c>
      <c r="F7" s="28">
        <v>4973</v>
      </c>
      <c r="G7" s="30">
        <v>19033</v>
      </c>
      <c r="I7" s="61"/>
      <c r="J7" s="61"/>
      <c r="K7" s="61"/>
      <c r="L7" s="61"/>
      <c r="M7" s="61"/>
      <c r="N7" s="61"/>
      <c r="O7" s="61"/>
      <c r="P7" s="61"/>
      <c r="Q7" s="61"/>
    </row>
    <row r="8" spans="2:22" ht="13.5" thickBot="1" x14ac:dyDescent="0.35">
      <c r="B8" s="60"/>
      <c r="C8" s="12" t="s">
        <v>13</v>
      </c>
      <c r="D8" s="29">
        <v>30608</v>
      </c>
      <c r="E8" s="29">
        <v>20658</v>
      </c>
      <c r="F8" s="29">
        <v>99351</v>
      </c>
      <c r="G8" s="31">
        <v>231303</v>
      </c>
      <c r="I8" s="61"/>
      <c r="J8" s="61"/>
      <c r="K8" s="61"/>
      <c r="L8" s="61"/>
      <c r="M8" s="61"/>
      <c r="N8" s="61"/>
      <c r="O8" s="61"/>
      <c r="P8" s="61"/>
      <c r="Q8" s="61"/>
    </row>
    <row r="9" spans="2:22" x14ac:dyDescent="0.3">
      <c r="B9" s="41"/>
      <c r="C9" s="42"/>
      <c r="D9" s="43"/>
      <c r="E9" s="43"/>
      <c r="F9" s="43"/>
      <c r="G9" s="44"/>
      <c r="I9" s="40"/>
      <c r="J9" s="40"/>
      <c r="K9" s="40"/>
      <c r="L9" s="40"/>
      <c r="M9" s="40"/>
      <c r="N9" s="40"/>
      <c r="O9" s="40"/>
      <c r="P9" s="40"/>
      <c r="Q9" s="40"/>
    </row>
    <row r="10" spans="2:22" ht="13.5" thickBot="1" x14ac:dyDescent="0.35">
      <c r="B10" s="41"/>
      <c r="C10" s="42"/>
      <c r="D10" s="43"/>
      <c r="E10" s="43"/>
      <c r="F10" s="43"/>
      <c r="G10" s="44"/>
      <c r="I10" s="40"/>
      <c r="J10" s="40"/>
      <c r="K10" s="40"/>
      <c r="L10" s="40"/>
      <c r="M10" s="40"/>
      <c r="N10" s="40"/>
      <c r="O10" s="40"/>
      <c r="P10" s="40"/>
      <c r="Q10" s="40"/>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45504</v>
      </c>
      <c r="E12" s="64"/>
      <c r="F12" s="64"/>
      <c r="G12" s="64"/>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6"/>
      <c r="T13" s="36"/>
      <c r="U13" s="36"/>
      <c r="V13" s="37"/>
    </row>
    <row r="14" spans="2:22" ht="15" customHeight="1" x14ac:dyDescent="0.3">
      <c r="B14" s="59"/>
      <c r="C14" s="11" t="s">
        <v>14</v>
      </c>
      <c r="D14" s="32">
        <v>3317718.1499999901</v>
      </c>
      <c r="E14" s="32">
        <v>2307392.33</v>
      </c>
      <c r="F14" s="32">
        <v>14219438.839999899</v>
      </c>
      <c r="G14" s="34">
        <v>32378219.3899999</v>
      </c>
      <c r="I14" s="61"/>
      <c r="J14" s="61"/>
      <c r="K14" s="61"/>
      <c r="L14" s="61"/>
      <c r="M14" s="61"/>
      <c r="N14" s="61"/>
      <c r="O14" s="61"/>
      <c r="P14" s="61"/>
      <c r="Q14" s="61"/>
      <c r="S14" s="36"/>
      <c r="T14" s="36"/>
      <c r="U14" s="36"/>
      <c r="V14" s="37"/>
    </row>
    <row r="15" spans="2:22" ht="16" customHeight="1" thickBot="1" x14ac:dyDescent="0.35">
      <c r="B15" s="60"/>
      <c r="C15" s="12" t="s">
        <v>13</v>
      </c>
      <c r="D15" s="33">
        <v>14079357.779999901</v>
      </c>
      <c r="E15" s="33">
        <v>12168200.800000001</v>
      </c>
      <c r="F15" s="33">
        <v>75245002.1199999</v>
      </c>
      <c r="G15" s="35">
        <v>123186657.47</v>
      </c>
      <c r="I15" s="61"/>
      <c r="J15" s="61"/>
      <c r="K15" s="61"/>
      <c r="L15" s="61"/>
      <c r="M15" s="61"/>
      <c r="N15" s="61"/>
      <c r="O15" s="61"/>
      <c r="P15" s="61"/>
      <c r="Q15" s="61"/>
    </row>
    <row r="16" spans="2:22" x14ac:dyDescent="0.3">
      <c r="B16" s="16"/>
      <c r="D16" s="24"/>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4">
        <f>D5</f>
        <v>45504</v>
      </c>
      <c r="E19" s="64"/>
      <c r="F19" s="64"/>
      <c r="G19" s="64"/>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3">
        <v>1991442.45</v>
      </c>
      <c r="E21" s="45">
        <v>2010221.92</v>
      </c>
      <c r="F21" s="33">
        <v>11694872.18</v>
      </c>
      <c r="G21" s="35">
        <v>17901028.91</v>
      </c>
      <c r="I21" s="61"/>
      <c r="J21" s="61"/>
      <c r="K21" s="61"/>
      <c r="L21" s="61"/>
      <c r="M21" s="61"/>
      <c r="N21" s="61"/>
      <c r="O21" s="61"/>
      <c r="P21" s="61"/>
      <c r="Q21" s="61"/>
    </row>
    <row r="24" spans="2:19" x14ac:dyDescent="0.3">
      <c r="D24" s="27"/>
      <c r="E24" s="27"/>
      <c r="G24" s="25"/>
    </row>
    <row r="25" spans="2:19" x14ac:dyDescent="0.3">
      <c r="D25" s="27"/>
      <c r="E25" s="27"/>
      <c r="G25" s="25"/>
    </row>
    <row r="26" spans="2:19" x14ac:dyDescent="0.3">
      <c r="D26" s="27"/>
      <c r="E26" s="27"/>
      <c r="G26" s="25"/>
    </row>
    <row r="27" spans="2:19" x14ac:dyDescent="0.3">
      <c r="D27" s="25"/>
      <c r="E27" s="27"/>
      <c r="G27" s="25"/>
    </row>
    <row r="28" spans="2:19" x14ac:dyDescent="0.3">
      <c r="D28" s="27"/>
      <c r="E28" s="27"/>
      <c r="G28" s="25"/>
    </row>
    <row r="29" spans="2:19" x14ac:dyDescent="0.3">
      <c r="D29" s="27"/>
      <c r="E29" s="27"/>
      <c r="F29" s="27"/>
      <c r="G29" s="25"/>
      <c r="H29" s="27"/>
      <c r="I29" s="27"/>
      <c r="J29" s="27"/>
      <c r="K29" s="27"/>
      <c r="L29" s="27"/>
      <c r="M29" s="27"/>
      <c r="N29" s="27"/>
      <c r="O29" s="27"/>
      <c r="P29" s="27"/>
      <c r="Q29" s="27"/>
      <c r="R29" s="27"/>
      <c r="S29" s="27"/>
    </row>
    <row r="30" spans="2:19" x14ac:dyDescent="0.3">
      <c r="D30" s="27"/>
      <c r="E30" s="27"/>
      <c r="G30" s="25"/>
    </row>
    <row r="31" spans="2:19" x14ac:dyDescent="0.3">
      <c r="D31" s="27"/>
      <c r="E31" s="27"/>
      <c r="G31" s="25"/>
    </row>
    <row r="32" spans="2:19" x14ac:dyDescent="0.3">
      <c r="D32" s="27"/>
      <c r="E32" s="27"/>
    </row>
    <row r="33" spans="4:4" x14ac:dyDescent="0.3">
      <c r="D33" s="27"/>
    </row>
    <row r="34" spans="4:4" x14ac:dyDescent="0.3">
      <c r="D34" s="27"/>
    </row>
    <row r="35" spans="4:4" x14ac:dyDescent="0.3">
      <c r="D35" s="27"/>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2024-08-23T07:00:00+00:00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125602B8-35C2-4E2A-8A4F-B456C1C9A244}"/>
</file>

<file path=customXml/itemProps2.xml><?xml version="1.0" encoding="utf-8"?>
<ds:datastoreItem xmlns:ds="http://schemas.openxmlformats.org/officeDocument/2006/customXml" ds:itemID="{570145E4-B4AD-4A39-9590-9AE6DB6EFD36}"/>
</file>

<file path=customXml/itemProps3.xml><?xml version="1.0" encoding="utf-8"?>
<ds:datastoreItem xmlns:ds="http://schemas.openxmlformats.org/officeDocument/2006/customXml" ds:itemID="{03C1BD60-6AE2-4604-A42D-4D26649D1393}"/>
</file>

<file path=customXml/itemProps4.xml><?xml version="1.0" encoding="utf-8"?>
<ds:datastoreItem xmlns:ds="http://schemas.openxmlformats.org/officeDocument/2006/customXml" ds:itemID="{CB22AC18-3F9C-4103-B85B-9730CF0AF4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July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2024-08-21T23:04:14Z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