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1.xml" ContentType="application/vnd.ms-office.chartcolorstyle+xml"/>
  <Override PartName="/xl/charts/style1.xml" ContentType="application/vnd.ms-office.chartstyle+xml"/>
  <Override PartName="/xl/charts/chart1.xml" ContentType="application/vnd.openxmlformats-officedocument.drawingml.chart+xml"/>
  <Override PartName="/xl/drawings/drawing2.xml" ContentType="application/vnd.openxmlformats-officedocument.drawing+xml"/>
  <Override PartName="/xl/worksheets/sheet1.xml" ContentType="application/vnd.openxmlformats-officedocument.spreadsheetml.worksheet+xml"/>
  <Override PartName="/xl/slicerCaches/slicerCache2.xml" ContentType="application/vnd.ms-excel.slicerCache+xml"/>
  <Override PartName="/xl/drawings/drawing1.xml" ContentType="application/vnd.openxmlformats-officedocument.drawing+xml"/>
  <Override PartName="/xl/slicers/slicer1.xml" ContentType="application/vnd.ms-excel.slicer+xml"/>
  <Override PartName="/xl/slicerCaches/slicerCache1.xml" ContentType="application/vnd.ms-excel.slicerCache+xml"/>
  <Override PartName="/xl/theme/theme1.xml" ContentType="application/vnd.openxmlformats-officedocument.theme+xml"/>
  <Override PartName="/xl/sharedStrings.xml" ContentType="application/vnd.openxmlformats-officedocument.spreadsheetml.sharedStrings+xml"/>
  <Override PartName="/xl/pivotTables/pivotTable1.xml" ContentType="application/vnd.openxmlformats-officedocument.spreadsheetml.pivotTable+xml"/>
  <Override PartName="/xl/styles.xml" ContentType="application/vnd.openxmlformats-officedocument.spreadsheetml.styles+xml"/>
  <Override PartName="/xl/customProperty2.bin" ContentType="application/vnd.openxmlformats-officedocument.spreadsheetml.customProperty"/>
  <Override PartName="/xl/pivotCache/pivotCacheRecords1.xml" ContentType="application/vnd.openxmlformats-officedocument.spreadsheetml.pivotCacheRecords+xml"/>
  <Override PartName="/docProps/custom.xml" ContentType="application/vnd.openxmlformats-officedocument.custom-properties+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docProps/core.xml" ContentType="application/vnd.openxmlformats-package.core-properties+xml"/>
  <Override PartName="/xl/customProperty1.bin" ContentType="application/vnd.openxmlformats-officedocument.spreadsheetml.customProperty"/>
  <Override PartName="/xl/customProperty4.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456" windowWidth="18612" windowHeight="11136"/>
  </bookViews>
  <sheets>
    <sheet name="Totals" sheetId="5" r:id="rId1"/>
    <sheet name="Data" sheetId="4" r:id="rId2"/>
    <sheet name="Data w Cust" sheetId="1" r:id="rId3"/>
    <sheet name="Sheet1" sheetId="6" r:id="rId4"/>
  </sheets>
  <externalReferences>
    <externalReference r:id="rId5"/>
  </externalReferences>
  <definedNames>
    <definedName name="_xlnm._FilterDatabase" localSheetId="1" hidden="1">Data!$A$1:$D$69</definedName>
    <definedName name="CustType">[1]Sheet1!$B$3:$B$7</definedName>
    <definedName name="District">[1]Sheet1!$D$3:$D$4</definedName>
    <definedName name="Slicer_Class">#N/A</definedName>
    <definedName name="Slicer_Year">#N/A</definedName>
  </definedNames>
  <calcPr calcId="152511" calcMode="manual"/>
  <pivotCaches>
    <pivotCache cacheId="0"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B7" i="6" l="1"/>
  <c r="C7" i="6" s="1"/>
  <c r="D7" i="6" s="1"/>
  <c r="E7" i="6" s="1"/>
  <c r="F7" i="6" s="1"/>
  <c r="G7" i="6" s="1"/>
  <c r="H7" i="6" s="1"/>
  <c r="I7" i="6" s="1"/>
  <c r="J7" i="6" s="1"/>
  <c r="K7" i="6" s="1"/>
  <c r="L7" i="6" s="1"/>
  <c r="M7" i="6" s="1"/>
  <c r="N7" i="6" s="1"/>
  <c r="O7" i="6" s="1"/>
  <c r="P7" i="6" s="1"/>
  <c r="Q7" i="6" s="1"/>
  <c r="R7" i="6" s="1"/>
  <c r="S7" i="6" s="1"/>
  <c r="B6" i="6"/>
  <c r="C6" i="6" s="1"/>
  <c r="D6" i="6" s="1"/>
  <c r="E6" i="6" s="1"/>
  <c r="F6" i="6" s="1"/>
  <c r="G6" i="6" s="1"/>
  <c r="H6" i="6" s="1"/>
  <c r="I6" i="6" s="1"/>
  <c r="J6" i="6" s="1"/>
  <c r="K6" i="6" s="1"/>
  <c r="L6" i="6" s="1"/>
  <c r="M6" i="6" s="1"/>
  <c r="N6" i="6" s="1"/>
  <c r="O6" i="6" s="1"/>
  <c r="P6" i="6" s="1"/>
  <c r="Q6" i="6" s="1"/>
  <c r="R6" i="6" s="1"/>
  <c r="S6" i="6" s="1"/>
  <c r="B5" i="6"/>
  <c r="C5" i="6" s="1"/>
  <c r="D5" i="6" s="1"/>
  <c r="E5" i="6" s="1"/>
  <c r="F5" i="6" s="1"/>
  <c r="G5" i="6" s="1"/>
  <c r="H5" i="6" s="1"/>
  <c r="I5" i="6" s="1"/>
  <c r="J5" i="6" s="1"/>
  <c r="K5" i="6" s="1"/>
  <c r="L5" i="6" s="1"/>
  <c r="M5" i="6" s="1"/>
  <c r="N5" i="6" s="1"/>
  <c r="O5" i="6" s="1"/>
  <c r="P5" i="6" s="1"/>
  <c r="Q5" i="6" s="1"/>
  <c r="R5" i="6" s="1"/>
  <c r="S5" i="6" s="1"/>
  <c r="B4" i="6"/>
  <c r="C4" i="6" s="1"/>
  <c r="D4" i="6" s="1"/>
  <c r="E4" i="6" s="1"/>
  <c r="F4" i="6" s="1"/>
  <c r="G4" i="6" s="1"/>
  <c r="H4" i="6" s="1"/>
  <c r="I4" i="6" s="1"/>
  <c r="J4" i="6" s="1"/>
  <c r="K4" i="6" s="1"/>
  <c r="L4" i="6" s="1"/>
  <c r="M4" i="6" s="1"/>
  <c r="N4" i="6" s="1"/>
  <c r="O4" i="6" s="1"/>
  <c r="P4" i="6" s="1"/>
  <c r="Q4" i="6" s="1"/>
  <c r="R4" i="6" s="1"/>
  <c r="S4" i="6" s="1"/>
  <c r="F97" i="1" l="1"/>
  <c r="D97" i="1"/>
  <c r="F74" i="1"/>
  <c r="D74" i="1"/>
  <c r="F43" i="1"/>
  <c r="D43" i="1"/>
  <c r="F14" i="1"/>
  <c r="D14" i="1"/>
  <c r="F99" i="1" l="1"/>
  <c r="R9" i="6"/>
</calcChain>
</file>

<file path=xl/sharedStrings.xml><?xml version="1.0" encoding="utf-8"?>
<sst xmlns="http://schemas.openxmlformats.org/spreadsheetml/2006/main" count="233" uniqueCount="96">
  <si>
    <t>Industrial</t>
  </si>
  <si>
    <t>Total Annual KWh's and Revenue</t>
  </si>
  <si>
    <t>Commercial</t>
  </si>
  <si>
    <t>Total Annual KWh's</t>
  </si>
  <si>
    <t>Irrigations</t>
  </si>
  <si>
    <t>Customer</t>
  </si>
  <si>
    <t>Annual KWH's</t>
  </si>
  <si>
    <t>Annual Revenue</t>
  </si>
  <si>
    <t>Residential</t>
  </si>
  <si>
    <t>Irrigation</t>
  </si>
  <si>
    <t>Total Annual Revenue Loss</t>
  </si>
  <si>
    <t>Removal</t>
  </si>
  <si>
    <t>Class</t>
  </si>
  <si>
    <t>Year</t>
  </si>
  <si>
    <t>kWhs</t>
  </si>
  <si>
    <t>Revenue</t>
  </si>
  <si>
    <t>Grand Total</t>
  </si>
  <si>
    <t>Count of Year</t>
  </si>
  <si>
    <t>Sum of Revenue</t>
  </si>
  <si>
    <t>YEAR</t>
  </si>
  <si>
    <t>Cumulative Revenue Loss by Class By Year</t>
  </si>
  <si>
    <t>Rate Schedule at Removal</t>
  </si>
  <si>
    <t>Schedule 40</t>
  </si>
  <si>
    <t>Schedule 48</t>
  </si>
  <si>
    <t>Schedule 36</t>
  </si>
  <si>
    <t>Schedule 24</t>
  </si>
  <si>
    <t>Schedule 24, 40, 36</t>
  </si>
  <si>
    <t>Industrial Customer 1</t>
  </si>
  <si>
    <t>Industrial Customer 2</t>
  </si>
  <si>
    <t>Industrial Customer 3</t>
  </si>
  <si>
    <t>Industrial Customer 4</t>
  </si>
  <si>
    <t xml:space="preserve">Industrial Customer 5  </t>
  </si>
  <si>
    <t>Commercial Customer 1</t>
  </si>
  <si>
    <t>Commercial Customer 2</t>
  </si>
  <si>
    <t>Commercial Customer 3</t>
  </si>
  <si>
    <t>Commercial Customer 4</t>
  </si>
  <si>
    <t>Commercial Customer 5</t>
  </si>
  <si>
    <t>Commercial Customer 6</t>
  </si>
  <si>
    <t>Commercial Customer 7</t>
  </si>
  <si>
    <t>Commercial Customer 8</t>
  </si>
  <si>
    <t>Commercial Customer 9</t>
  </si>
  <si>
    <t>Commercial Customer 10</t>
  </si>
  <si>
    <t>Commercial Customer 11</t>
  </si>
  <si>
    <t>Commercial Customer 12</t>
  </si>
  <si>
    <t>Commercial Customer 13</t>
  </si>
  <si>
    <t>Commercial Customer 14</t>
  </si>
  <si>
    <t>Commercial Customer 15</t>
  </si>
  <si>
    <t>Commercial Customer 16</t>
  </si>
  <si>
    <t>Commercial Customer 17</t>
  </si>
  <si>
    <t>Commercial Customer 18</t>
  </si>
  <si>
    <t>Residential Customer 1</t>
  </si>
  <si>
    <t>Residential Customer 2</t>
  </si>
  <si>
    <t>Residential Customer 3</t>
  </si>
  <si>
    <t>Residential Customer 4</t>
  </si>
  <si>
    <t>Residential Customer 5</t>
  </si>
  <si>
    <t>Residential Customer 6</t>
  </si>
  <si>
    <t>Residential Customer 7</t>
  </si>
  <si>
    <t>Residential Customer 8</t>
  </si>
  <si>
    <t>Residential Customer 9</t>
  </si>
  <si>
    <t>Residential Customer 10</t>
  </si>
  <si>
    <t>Residential Customer 11</t>
  </si>
  <si>
    <t>Residential Customer 12</t>
  </si>
  <si>
    <t>Residential Customer 13</t>
  </si>
  <si>
    <t>Residential Customer 14</t>
  </si>
  <si>
    <t>Residential Customer 15</t>
  </si>
  <si>
    <t>Residential Customer 16</t>
  </si>
  <si>
    <t>Residential Customer 17</t>
  </si>
  <si>
    <t>Residential Customer 18</t>
  </si>
  <si>
    <t>Irrigation Customer 1</t>
  </si>
  <si>
    <t>Irrigation Customer 2</t>
  </si>
  <si>
    <t>Irrigation Customer 3</t>
  </si>
  <si>
    <t>Irrigation Customer 4</t>
  </si>
  <si>
    <t>Irrigation Customer 5</t>
  </si>
  <si>
    <t>Irrigation Customer 6</t>
  </si>
  <si>
    <t>Irrigation Customer 7</t>
  </si>
  <si>
    <t>Irrigation Customer 8</t>
  </si>
  <si>
    <t>Irrigation Customer 9</t>
  </si>
  <si>
    <t>Irrigation Customer 10</t>
  </si>
  <si>
    <t>Irrigation Customer 11</t>
  </si>
  <si>
    <t>Irrigation Customer 12</t>
  </si>
  <si>
    <t>Irrigation Customer 13</t>
  </si>
  <si>
    <t>Irrigation Customer 14</t>
  </si>
  <si>
    <t>Irrigation Customer 15</t>
  </si>
  <si>
    <t>Irrigation Customer 16</t>
  </si>
  <si>
    <t>Irrigation Customer 17</t>
  </si>
  <si>
    <t>Irrigation Customer 18</t>
  </si>
  <si>
    <t>Irrigation Customer 19</t>
  </si>
  <si>
    <t>Irrigation Customer 20</t>
  </si>
  <si>
    <t>Irrigation Customer 21</t>
  </si>
  <si>
    <t>Irrigation Customer 22</t>
  </si>
  <si>
    <t>Irrigation Customer 23</t>
  </si>
  <si>
    <t>Commercial Customer 19</t>
  </si>
  <si>
    <t>Commercial Customer 20</t>
  </si>
  <si>
    <t>Irrigation Customer 24</t>
  </si>
  <si>
    <t>Irrigation Customer 25</t>
  </si>
  <si>
    <t>Schedule 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</si>
</sst>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_(* #,##0_);_(* \(#,##0\);_(* &quot;-&quot;??_);_(@_)"/>
  </numFmts>
  <fonts count="11" x14ac:knownFonts="1">
    <font>
      <sz val="11"/>
      <color theme="1"/>
      <name val="Calibri"/>
      <family val="2"/>
      <scheme val="minor"/>
    </font>
    <font>
      <sz val="10"/>
      <name val="Arial"/>
      <family val="2"/>
    </font>
    <font>
      <b/>
      <sz val="16"/>
      <name val="Times New Roman"/>
      <family val="1"/>
    </font>
    <font>
      <sz val="12"/>
      <name val="Times New Roman"/>
      <family val="1"/>
    </font>
    <font>
      <b/>
      <sz val="11"/>
      <color theme="1"/>
      <name val="Arial"/>
      <family val="2"/>
    </font>
    <font>
      <sz val="11"/>
      <color theme="1"/>
      <name val="Arial"/>
      <family val="2"/>
    </font>
    <font>
      <sz val="11"/>
      <name val="Arial"/>
      <family val="2"/>
    </font>
    <font>
      <b/>
      <sz val="11"/>
      <name val="Arial"/>
      <family val="2"/>
    </font>
    <font>
      <sz val="11"/>
      <color theme="1"/>
      <name val="Calibri"/>
      <family val="2"/>
      <scheme val="minor"/>
    </font>
    <font>
      <b/>
      <sz val="11"/>
      <color theme="1"/>
      <name val="Calibri"/>
      <family val="2"/>
      <scheme val="minor"/>
    </font>
    <font>
      <b/>
      <u/>
      <sz val="11"/>
      <color theme="1"/>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1" fillId="0" borderId="0"/>
    <xf numFmtId="44" fontId="1"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58">
    <xf numFmtId="0" fontId="0" fillId="0" borderId="0" xfId="0"/>
    <xf numFmtId="8" fontId="3" fillId="0" borderId="0" xfId="1" applyNumberFormat="1" applyFont="1"/>
    <xf numFmtId="8" fontId="1" fillId="0" borderId="0" xfId="1" applyNumberFormat="1"/>
    <xf numFmtId="0" fontId="2" fillId="0" borderId="0" xfId="1" applyFont="1"/>
    <xf numFmtId="8" fontId="0" fillId="0" borderId="0" xfId="0" applyNumberFormat="1"/>
    <xf numFmtId="0" fontId="0" fillId="0" borderId="0" xfId="0" applyNumberFormat="1"/>
    <xf numFmtId="3"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0" fontId="0" fillId="0" borderId="0" xfId="0" applyBorder="1"/>
    <xf numFmtId="0" fontId="0" fillId="0" borderId="0" xfId="0" applyFont="1" applyFill="1" applyBorder="1" applyAlignment="1">
      <alignment horizontal="center" vertical="center"/>
    </xf>
    <xf numFmtId="17" fontId="0" fillId="0" borderId="0" xfId="0" applyNumberFormat="1" applyBorder="1"/>
    <xf numFmtId="16" fontId="0" fillId="0" borderId="0" xfId="0" applyNumberFormat="1" applyBorder="1"/>
    <xf numFmtId="0" fontId="3" fillId="0" borderId="0" xfId="0" applyFont="1" applyBorder="1"/>
    <xf numFmtId="0" fontId="0" fillId="0" borderId="0" xfId="0" applyFill="1" applyBorder="1"/>
    <xf numFmtId="0" fontId="0" fillId="0" borderId="0" xfId="0" applyNumberFormat="1" applyBorder="1"/>
    <xf numFmtId="0" fontId="4" fillId="0" borderId="0" xfId="0" applyFont="1"/>
    <xf numFmtId="0" fontId="5" fillId="0" borderId="0" xfId="0" applyNumberFormat="1" applyFont="1"/>
    <xf numFmtId="0" fontId="5" fillId="0" borderId="0" xfId="0" applyFont="1"/>
    <xf numFmtId="0" fontId="6" fillId="0" borderId="0" xfId="1" applyNumberFormat="1" applyFont="1" applyAlignment="1">
      <alignment horizontal="center"/>
    </xf>
    <xf numFmtId="0" fontId="6" fillId="0" borderId="0" xfId="1" applyFont="1"/>
    <xf numFmtId="6" fontId="6" fillId="0" borderId="0" xfId="1" applyNumberFormat="1" applyFont="1"/>
    <xf numFmtId="8" fontId="6" fillId="0" borderId="0" xfId="1" applyNumberFormat="1" applyFont="1"/>
    <xf numFmtId="14" fontId="6" fillId="0" borderId="0" xfId="1" applyNumberFormat="1" applyFont="1" applyAlignment="1">
      <alignment horizontal="center"/>
    </xf>
    <xf numFmtId="4" fontId="6" fillId="0" borderId="0" xfId="1" applyNumberFormat="1" applyFont="1"/>
    <xf numFmtId="0" fontId="5" fillId="0" borderId="0" xfId="0" applyNumberFormat="1" applyFont="1" applyAlignment="1">
      <alignment horizontal="center"/>
    </xf>
    <xf numFmtId="0" fontId="7" fillId="0" borderId="0" xfId="1" applyFont="1"/>
    <xf numFmtId="3" fontId="6" fillId="0" borderId="0" xfId="1" applyNumberFormat="1" applyFont="1"/>
    <xf numFmtId="8" fontId="5" fillId="0" borderId="0" xfId="0" applyNumberFormat="1" applyFont="1"/>
    <xf numFmtId="14" fontId="5" fillId="0" borderId="0" xfId="0" applyNumberFormat="1" applyFont="1" applyAlignment="1">
      <alignment horizontal="center"/>
    </xf>
    <xf numFmtId="0" fontId="6" fillId="0" borderId="0" xfId="1" applyFont="1" applyAlignment="1">
      <alignment horizontal="center"/>
    </xf>
    <xf numFmtId="0" fontId="6" fillId="0" borderId="0" xfId="1" applyNumberFormat="1" applyFont="1"/>
    <xf numFmtId="4" fontId="5" fillId="0" borderId="0" xfId="0" applyNumberFormat="1" applyFont="1"/>
    <xf numFmtId="8" fontId="4" fillId="0" borderId="0" xfId="0" applyNumberFormat="1" applyFont="1"/>
    <xf numFmtId="0" fontId="5" fillId="0" borderId="0" xfId="0" applyFont="1" applyBorder="1"/>
    <xf numFmtId="0" fontId="5" fillId="0" borderId="0" xfId="0" applyNumberFormat="1" applyFont="1" applyBorder="1"/>
    <xf numFmtId="0" fontId="5"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7" fontId="5" fillId="0" borderId="0" xfId="0" applyNumberFormat="1" applyFont="1" applyBorder="1"/>
    <xf numFmtId="16" fontId="5" fillId="0" borderId="0" xfId="0" applyNumberFormat="1" applyFont="1" applyBorder="1"/>
    <xf numFmtId="0" fontId="5" fillId="0" borderId="0" xfId="0" applyFont="1" applyFill="1" applyBorder="1"/>
    <xf numFmtId="0" fontId="0" fillId="0" borderId="0" xfId="0" applyAlignment="1">
      <alignment horizontal="left"/>
    </xf>
    <xf numFmtId="165" fontId="0" fillId="0" borderId="0" xfId="0" applyNumberFormat="1"/>
    <xf numFmtId="0" fontId="0" fillId="0" borderId="0" xfId="0" applyAlignment="1">
      <alignment horizontal="center"/>
    </xf>
    <xf numFmtId="43" fontId="0" fillId="0" borderId="0" xfId="3" applyFont="1" applyAlignment="1">
      <alignment horizontal="center"/>
    </xf>
    <xf numFmtId="166" fontId="0" fillId="0" borderId="0" xfId="3" applyNumberFormat="1" applyFont="1" applyAlignment="1">
      <alignment horizontal="center"/>
    </xf>
    <xf numFmtId="0" fontId="10" fillId="0" borderId="0" xfId="0" applyFont="1"/>
    <xf numFmtId="166" fontId="0" fillId="0" borderId="0" xfId="0" applyNumberFormat="1" applyAlignment="1">
      <alignment horizontal="center"/>
    </xf>
    <xf numFmtId="0" fontId="9" fillId="0" borderId="0" xfId="0" applyFont="1"/>
    <xf numFmtId="0" fontId="9" fillId="0" borderId="0" xfId="0" applyFont="1" applyAlignment="1">
      <alignment horizontal="center"/>
    </xf>
    <xf numFmtId="44" fontId="0" fillId="0" borderId="0" xfId="4" applyFont="1" applyAlignment="1">
      <alignment horizontal="center"/>
    </xf>
    <xf numFmtId="0" fontId="0" fillId="0" borderId="0" xfId="0" applyFont="1"/>
    <xf numFmtId="0" fontId="6" fillId="0" borderId="0" xfId="1" applyFont="1" applyFill="1"/>
    <xf numFmtId="0" fontId="6" fillId="0" borderId="0" xfId="1" applyNumberFormat="1" applyFont="1" applyFill="1" applyAlignment="1">
      <alignment horizontal="center"/>
    </xf>
    <xf numFmtId="3" fontId="6" fillId="0" borderId="0" xfId="1" applyNumberFormat="1" applyFont="1" applyFill="1"/>
    <xf numFmtId="6" fontId="6" fillId="0" borderId="0" xfId="1" applyNumberFormat="1" applyFont="1" applyFill="1"/>
    <xf numFmtId="0" fontId="6" fillId="0" borderId="0" xfId="1" applyFont="1" applyFill="1" applyAlignment="1">
      <alignment horizontal="center"/>
    </xf>
    <xf numFmtId="8" fontId="6" fillId="0" borderId="0" xfId="1" applyNumberFormat="1" applyFont="1" applyFill="1"/>
  </cellXfs>
  <cellStyles count="5">
    <cellStyle name="Comma" xfId="3" builtinId="3"/>
    <cellStyle name="Currency" xfId="4" builtinId="4"/>
    <cellStyle name="Currency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Cumulative</a:t>
            </a:r>
            <a:r>
              <a:rPr lang="en-US" baseline="0"/>
              <a:t> Revenue Loss by Class Since 1999</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Sheet1!$A$4</c:f>
              <c:strCache>
                <c:ptCount val="1"/>
                <c:pt idx="0">
                  <c:v>Industrial</c:v>
                </c:pt>
              </c:strCache>
            </c:strRef>
          </c:tx>
          <c:spPr>
            <a:solidFill>
              <a:schemeClr val="accent1"/>
            </a:solidFill>
            <a:ln>
              <a:noFill/>
            </a:ln>
            <a:effectLst/>
          </c:spPr>
          <c:invertIfNegative val="0"/>
          <c:cat>
            <c:numRef>
              <c:f>Sheet1!$B$3:$S$3</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Sheet1!$B$4:$S$4</c:f>
              <c:numCache>
                <c:formatCode>_("$"* #,##0.00_);_("$"* \(#,##0.00\);_("$"* "-"??_);_(@_)</c:formatCode>
                <c:ptCount val="18"/>
                <c:pt idx="0" formatCode="_(* #,##0.00_);_(* \(#,##0.00\);_(* &quot;-&quot;??_);_(@_)">
                  <c:v>0</c:v>
                </c:pt>
                <c:pt idx="1">
                  <c:v>0</c:v>
                </c:pt>
                <c:pt idx="2">
                  <c:v>0</c:v>
                </c:pt>
                <c:pt idx="3">
                  <c:v>0</c:v>
                </c:pt>
                <c:pt idx="4">
                  <c:v>0</c:v>
                </c:pt>
                <c:pt idx="5">
                  <c:v>0</c:v>
                </c:pt>
                <c:pt idx="6">
                  <c:v>0</c:v>
                </c:pt>
                <c:pt idx="7">
                  <c:v>0</c:v>
                </c:pt>
                <c:pt idx="8">
                  <c:v>0</c:v>
                </c:pt>
                <c:pt idx="9">
                  <c:v>0</c:v>
                </c:pt>
                <c:pt idx="10">
                  <c:v>0</c:v>
                </c:pt>
                <c:pt idx="11">
                  <c:v>0</c:v>
                </c:pt>
                <c:pt idx="12">
                  <c:v>283555.07</c:v>
                </c:pt>
                <c:pt idx="13">
                  <c:v>433578.07</c:v>
                </c:pt>
                <c:pt idx="14">
                  <c:v>433578.07</c:v>
                </c:pt>
                <c:pt idx="15">
                  <c:v>433578.07</c:v>
                </c:pt>
                <c:pt idx="16">
                  <c:v>433578.07</c:v>
                </c:pt>
                <c:pt idx="17">
                  <c:v>433578.07</c:v>
                </c:pt>
              </c:numCache>
            </c:numRef>
          </c:val>
        </c:ser>
        <c:ser>
          <c:idx val="1"/>
          <c:order val="1"/>
          <c:tx>
            <c:strRef>
              <c:f>Sheet1!$A$5</c:f>
              <c:strCache>
                <c:ptCount val="1"/>
                <c:pt idx="0">
                  <c:v>Commercial</c:v>
                </c:pt>
              </c:strCache>
            </c:strRef>
          </c:tx>
          <c:spPr>
            <a:solidFill>
              <a:schemeClr val="accent2"/>
            </a:solidFill>
            <a:ln>
              <a:noFill/>
            </a:ln>
            <a:effectLst/>
          </c:spPr>
          <c:invertIfNegative val="0"/>
          <c:cat>
            <c:numRef>
              <c:f>Sheet1!$B$3:$S$3</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Sheet1!$B$5:$S$5</c:f>
              <c:numCache>
                <c:formatCode>_("$"* #,##0.00_);_("$"* \(#,##0.00\);_("$"* "-"??_);_(@_)</c:formatCode>
                <c:ptCount val="18"/>
                <c:pt idx="0" formatCode="_(* #,##0.00_);_(* \(#,##0.00\);_(* &quot;-&quot;??_);_(@_)">
                  <c:v>0</c:v>
                </c:pt>
                <c:pt idx="1">
                  <c:v>0</c:v>
                </c:pt>
                <c:pt idx="2">
                  <c:v>0</c:v>
                </c:pt>
                <c:pt idx="3">
                  <c:v>0</c:v>
                </c:pt>
                <c:pt idx="4">
                  <c:v>0</c:v>
                </c:pt>
                <c:pt idx="5">
                  <c:v>106261</c:v>
                </c:pt>
                <c:pt idx="6">
                  <c:v>106261</c:v>
                </c:pt>
                <c:pt idx="7">
                  <c:v>106261</c:v>
                </c:pt>
                <c:pt idx="8">
                  <c:v>106261</c:v>
                </c:pt>
                <c:pt idx="9">
                  <c:v>200264</c:v>
                </c:pt>
                <c:pt idx="10">
                  <c:v>200264</c:v>
                </c:pt>
                <c:pt idx="11">
                  <c:v>429473</c:v>
                </c:pt>
                <c:pt idx="12">
                  <c:v>443244</c:v>
                </c:pt>
                <c:pt idx="13">
                  <c:v>458626</c:v>
                </c:pt>
                <c:pt idx="14">
                  <c:v>592759</c:v>
                </c:pt>
                <c:pt idx="15">
                  <c:v>664299</c:v>
                </c:pt>
                <c:pt idx="16">
                  <c:v>664563</c:v>
                </c:pt>
                <c:pt idx="17">
                  <c:v>792024</c:v>
                </c:pt>
              </c:numCache>
            </c:numRef>
          </c:val>
        </c:ser>
        <c:ser>
          <c:idx val="2"/>
          <c:order val="2"/>
          <c:tx>
            <c:strRef>
              <c:f>Sheet1!$A$6</c:f>
              <c:strCache>
                <c:ptCount val="1"/>
                <c:pt idx="0">
                  <c:v>Irrigation</c:v>
                </c:pt>
              </c:strCache>
            </c:strRef>
          </c:tx>
          <c:spPr>
            <a:solidFill>
              <a:schemeClr val="accent3"/>
            </a:solidFill>
            <a:ln>
              <a:noFill/>
            </a:ln>
            <a:effectLst/>
          </c:spPr>
          <c:invertIfNegative val="0"/>
          <c:cat>
            <c:numRef>
              <c:f>Sheet1!$B$3:$S$3</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Sheet1!$B$6:$S$6</c:f>
              <c:numCache>
                <c:formatCode>_("$"* #,##0.00_);_("$"* \(#,##0.00\);_("$"* "-"??_);_(@_)</c:formatCode>
                <c:ptCount val="18"/>
                <c:pt idx="0" formatCode="_(* #,##0_);_(* \(#,##0\);_(* &quot;-&quot;??_);_(@_)">
                  <c:v>172760</c:v>
                </c:pt>
                <c:pt idx="1">
                  <c:v>172760</c:v>
                </c:pt>
                <c:pt idx="2">
                  <c:v>181481</c:v>
                </c:pt>
                <c:pt idx="3">
                  <c:v>181819</c:v>
                </c:pt>
                <c:pt idx="4">
                  <c:v>181819</c:v>
                </c:pt>
                <c:pt idx="5">
                  <c:v>181819</c:v>
                </c:pt>
                <c:pt idx="6">
                  <c:v>181819</c:v>
                </c:pt>
                <c:pt idx="7">
                  <c:v>181819</c:v>
                </c:pt>
                <c:pt idx="8">
                  <c:v>182466</c:v>
                </c:pt>
                <c:pt idx="9">
                  <c:v>195393</c:v>
                </c:pt>
                <c:pt idx="10">
                  <c:v>195393</c:v>
                </c:pt>
                <c:pt idx="11">
                  <c:v>286849</c:v>
                </c:pt>
                <c:pt idx="12">
                  <c:v>314609.2</c:v>
                </c:pt>
                <c:pt idx="13">
                  <c:v>338709.2</c:v>
                </c:pt>
                <c:pt idx="14">
                  <c:v>408658.2</c:v>
                </c:pt>
                <c:pt idx="15">
                  <c:v>408838.2</c:v>
                </c:pt>
                <c:pt idx="16">
                  <c:v>408838.2</c:v>
                </c:pt>
                <c:pt idx="17">
                  <c:v>419130.22000000003</c:v>
                </c:pt>
              </c:numCache>
            </c:numRef>
          </c:val>
        </c:ser>
        <c:ser>
          <c:idx val="3"/>
          <c:order val="3"/>
          <c:tx>
            <c:strRef>
              <c:f>Sheet1!$A$7</c:f>
              <c:strCache>
                <c:ptCount val="1"/>
                <c:pt idx="0">
                  <c:v>Residential</c:v>
                </c:pt>
              </c:strCache>
            </c:strRef>
          </c:tx>
          <c:spPr>
            <a:solidFill>
              <a:schemeClr val="accent4"/>
            </a:solidFill>
            <a:ln>
              <a:noFill/>
            </a:ln>
            <a:effectLst/>
          </c:spPr>
          <c:invertIfNegative val="0"/>
          <c:cat>
            <c:numRef>
              <c:f>Sheet1!$B$3:$S$3</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Sheet1!$B$7:$S$7</c:f>
              <c:numCache>
                <c:formatCode>_("$"* #,##0.00_);_("$"* \(#,##0.00\);_("$"* "-"??_);_(@_)</c:formatCode>
                <c:ptCount val="18"/>
                <c:pt idx="0" formatCode="_(* #,##0_);_(* \(#,##0\);_(* &quot;-&quot;??_);_(@_)">
                  <c:v>2250</c:v>
                </c:pt>
                <c:pt idx="1">
                  <c:v>4720</c:v>
                </c:pt>
                <c:pt idx="2">
                  <c:v>7222</c:v>
                </c:pt>
                <c:pt idx="3">
                  <c:v>9893</c:v>
                </c:pt>
                <c:pt idx="4">
                  <c:v>10838</c:v>
                </c:pt>
                <c:pt idx="5">
                  <c:v>10838</c:v>
                </c:pt>
                <c:pt idx="6">
                  <c:v>11654</c:v>
                </c:pt>
                <c:pt idx="7">
                  <c:v>11654</c:v>
                </c:pt>
                <c:pt idx="8">
                  <c:v>12753</c:v>
                </c:pt>
                <c:pt idx="9">
                  <c:v>15369</c:v>
                </c:pt>
                <c:pt idx="10">
                  <c:v>15369</c:v>
                </c:pt>
                <c:pt idx="11">
                  <c:v>17409</c:v>
                </c:pt>
                <c:pt idx="12">
                  <c:v>223797</c:v>
                </c:pt>
                <c:pt idx="13">
                  <c:v>223797</c:v>
                </c:pt>
                <c:pt idx="14">
                  <c:v>227573</c:v>
                </c:pt>
                <c:pt idx="15">
                  <c:v>227573</c:v>
                </c:pt>
                <c:pt idx="16">
                  <c:v>227573</c:v>
                </c:pt>
                <c:pt idx="17">
                  <c:v>227573</c:v>
                </c:pt>
              </c:numCache>
            </c:numRef>
          </c:val>
        </c:ser>
        <c:dLbls>
          <c:showLegendKey val="0"/>
          <c:showVal val="0"/>
          <c:showCatName val="0"/>
          <c:showSerName val="0"/>
          <c:showPercent val="0"/>
          <c:showBubbleSize val="0"/>
        </c:dLbls>
        <c:gapWidth val="150"/>
        <c:overlap val="100"/>
        <c:axId val="197455192"/>
        <c:axId val="197723704"/>
      </c:barChart>
      <c:catAx>
        <c:axId val="1974551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723704"/>
        <c:crosses val="autoZero"/>
        <c:auto val="1"/>
        <c:lblAlgn val="ctr"/>
        <c:lblOffset val="100"/>
        <c:noMultiLvlLbl val="0"/>
      </c:catAx>
      <c:valAx>
        <c:axId val="197723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a:t>
                </a:r>
                <a:r>
                  <a:rPr lang="en-US" baseline="0"/>
                  <a:t> Revneues Loss</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455192"/>
        <c:crosses val="autoZero"/>
        <c:crossBetween val="between"/>
        <c:majorUnit val="50000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428625</xdr:colOff>
      <xdr:row>1</xdr:row>
      <xdr:rowOff>19050</xdr:rowOff>
    </xdr:from>
    <xdr:to>
      <xdr:col>5</xdr:col>
      <xdr:colOff>76200</xdr:colOff>
      <xdr:row>8</xdr:row>
      <xdr:rowOff>104775</xdr:rowOff>
    </xdr:to>
    <mc:AlternateContent xmlns:mc="http://schemas.openxmlformats.org/markup-compatibility/2006" xmlns:a14="http://schemas.microsoft.com/office/drawing/2010/main">
      <mc:Choice Requires="a14">
        <xdr:graphicFrame macro="">
          <xdr:nvGraphicFramePr>
            <xdr:cNvPr id="2" name="Class"/>
            <xdr:cNvGraphicFramePr/>
          </xdr:nvGraphicFramePr>
          <xdr:xfrm>
            <a:off x="0" y="0"/>
            <a:ext cx="0" cy="0"/>
          </xdr:xfrm>
          <a:graphic>
            <a:graphicData uri="http://schemas.microsoft.com/office/drawing/2010/slicer">
              <sle:slicer xmlns:sle="http://schemas.microsoft.com/office/drawing/2010/slicer" name="Class"/>
            </a:graphicData>
          </a:graphic>
        </xdr:graphicFrame>
      </mc:Choice>
      <mc:Fallback xmlns="">
        <xdr:sp macro="" textlink="">
          <xdr:nvSpPr>
            <xdr:cNvPr id="0" name=""/>
            <xdr:cNvSpPr>
              <a:spLocks noTextEdit="1"/>
            </xdr:cNvSpPr>
          </xdr:nvSpPr>
          <xdr:spPr>
            <a:xfrm>
              <a:off x="3238500" y="209550"/>
              <a:ext cx="1828800" cy="14192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428625</xdr:colOff>
      <xdr:row>9</xdr:row>
      <xdr:rowOff>76200</xdr:rowOff>
    </xdr:from>
    <xdr:to>
      <xdr:col>5</xdr:col>
      <xdr:colOff>76200</xdr:colOff>
      <xdr:row>22</xdr:row>
      <xdr:rowOff>123825</xdr:rowOff>
    </xdr:to>
    <mc:AlternateContent xmlns:mc="http://schemas.openxmlformats.org/markup-compatibility/2006" xmlns:a14="http://schemas.microsoft.com/office/drawing/2010/main">
      <mc:Choice Requires="a14">
        <xdr:graphicFrame macro="">
          <xdr:nvGraphicFramePr>
            <xdr:cNvPr id="3"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3238500" y="17907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642936</xdr:colOff>
      <xdr:row>9</xdr:row>
      <xdr:rowOff>47624</xdr:rowOff>
    </xdr:from>
    <xdr:to>
      <xdr:col>9</xdr:col>
      <xdr:colOff>571499</xdr:colOff>
      <xdr:row>32</xdr:row>
      <xdr:rowOff>38099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Reporting\WUTC%20Docket%20%23UE-001734%20Net%20Removal%20Cost\2016\Permanent%20Disconnection%20Requests%20and%20Removals%20for%202016%20(master)%200113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quested and Completed Removal"/>
    </sheetNames>
    <sheetDataSet>
      <sheetData sheetId="0">
        <row r="3">
          <cell r="B3" t="str">
            <v>Residential</v>
          </cell>
          <cell r="D3" t="str">
            <v>Yakima</v>
          </cell>
        </row>
        <row r="4">
          <cell r="B4" t="str">
            <v>Commercial</v>
          </cell>
          <cell r="D4" t="str">
            <v>Walla Walla</v>
          </cell>
        </row>
        <row r="5">
          <cell r="B5" t="str">
            <v>Industrial</v>
          </cell>
        </row>
        <row r="6">
          <cell r="B6" t="str">
            <v>Irrigation</v>
          </cell>
        </row>
        <row r="7">
          <cell r="B7" t="str">
            <v>Other</v>
          </cell>
        </row>
      </sheetData>
      <sheetData sheetId="1" refreshError="1"/>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ttach%20WUTC%20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685.397223842592" createdVersion="5" refreshedVersion="5" minRefreshableVersion="3" recordCount="68">
  <cacheSource type="worksheet">
    <worksheetSource ref="A1:D69" sheet="Data" r:id="rId2"/>
  </cacheSource>
  <cacheFields count="4">
    <cacheField name="Class" numFmtId="0">
      <sharedItems count="4">
        <s v="Industrial"/>
        <s v="Commercial"/>
        <s v="Irrigation"/>
        <s v="Residential"/>
      </sharedItems>
    </cacheField>
    <cacheField name="Year" numFmtId="0">
      <sharedItems containsSemiMixedTypes="0" containsString="0" containsNumber="1" containsInteger="1" minValue="1999" maxValue="2016" count="16">
        <n v="2011"/>
        <n v="2012"/>
        <n v="2004"/>
        <n v="2008"/>
        <n v="2010"/>
        <n v="2013"/>
        <n v="2014"/>
        <n v="2015"/>
        <n v="2016"/>
        <n v="1999"/>
        <n v="2001"/>
        <n v="2002"/>
        <n v="2007"/>
        <n v="2000"/>
        <n v="2003"/>
        <n v="2005"/>
      </sharedItems>
    </cacheField>
    <cacheField name="kWhs" numFmtId="0">
      <sharedItems containsSemiMixedTypes="0" containsString="0" containsNumber="1" containsInteger="1" minValue="0" maxValue="4276248"/>
    </cacheField>
    <cacheField name="Revenue" numFmtId="0">
      <sharedItems containsSemiMixedTypes="0" containsString="0" containsNumber="1" minValue="108" maxValue="217968"/>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8">
  <r>
    <x v="0"/>
    <x v="0"/>
    <n v="245460"/>
    <n v="19800"/>
  </r>
  <r>
    <x v="0"/>
    <x v="0"/>
    <n v="748800"/>
    <n v="44549.39"/>
  </r>
  <r>
    <x v="0"/>
    <x v="0"/>
    <n v="305724"/>
    <n v="28585.68"/>
  </r>
  <r>
    <x v="0"/>
    <x v="0"/>
    <n v="3392856"/>
    <n v="190620"/>
  </r>
  <r>
    <x v="0"/>
    <x v="1"/>
    <n v="2075529"/>
    <n v="150023"/>
  </r>
  <r>
    <x v="1"/>
    <x v="2"/>
    <n v="2020184"/>
    <n v="106261"/>
  </r>
  <r>
    <x v="1"/>
    <x v="3"/>
    <n v="801570"/>
    <n v="92107"/>
  </r>
  <r>
    <x v="1"/>
    <x v="3"/>
    <n v="21251"/>
    <n v="1896"/>
  </r>
  <r>
    <x v="1"/>
    <x v="4"/>
    <n v="82068"/>
    <n v="5616"/>
  </r>
  <r>
    <x v="1"/>
    <x v="4"/>
    <n v="30108"/>
    <n v="2820"/>
  </r>
  <r>
    <x v="1"/>
    <x v="4"/>
    <n v="4276248"/>
    <n v="217968"/>
  </r>
  <r>
    <x v="1"/>
    <x v="0"/>
    <n v="24408"/>
    <n v="2220"/>
  </r>
  <r>
    <x v="1"/>
    <x v="4"/>
    <n v="36108"/>
    <n v="2805"/>
  </r>
  <r>
    <x v="1"/>
    <x v="0"/>
    <n v="165680"/>
    <n v="11551"/>
  </r>
  <r>
    <x v="1"/>
    <x v="1"/>
    <n v="114215"/>
    <n v="11340"/>
  </r>
  <r>
    <x v="1"/>
    <x v="1"/>
    <n v="53480"/>
    <n v="4042"/>
  </r>
  <r>
    <x v="1"/>
    <x v="5"/>
    <n v="14910"/>
    <n v="1468"/>
  </r>
  <r>
    <x v="1"/>
    <x v="5"/>
    <n v="2070000"/>
    <n v="131993"/>
  </r>
  <r>
    <x v="1"/>
    <x v="5"/>
    <n v="5034"/>
    <n v="672"/>
  </r>
  <r>
    <x v="1"/>
    <x v="6"/>
    <n v="554124"/>
    <n v="50000"/>
  </r>
  <r>
    <x v="1"/>
    <x v="6"/>
    <n v="34932"/>
    <n v="3540"/>
  </r>
  <r>
    <x v="1"/>
    <x v="6"/>
    <n v="204000"/>
    <n v="18000"/>
  </r>
  <r>
    <x v="1"/>
    <x v="7"/>
    <n v="0"/>
    <n v="264"/>
  </r>
  <r>
    <x v="1"/>
    <x v="8"/>
    <n v="869579"/>
    <n v="127188"/>
  </r>
  <r>
    <x v="1"/>
    <x v="8"/>
    <n v="1272"/>
    <n v="273"/>
  </r>
  <r>
    <x v="2"/>
    <x v="9"/>
    <n v="3503997"/>
    <n v="171695"/>
  </r>
  <r>
    <x v="2"/>
    <x v="9"/>
    <n v="21736"/>
    <n v="1065"/>
  </r>
  <r>
    <x v="2"/>
    <x v="10"/>
    <n v="95176"/>
    <n v="4663"/>
  </r>
  <r>
    <x v="2"/>
    <x v="10"/>
    <n v="82824"/>
    <n v="4058"/>
  </r>
  <r>
    <x v="2"/>
    <x v="11"/>
    <n v="6899"/>
    <n v="338"/>
  </r>
  <r>
    <x v="2"/>
    <x v="12"/>
    <n v="77"/>
    <n v="108"/>
  </r>
  <r>
    <x v="2"/>
    <x v="12"/>
    <n v="9569"/>
    <n v="539"/>
  </r>
  <r>
    <x v="2"/>
    <x v="3"/>
    <n v="79695"/>
    <n v="3640"/>
  </r>
  <r>
    <x v="2"/>
    <x v="3"/>
    <n v="180438"/>
    <n v="8639"/>
  </r>
  <r>
    <x v="2"/>
    <x v="3"/>
    <n v="7181"/>
    <n v="648"/>
  </r>
  <r>
    <x v="2"/>
    <x v="4"/>
    <n v="198240"/>
    <n v="11919"/>
  </r>
  <r>
    <x v="2"/>
    <x v="4"/>
    <n v="469280"/>
    <n v="27379"/>
  </r>
  <r>
    <x v="2"/>
    <x v="4"/>
    <n v="412320"/>
    <n v="24572"/>
  </r>
  <r>
    <x v="2"/>
    <x v="4"/>
    <n v="113484"/>
    <n v="6655"/>
  </r>
  <r>
    <x v="2"/>
    <x v="0"/>
    <n v="269922"/>
    <n v="17195.2"/>
  </r>
  <r>
    <x v="2"/>
    <x v="4"/>
    <n v="321360"/>
    <n v="20931"/>
  </r>
  <r>
    <x v="2"/>
    <x v="0"/>
    <n v="394306"/>
    <n v="10565"/>
  </r>
  <r>
    <x v="2"/>
    <x v="1"/>
    <n v="284000"/>
    <n v="24100"/>
  </r>
  <r>
    <x v="2"/>
    <x v="5"/>
    <n v="260560"/>
    <n v="24519"/>
  </r>
  <r>
    <x v="2"/>
    <x v="5"/>
    <n v="90001"/>
    <n v="8194"/>
  </r>
  <r>
    <x v="2"/>
    <x v="5"/>
    <n v="344160"/>
    <n v="32688"/>
  </r>
  <r>
    <x v="2"/>
    <x v="8"/>
    <n v="98786"/>
    <n v="7406.02"/>
  </r>
  <r>
    <x v="2"/>
    <x v="8"/>
    <n v="24922"/>
    <n v="2886"/>
  </r>
  <r>
    <x v="2"/>
    <x v="5"/>
    <n v="138624"/>
    <n v="4548"/>
  </r>
  <r>
    <x v="2"/>
    <x v="6"/>
    <n v="500"/>
    <n v="180"/>
  </r>
  <r>
    <x v="3"/>
    <x v="9"/>
    <n v="24408"/>
    <n v="1174"/>
  </r>
  <r>
    <x v="3"/>
    <x v="9"/>
    <n v="22383"/>
    <n v="1076"/>
  </r>
  <r>
    <x v="3"/>
    <x v="13"/>
    <n v="40032"/>
    <n v="1925"/>
  </r>
  <r>
    <x v="3"/>
    <x v="13"/>
    <n v="11316"/>
    <n v="545"/>
  </r>
  <r>
    <x v="3"/>
    <x v="10"/>
    <n v="39576"/>
    <n v="1903"/>
  </r>
  <r>
    <x v="3"/>
    <x v="10"/>
    <n v="12468"/>
    <n v="599"/>
  </r>
  <r>
    <x v="3"/>
    <x v="11"/>
    <n v="33546"/>
    <n v="1613"/>
  </r>
  <r>
    <x v="3"/>
    <x v="11"/>
    <n v="22008"/>
    <n v="1058"/>
  </r>
  <r>
    <x v="3"/>
    <x v="14"/>
    <n v="19656"/>
    <n v="945"/>
  </r>
  <r>
    <x v="3"/>
    <x v="15"/>
    <n v="16980"/>
    <n v="816"/>
  </r>
  <r>
    <x v="3"/>
    <x v="12"/>
    <n v="18312"/>
    <n v="1099"/>
  </r>
  <r>
    <x v="3"/>
    <x v="3"/>
    <n v="2146"/>
    <n v="168"/>
  </r>
  <r>
    <x v="3"/>
    <x v="3"/>
    <n v="35988"/>
    <n v="2448"/>
  </r>
  <r>
    <x v="3"/>
    <x v="4"/>
    <n v="27552"/>
    <n v="2040"/>
  </r>
  <r>
    <x v="3"/>
    <x v="0"/>
    <n v="2948400"/>
    <n v="206388"/>
  </r>
  <r>
    <x v="3"/>
    <x v="5"/>
    <n v="13366"/>
    <n v="1126"/>
  </r>
  <r>
    <x v="3"/>
    <x v="5"/>
    <n v="15960"/>
    <n v="1350"/>
  </r>
  <r>
    <x v="3"/>
    <x v="5"/>
    <n v="13788"/>
    <n v="13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showHeaders="0" outline="1" outlineData="1" multipleFieldFilters="0">
  <location ref="A3:C7" firstHeaderRow="0" firstDataRow="1" firstDataCol="1"/>
  <pivotFields count="4">
    <pivotField axis="axisRow" showAll="0">
      <items count="5">
        <item sd="0" x="1"/>
        <item sd="0" x="0"/>
        <item sd="0" x="2"/>
        <item sd="0" x="3"/>
        <item t="default"/>
      </items>
    </pivotField>
    <pivotField axis="axisRow" dataField="1" showAll="0">
      <items count="17">
        <item h="1" sd="0" x="9"/>
        <item h="1" sd="0" x="13"/>
        <item h="1" sd="0" x="10"/>
        <item h="1" sd="0" x="11"/>
        <item h="1" sd="0" x="14"/>
        <item h="1" sd="0" x="2"/>
        <item h="1" sd="0" x="15"/>
        <item h="1" sd="0" x="12"/>
        <item h="1" sd="0" x="3"/>
        <item h="1" sd="0" x="4"/>
        <item h="1" sd="0" x="0"/>
        <item sd="0" x="1"/>
        <item h="1" sd="0" x="5"/>
        <item h="1" sd="0" x="6"/>
        <item h="1" sd="0" x="7"/>
        <item h="1" sd="0" x="8"/>
        <item t="default"/>
      </items>
    </pivotField>
    <pivotField showAll="0"/>
    <pivotField dataField="1" showAll="0" sumSubtotal="1"/>
  </pivotFields>
  <rowFields count="2">
    <field x="0"/>
    <field x="1"/>
  </rowFields>
  <rowItems count="4">
    <i>
      <x/>
    </i>
    <i>
      <x v="1"/>
    </i>
    <i>
      <x v="2"/>
    </i>
    <i t="grand">
      <x/>
    </i>
  </rowItems>
  <colFields count="1">
    <field x="-2"/>
  </colFields>
  <colItems count="2">
    <i>
      <x/>
    </i>
    <i i="1">
      <x v="1"/>
    </i>
  </colItems>
  <dataFields count="2">
    <dataField name="Count of Year" fld="1" subtotal="count" baseField="1" baseItem="0"/>
    <dataField name="Sum of Revenue" fld="3" baseField="0" baseItem="0"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lass" sourceName="Class">
  <pivotTables>
    <pivotTable tabId="5" name="PivotTable1"/>
  </pivotTables>
  <data>
    <tabular pivotCacheId="1">
      <items count="4">
        <i x="1" s="1"/>
        <i x="0" s="1"/>
        <i x="2" s="1"/>
        <i x="3"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5" name="PivotTable1"/>
  </pivotTables>
  <data>
    <tabular pivotCacheId="1">
      <items count="16">
        <i x="9"/>
        <i x="13"/>
        <i x="10"/>
        <i x="11"/>
        <i x="14"/>
        <i x="2"/>
        <i x="15"/>
        <i x="12"/>
        <i x="3"/>
        <i x="4"/>
        <i x="0"/>
        <i x="1" s="1"/>
        <i x="5"/>
        <i x="6"/>
        <i x="7"/>
        <i x="8"/>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lass" cache="Slicer_Class" caption="Class" rowHeight="241300"/>
  <slicer name="Year" cache="Slicer_Year" caption="Year" startItem="5"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9"/>
  <sheetViews>
    <sheetView tabSelected="1" topLeftCell="A3" workbookViewId="0">
      <selection activeCell="V31" sqref="V31"/>
    </sheetView>
  </sheetViews>
  <sheetFormatPr defaultRowHeight="14.4" x14ac:dyDescent="0.3"/>
  <cols>
    <col min="1" max="1" width="13.44140625" customWidth="1"/>
    <col min="2" max="2" width="13.109375" customWidth="1"/>
    <col min="3" max="3" width="15.5546875" bestFit="1" customWidth="1"/>
    <col min="4" max="4" width="15.6640625" customWidth="1"/>
    <col min="5" max="5" width="17" customWidth="1"/>
  </cols>
  <sheetData>
    <row r="3" spans="1:3" x14ac:dyDescent="0.3">
      <c r="B3" t="s">
        <v>17</v>
      </c>
      <c r="C3" t="s">
        <v>18</v>
      </c>
    </row>
    <row r="4" spans="1:3" x14ac:dyDescent="0.3">
      <c r="A4" s="41" t="s">
        <v>2</v>
      </c>
      <c r="B4" s="5">
        <v>2</v>
      </c>
      <c r="C4" s="42">
        <v>15382</v>
      </c>
    </row>
    <row r="5" spans="1:3" x14ac:dyDescent="0.3">
      <c r="A5" s="41" t="s">
        <v>0</v>
      </c>
      <c r="B5" s="5">
        <v>1</v>
      </c>
      <c r="C5" s="42">
        <v>150023</v>
      </c>
    </row>
    <row r="6" spans="1:3" x14ac:dyDescent="0.3">
      <c r="A6" s="41" t="s">
        <v>9</v>
      </c>
      <c r="B6" s="5">
        <v>1</v>
      </c>
      <c r="C6" s="42">
        <v>24100</v>
      </c>
    </row>
    <row r="7" spans="1:3" x14ac:dyDescent="0.3">
      <c r="A7" s="41" t="s">
        <v>16</v>
      </c>
      <c r="B7" s="5">
        <v>4</v>
      </c>
      <c r="C7" s="42">
        <v>189505</v>
      </c>
    </row>
    <row r="15" spans="1:3" x14ac:dyDescent="0.3">
      <c r="B15" s="42"/>
    </row>
    <row r="16" spans="1:3" x14ac:dyDescent="0.3">
      <c r="B16" s="42"/>
    </row>
    <row r="17" spans="2:2" x14ac:dyDescent="0.3">
      <c r="B17" s="42"/>
    </row>
    <row r="18" spans="2:2" x14ac:dyDescent="0.3">
      <c r="B18" s="42"/>
    </row>
    <row r="19" spans="2:2" x14ac:dyDescent="0.3">
      <c r="B19" s="42"/>
    </row>
  </sheetData>
  <pageMargins left="0.7" right="0.7" top="0.75" bottom="0.75" header="0.3" footer="0.3"/>
  <pageSetup orientation="portrait" r:id="rId2"/>
  <headerFooter>
    <oddHeader>&amp;LWA UE-161204
WUTC 2&amp;R&amp;"-,Bold"Attachment WUTC 2</oddHeader>
    <oddFooter>&amp;L&amp;F&amp;CPage &amp;P of &amp;N</oddFooter>
  </headerFooter>
  <customProperties>
    <customPr name="_pios_id" r:id="rId3"/>
  </customProperties>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workbookViewId="0">
      <selection activeCell="V31" sqref="V31"/>
    </sheetView>
  </sheetViews>
  <sheetFormatPr defaultRowHeight="14.4" x14ac:dyDescent="0.3"/>
  <cols>
    <col min="1" max="1" width="23.109375" customWidth="1"/>
    <col min="2" max="2" width="12.33203125" customWidth="1"/>
    <col min="3" max="3" width="10.109375" bestFit="1" customWidth="1"/>
    <col min="4" max="4" width="17.88671875" customWidth="1"/>
    <col min="9" max="9" width="13.44140625" customWidth="1"/>
    <col min="10" max="10" width="13.109375" customWidth="1"/>
    <col min="11" max="11" width="15.5546875" customWidth="1"/>
    <col min="12" max="22" width="4" customWidth="1"/>
    <col min="23" max="49" width="5" customWidth="1"/>
    <col min="50" max="50" width="8" customWidth="1"/>
    <col min="51" max="52" width="5" customWidth="1"/>
    <col min="53" max="56" width="6" customWidth="1"/>
    <col min="57" max="57" width="8" customWidth="1"/>
    <col min="58" max="64" width="6" customWidth="1"/>
    <col min="65" max="65" width="9" customWidth="1"/>
    <col min="66" max="66" width="6" customWidth="1"/>
    <col min="67" max="67" width="9" customWidth="1"/>
    <col min="68" max="70" width="6" customWidth="1"/>
    <col min="71" max="77" width="7" customWidth="1"/>
    <col min="78" max="78" width="11.33203125" customWidth="1"/>
    <col min="79" max="90" width="4" customWidth="1"/>
    <col min="91" max="117" width="5" customWidth="1"/>
    <col min="118" max="118" width="8" customWidth="1"/>
    <col min="119" max="120" width="5" customWidth="1"/>
    <col min="121" max="124" width="6" customWidth="1"/>
    <col min="125" max="125" width="8" customWidth="1"/>
    <col min="126" max="132" width="6" customWidth="1"/>
    <col min="133" max="133" width="9" customWidth="1"/>
    <col min="134" max="134" width="6" customWidth="1"/>
    <col min="135" max="135" width="9" customWidth="1"/>
    <col min="136" max="138" width="6" customWidth="1"/>
    <col min="139" max="145" width="7" customWidth="1"/>
    <col min="146" max="146" width="18.109375" bestFit="1" customWidth="1"/>
    <col min="147" max="147" width="20.5546875" bestFit="1" customWidth="1"/>
  </cols>
  <sheetData>
    <row r="1" spans="1:4" x14ac:dyDescent="0.3">
      <c r="A1" t="s">
        <v>12</v>
      </c>
      <c r="B1" t="s">
        <v>13</v>
      </c>
      <c r="C1" t="s">
        <v>14</v>
      </c>
      <c r="D1" t="s">
        <v>15</v>
      </c>
    </row>
    <row r="2" spans="1:4" x14ac:dyDescent="0.3">
      <c r="A2" t="s">
        <v>0</v>
      </c>
      <c r="B2" s="18">
        <v>2011</v>
      </c>
      <c r="C2" s="26">
        <v>245460</v>
      </c>
      <c r="D2" s="21">
        <v>19800</v>
      </c>
    </row>
    <row r="3" spans="1:4" x14ac:dyDescent="0.3">
      <c r="A3" t="s">
        <v>0</v>
      </c>
      <c r="B3" s="18">
        <v>2011</v>
      </c>
      <c r="C3" s="26">
        <v>748800</v>
      </c>
      <c r="D3" s="21">
        <v>44549.39</v>
      </c>
    </row>
    <row r="4" spans="1:4" x14ac:dyDescent="0.3">
      <c r="A4" t="s">
        <v>0</v>
      </c>
      <c r="B4" s="18">
        <v>2011</v>
      </c>
      <c r="C4" s="26">
        <v>305724</v>
      </c>
      <c r="D4" s="21">
        <v>28585.68</v>
      </c>
    </row>
    <row r="5" spans="1:4" x14ac:dyDescent="0.3">
      <c r="A5" t="s">
        <v>0</v>
      </c>
      <c r="B5" s="18">
        <v>2011</v>
      </c>
      <c r="C5" s="26">
        <v>3392856</v>
      </c>
      <c r="D5" s="21">
        <v>190620</v>
      </c>
    </row>
    <row r="6" spans="1:4" x14ac:dyDescent="0.3">
      <c r="A6" t="s">
        <v>0</v>
      </c>
      <c r="B6" s="18">
        <v>2012</v>
      </c>
      <c r="C6" s="26">
        <v>2075529</v>
      </c>
      <c r="D6" s="21">
        <v>150023</v>
      </c>
    </row>
    <row r="7" spans="1:4" x14ac:dyDescent="0.3">
      <c r="A7" t="s">
        <v>2</v>
      </c>
      <c r="B7" s="18">
        <v>2004</v>
      </c>
      <c r="C7" s="26">
        <v>2020184</v>
      </c>
      <c r="D7" s="20">
        <v>106261</v>
      </c>
    </row>
    <row r="8" spans="1:4" x14ac:dyDescent="0.3">
      <c r="A8" t="s">
        <v>2</v>
      </c>
      <c r="B8" s="18">
        <v>2008</v>
      </c>
      <c r="C8" s="26">
        <v>801570</v>
      </c>
      <c r="D8" s="20">
        <v>92107</v>
      </c>
    </row>
    <row r="9" spans="1:4" x14ac:dyDescent="0.3">
      <c r="A9" t="s">
        <v>2</v>
      </c>
      <c r="B9" s="18">
        <v>2008</v>
      </c>
      <c r="C9" s="26">
        <v>21251</v>
      </c>
      <c r="D9" s="20">
        <v>1896</v>
      </c>
    </row>
    <row r="10" spans="1:4" x14ac:dyDescent="0.3">
      <c r="A10" t="s">
        <v>2</v>
      </c>
      <c r="B10" s="18">
        <v>2010</v>
      </c>
      <c r="C10" s="26">
        <v>82068</v>
      </c>
      <c r="D10" s="20">
        <v>5616</v>
      </c>
    </row>
    <row r="11" spans="1:4" x14ac:dyDescent="0.3">
      <c r="A11" t="s">
        <v>2</v>
      </c>
      <c r="B11" s="18">
        <v>2010</v>
      </c>
      <c r="C11" s="26">
        <v>30108</v>
      </c>
      <c r="D11" s="20">
        <v>2820</v>
      </c>
    </row>
    <row r="12" spans="1:4" x14ac:dyDescent="0.3">
      <c r="A12" t="s">
        <v>2</v>
      </c>
      <c r="B12" s="18">
        <v>2010</v>
      </c>
      <c r="C12" s="26">
        <v>4276248</v>
      </c>
      <c r="D12" s="20">
        <v>217968</v>
      </c>
    </row>
    <row r="13" spans="1:4" x14ac:dyDescent="0.3">
      <c r="A13" t="s">
        <v>2</v>
      </c>
      <c r="B13" s="18">
        <v>2011</v>
      </c>
      <c r="C13" s="26">
        <v>24408</v>
      </c>
      <c r="D13" s="20">
        <v>2220</v>
      </c>
    </row>
    <row r="14" spans="1:4" x14ac:dyDescent="0.3">
      <c r="A14" t="s">
        <v>2</v>
      </c>
      <c r="B14" s="18">
        <v>2010</v>
      </c>
      <c r="C14" s="26">
        <v>36108</v>
      </c>
      <c r="D14" s="20">
        <v>2805</v>
      </c>
    </row>
    <row r="15" spans="1:4" x14ac:dyDescent="0.3">
      <c r="A15" t="s">
        <v>2</v>
      </c>
      <c r="B15" s="18">
        <v>2011</v>
      </c>
      <c r="C15" s="26">
        <v>165680</v>
      </c>
      <c r="D15" s="20">
        <v>11551</v>
      </c>
    </row>
    <row r="16" spans="1:4" x14ac:dyDescent="0.3">
      <c r="A16" t="s">
        <v>2</v>
      </c>
      <c r="B16" s="18">
        <v>2012</v>
      </c>
      <c r="C16" s="26">
        <v>114215</v>
      </c>
      <c r="D16" s="20">
        <v>11340</v>
      </c>
    </row>
    <row r="17" spans="1:4" x14ac:dyDescent="0.3">
      <c r="A17" t="s">
        <v>2</v>
      </c>
      <c r="B17" s="18">
        <v>2012</v>
      </c>
      <c r="C17" s="26">
        <v>53480</v>
      </c>
      <c r="D17" s="20">
        <v>4042</v>
      </c>
    </row>
    <row r="18" spans="1:4" x14ac:dyDescent="0.3">
      <c r="A18" t="s">
        <v>2</v>
      </c>
      <c r="B18" s="18">
        <v>2013</v>
      </c>
      <c r="C18" s="26">
        <v>14910</v>
      </c>
      <c r="D18" s="20">
        <v>1468</v>
      </c>
    </row>
    <row r="19" spans="1:4" x14ac:dyDescent="0.3">
      <c r="A19" t="s">
        <v>2</v>
      </c>
      <c r="B19" s="18">
        <v>2013</v>
      </c>
      <c r="C19" s="26">
        <v>2070000</v>
      </c>
      <c r="D19" s="20">
        <v>131993</v>
      </c>
    </row>
    <row r="20" spans="1:4" x14ac:dyDescent="0.3">
      <c r="A20" t="s">
        <v>2</v>
      </c>
      <c r="B20" s="18">
        <v>2013</v>
      </c>
      <c r="C20" s="26">
        <v>5034</v>
      </c>
      <c r="D20" s="20">
        <v>672</v>
      </c>
    </row>
    <row r="21" spans="1:4" x14ac:dyDescent="0.3">
      <c r="A21" t="s">
        <v>2</v>
      </c>
      <c r="B21" s="18">
        <v>2014</v>
      </c>
      <c r="C21" s="26">
        <v>554124</v>
      </c>
      <c r="D21" s="20">
        <v>50000</v>
      </c>
    </row>
    <row r="22" spans="1:4" x14ac:dyDescent="0.3">
      <c r="A22" t="s">
        <v>2</v>
      </c>
      <c r="B22" s="18">
        <v>2014</v>
      </c>
      <c r="C22" s="26">
        <v>34932</v>
      </c>
      <c r="D22" s="20">
        <v>3540</v>
      </c>
    </row>
    <row r="23" spans="1:4" x14ac:dyDescent="0.3">
      <c r="A23" t="s">
        <v>2</v>
      </c>
      <c r="B23" s="18">
        <v>2014</v>
      </c>
      <c r="C23" s="26">
        <v>204000</v>
      </c>
      <c r="D23" s="20">
        <v>18000</v>
      </c>
    </row>
    <row r="24" spans="1:4" x14ac:dyDescent="0.3">
      <c r="A24" t="s">
        <v>2</v>
      </c>
      <c r="B24" s="18">
        <v>2015</v>
      </c>
      <c r="C24" s="26">
        <v>0</v>
      </c>
      <c r="D24" s="20">
        <v>264</v>
      </c>
    </row>
    <row r="25" spans="1:4" x14ac:dyDescent="0.3">
      <c r="A25" t="s">
        <v>2</v>
      </c>
      <c r="B25" s="18">
        <v>2016</v>
      </c>
      <c r="C25" s="26">
        <v>869579</v>
      </c>
      <c r="D25" s="20">
        <v>127188</v>
      </c>
    </row>
    <row r="26" spans="1:4" x14ac:dyDescent="0.3">
      <c r="A26" t="s">
        <v>2</v>
      </c>
      <c r="B26" s="18">
        <v>2016</v>
      </c>
      <c r="C26" s="26">
        <v>1272</v>
      </c>
      <c r="D26" s="20">
        <v>273</v>
      </c>
    </row>
    <row r="27" spans="1:4" x14ac:dyDescent="0.3">
      <c r="A27" t="s">
        <v>9</v>
      </c>
      <c r="B27" s="29">
        <v>1999</v>
      </c>
      <c r="C27" s="26">
        <v>3503997</v>
      </c>
      <c r="D27" s="23">
        <v>171695</v>
      </c>
    </row>
    <row r="28" spans="1:4" x14ac:dyDescent="0.3">
      <c r="A28" t="s">
        <v>9</v>
      </c>
      <c r="B28" s="29">
        <v>1999</v>
      </c>
      <c r="C28" s="26">
        <v>21736</v>
      </c>
      <c r="D28" s="21">
        <v>1065</v>
      </c>
    </row>
    <row r="29" spans="1:4" x14ac:dyDescent="0.3">
      <c r="A29" t="s">
        <v>9</v>
      </c>
      <c r="B29" s="29">
        <v>2001</v>
      </c>
      <c r="C29" s="26">
        <v>95176</v>
      </c>
      <c r="D29" s="21">
        <v>4663</v>
      </c>
    </row>
    <row r="30" spans="1:4" x14ac:dyDescent="0.3">
      <c r="A30" t="s">
        <v>9</v>
      </c>
      <c r="B30" s="29">
        <v>2001</v>
      </c>
      <c r="C30" s="26">
        <v>82824</v>
      </c>
      <c r="D30" s="21">
        <v>4058</v>
      </c>
    </row>
    <row r="31" spans="1:4" x14ac:dyDescent="0.3">
      <c r="A31" t="s">
        <v>9</v>
      </c>
      <c r="B31" s="29">
        <v>2002</v>
      </c>
      <c r="C31" s="26">
        <v>6899</v>
      </c>
      <c r="D31" s="21">
        <v>338</v>
      </c>
    </row>
    <row r="32" spans="1:4" x14ac:dyDescent="0.3">
      <c r="A32" t="s">
        <v>9</v>
      </c>
      <c r="B32" s="29">
        <v>2007</v>
      </c>
      <c r="C32" s="26">
        <v>77</v>
      </c>
      <c r="D32" s="21">
        <v>108</v>
      </c>
    </row>
    <row r="33" spans="1:4" x14ac:dyDescent="0.3">
      <c r="A33" t="s">
        <v>9</v>
      </c>
      <c r="B33" s="29">
        <v>2007</v>
      </c>
      <c r="C33" s="26">
        <v>9569</v>
      </c>
      <c r="D33" s="21">
        <v>539</v>
      </c>
    </row>
    <row r="34" spans="1:4" x14ac:dyDescent="0.3">
      <c r="A34" t="s">
        <v>9</v>
      </c>
      <c r="B34" s="29">
        <v>2008</v>
      </c>
      <c r="C34" s="26">
        <v>79695</v>
      </c>
      <c r="D34" s="21">
        <v>3640</v>
      </c>
    </row>
    <row r="35" spans="1:4" x14ac:dyDescent="0.3">
      <c r="A35" t="s">
        <v>9</v>
      </c>
      <c r="B35" s="29">
        <v>2008</v>
      </c>
      <c r="C35" s="26">
        <v>180438</v>
      </c>
      <c r="D35" s="21">
        <v>8639</v>
      </c>
    </row>
    <row r="36" spans="1:4" x14ac:dyDescent="0.3">
      <c r="A36" t="s">
        <v>9</v>
      </c>
      <c r="B36" s="29">
        <v>2008</v>
      </c>
      <c r="C36" s="26">
        <v>7181</v>
      </c>
      <c r="D36" s="21">
        <v>648</v>
      </c>
    </row>
    <row r="37" spans="1:4" x14ac:dyDescent="0.3">
      <c r="A37" t="s">
        <v>9</v>
      </c>
      <c r="B37" s="29">
        <v>2010</v>
      </c>
      <c r="C37" s="26">
        <v>198240</v>
      </c>
      <c r="D37" s="21">
        <v>11919</v>
      </c>
    </row>
    <row r="38" spans="1:4" x14ac:dyDescent="0.3">
      <c r="A38" t="s">
        <v>9</v>
      </c>
      <c r="B38" s="29">
        <v>2010</v>
      </c>
      <c r="C38" s="26">
        <v>469280</v>
      </c>
      <c r="D38" s="21">
        <v>27379</v>
      </c>
    </row>
    <row r="39" spans="1:4" x14ac:dyDescent="0.3">
      <c r="A39" t="s">
        <v>9</v>
      </c>
      <c r="B39" s="29">
        <v>2010</v>
      </c>
      <c r="C39" s="26">
        <v>412320</v>
      </c>
      <c r="D39" s="21">
        <v>24572</v>
      </c>
    </row>
    <row r="40" spans="1:4" x14ac:dyDescent="0.3">
      <c r="A40" t="s">
        <v>9</v>
      </c>
      <c r="B40" s="29">
        <v>2010</v>
      </c>
      <c r="C40" s="26">
        <v>113484</v>
      </c>
      <c r="D40" s="21">
        <v>6655</v>
      </c>
    </row>
    <row r="41" spans="1:4" x14ac:dyDescent="0.3">
      <c r="A41" t="s">
        <v>9</v>
      </c>
      <c r="B41" s="29">
        <v>2011</v>
      </c>
      <c r="C41" s="26">
        <v>269922</v>
      </c>
      <c r="D41" s="21">
        <v>17195.2</v>
      </c>
    </row>
    <row r="42" spans="1:4" x14ac:dyDescent="0.3">
      <c r="A42" t="s">
        <v>9</v>
      </c>
      <c r="B42" s="29">
        <v>2010</v>
      </c>
      <c r="C42" s="26">
        <v>321360</v>
      </c>
      <c r="D42" s="21">
        <v>20931</v>
      </c>
    </row>
    <row r="43" spans="1:4" x14ac:dyDescent="0.3">
      <c r="A43" t="s">
        <v>9</v>
      </c>
      <c r="B43" s="29">
        <v>2011</v>
      </c>
      <c r="C43" s="26">
        <v>394306</v>
      </c>
      <c r="D43" s="21">
        <v>10565</v>
      </c>
    </row>
    <row r="44" spans="1:4" x14ac:dyDescent="0.3">
      <c r="A44" t="s">
        <v>9</v>
      </c>
      <c r="B44" s="29">
        <v>2012</v>
      </c>
      <c r="C44" s="26">
        <v>284000</v>
      </c>
      <c r="D44" s="21">
        <v>24100</v>
      </c>
    </row>
    <row r="45" spans="1:4" x14ac:dyDescent="0.3">
      <c r="A45" t="s">
        <v>9</v>
      </c>
      <c r="B45" s="29">
        <v>2013</v>
      </c>
      <c r="C45" s="26">
        <v>260560</v>
      </c>
      <c r="D45" s="21">
        <v>24519</v>
      </c>
    </row>
    <row r="46" spans="1:4" x14ac:dyDescent="0.3">
      <c r="A46" t="s">
        <v>9</v>
      </c>
      <c r="B46" s="29">
        <v>2013</v>
      </c>
      <c r="C46" s="26">
        <v>90001</v>
      </c>
      <c r="D46" s="21">
        <v>8194</v>
      </c>
    </row>
    <row r="47" spans="1:4" x14ac:dyDescent="0.3">
      <c r="A47" t="s">
        <v>9</v>
      </c>
      <c r="B47" s="29">
        <v>2013</v>
      </c>
      <c r="C47" s="26">
        <v>344160</v>
      </c>
      <c r="D47" s="21">
        <v>32688</v>
      </c>
    </row>
    <row r="48" spans="1:4" x14ac:dyDescent="0.3">
      <c r="A48" t="s">
        <v>9</v>
      </c>
      <c r="B48" s="29">
        <v>2016</v>
      </c>
      <c r="C48" s="26">
        <v>98786</v>
      </c>
      <c r="D48" s="21">
        <v>7406.02</v>
      </c>
    </row>
    <row r="49" spans="1:4" x14ac:dyDescent="0.3">
      <c r="A49" t="s">
        <v>9</v>
      </c>
      <c r="B49" s="29">
        <v>2016</v>
      </c>
      <c r="C49" s="26">
        <v>24922</v>
      </c>
      <c r="D49" s="21">
        <v>2886</v>
      </c>
    </row>
    <row r="50" spans="1:4" x14ac:dyDescent="0.3">
      <c r="A50" t="s">
        <v>9</v>
      </c>
      <c r="B50" s="29">
        <v>2013</v>
      </c>
      <c r="C50" s="26">
        <v>138624</v>
      </c>
      <c r="D50" s="21">
        <v>4548</v>
      </c>
    </row>
    <row r="51" spans="1:4" x14ac:dyDescent="0.3">
      <c r="A51" t="s">
        <v>9</v>
      </c>
      <c r="B51" s="29">
        <v>2014</v>
      </c>
      <c r="C51" s="26">
        <v>500</v>
      </c>
      <c r="D51" s="21">
        <v>180</v>
      </c>
    </row>
    <row r="52" spans="1:4" x14ac:dyDescent="0.3">
      <c r="A52" t="s">
        <v>8</v>
      </c>
      <c r="B52" s="29">
        <v>1999</v>
      </c>
      <c r="C52" s="26">
        <v>24408</v>
      </c>
      <c r="D52" s="21">
        <v>1174</v>
      </c>
    </row>
    <row r="53" spans="1:4" x14ac:dyDescent="0.3">
      <c r="A53" t="s">
        <v>8</v>
      </c>
      <c r="B53" s="29">
        <v>1999</v>
      </c>
      <c r="C53" s="26">
        <v>22383</v>
      </c>
      <c r="D53" s="21">
        <v>1076</v>
      </c>
    </row>
    <row r="54" spans="1:4" x14ac:dyDescent="0.3">
      <c r="A54" t="s">
        <v>8</v>
      </c>
      <c r="B54" s="29">
        <v>2000</v>
      </c>
      <c r="C54" s="26">
        <v>40032</v>
      </c>
      <c r="D54" s="21">
        <v>1925</v>
      </c>
    </row>
    <row r="55" spans="1:4" x14ac:dyDescent="0.3">
      <c r="A55" t="s">
        <v>8</v>
      </c>
      <c r="B55" s="29">
        <v>2000</v>
      </c>
      <c r="C55" s="26">
        <v>11316</v>
      </c>
      <c r="D55" s="21">
        <v>545</v>
      </c>
    </row>
    <row r="56" spans="1:4" x14ac:dyDescent="0.3">
      <c r="A56" t="s">
        <v>8</v>
      </c>
      <c r="B56" s="29">
        <v>2001</v>
      </c>
      <c r="C56" s="26">
        <v>39576</v>
      </c>
      <c r="D56" s="21">
        <v>1903</v>
      </c>
    </row>
    <row r="57" spans="1:4" x14ac:dyDescent="0.3">
      <c r="A57" t="s">
        <v>8</v>
      </c>
      <c r="B57" s="29">
        <v>2001</v>
      </c>
      <c r="C57" s="26">
        <v>12468</v>
      </c>
      <c r="D57" s="21">
        <v>599</v>
      </c>
    </row>
    <row r="58" spans="1:4" x14ac:dyDescent="0.3">
      <c r="A58" t="s">
        <v>8</v>
      </c>
      <c r="B58" s="29">
        <v>2002</v>
      </c>
      <c r="C58" s="26">
        <v>33546</v>
      </c>
      <c r="D58" s="21">
        <v>1613</v>
      </c>
    </row>
    <row r="59" spans="1:4" x14ac:dyDescent="0.3">
      <c r="A59" t="s">
        <v>8</v>
      </c>
      <c r="B59" s="29">
        <v>2002</v>
      </c>
      <c r="C59" s="26">
        <v>22008</v>
      </c>
      <c r="D59" s="21">
        <v>1058</v>
      </c>
    </row>
    <row r="60" spans="1:4" x14ac:dyDescent="0.3">
      <c r="A60" t="s">
        <v>8</v>
      </c>
      <c r="B60" s="29">
        <v>2003</v>
      </c>
      <c r="C60" s="26">
        <v>19656</v>
      </c>
      <c r="D60" s="21">
        <v>945</v>
      </c>
    </row>
    <row r="61" spans="1:4" x14ac:dyDescent="0.3">
      <c r="A61" t="s">
        <v>8</v>
      </c>
      <c r="B61" s="29">
        <v>2005</v>
      </c>
      <c r="C61" s="26">
        <v>16980</v>
      </c>
      <c r="D61" s="21">
        <v>816</v>
      </c>
    </row>
    <row r="62" spans="1:4" x14ac:dyDescent="0.3">
      <c r="A62" t="s">
        <v>8</v>
      </c>
      <c r="B62" s="29">
        <v>2007</v>
      </c>
      <c r="C62" s="26">
        <v>18312</v>
      </c>
      <c r="D62" s="21">
        <v>1099</v>
      </c>
    </row>
    <row r="63" spans="1:4" x14ac:dyDescent="0.3">
      <c r="A63" t="s">
        <v>8</v>
      </c>
      <c r="B63" s="29">
        <v>2008</v>
      </c>
      <c r="C63" s="26">
        <v>2146</v>
      </c>
      <c r="D63" s="21">
        <v>168</v>
      </c>
    </row>
    <row r="64" spans="1:4" x14ac:dyDescent="0.3">
      <c r="A64" t="s">
        <v>8</v>
      </c>
      <c r="B64" s="29">
        <v>2008</v>
      </c>
      <c r="C64" s="26">
        <v>35988</v>
      </c>
      <c r="D64" s="21">
        <v>2448</v>
      </c>
    </row>
    <row r="65" spans="1:4" x14ac:dyDescent="0.3">
      <c r="A65" t="s">
        <v>8</v>
      </c>
      <c r="B65" s="29">
        <v>2010</v>
      </c>
      <c r="C65" s="26">
        <v>27552</v>
      </c>
      <c r="D65" s="21">
        <v>2040</v>
      </c>
    </row>
    <row r="66" spans="1:4" x14ac:dyDescent="0.3">
      <c r="A66" t="s">
        <v>8</v>
      </c>
      <c r="B66" s="29">
        <v>2011</v>
      </c>
      <c r="C66" s="26">
        <v>2948400</v>
      </c>
      <c r="D66" s="21">
        <v>206388</v>
      </c>
    </row>
    <row r="67" spans="1:4" x14ac:dyDescent="0.3">
      <c r="A67" t="s">
        <v>8</v>
      </c>
      <c r="B67" s="29">
        <v>2013</v>
      </c>
      <c r="C67" s="26">
        <v>13366</v>
      </c>
      <c r="D67" s="21">
        <v>1126</v>
      </c>
    </row>
    <row r="68" spans="1:4" x14ac:dyDescent="0.3">
      <c r="A68" t="s">
        <v>8</v>
      </c>
      <c r="B68" s="29">
        <v>2013</v>
      </c>
      <c r="C68" s="26">
        <v>15960</v>
      </c>
      <c r="D68" s="21">
        <v>1350</v>
      </c>
    </row>
    <row r="69" spans="1:4" x14ac:dyDescent="0.3">
      <c r="A69" t="s">
        <v>8</v>
      </c>
      <c r="B69" s="29">
        <v>2013</v>
      </c>
      <c r="C69" s="19">
        <v>13788</v>
      </c>
      <c r="D69" s="21">
        <v>1300</v>
      </c>
    </row>
  </sheetData>
  <autoFilter ref="A1:D69"/>
  <pageMargins left="0.7" right="0.7" top="0.75" bottom="0.75" header="0.3" footer="0.3"/>
  <pageSetup orientation="portrait" r:id="rId1"/>
  <headerFooter>
    <oddHeader>&amp;LWA UE-161204
WUTC 2&amp;R&amp;"-,Bold"Attachment WUTC 2</oddHeader>
    <oddFooter>&amp;L&amp;F&amp;CPage &amp;P of &amp;N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2"/>
  <sheetViews>
    <sheetView topLeftCell="A70" workbookViewId="0">
      <selection activeCell="V31" sqref="V31"/>
    </sheetView>
  </sheetViews>
  <sheetFormatPr defaultRowHeight="14.4" x14ac:dyDescent="0.3"/>
  <cols>
    <col min="1" max="1" width="41.109375" customWidth="1"/>
    <col min="2" max="2" width="15.88671875" style="5" customWidth="1"/>
    <col min="4" max="4" width="18.44140625" customWidth="1"/>
    <col min="6" max="6" width="21.109375" customWidth="1"/>
    <col min="7" max="7" width="3.109375" customWidth="1"/>
    <col min="8" max="8" width="24.5546875" customWidth="1"/>
    <col min="9" max="9" width="18.5546875" customWidth="1"/>
    <col min="10" max="10" width="23.44140625" customWidth="1"/>
  </cols>
  <sheetData>
    <row r="1" spans="1:15" ht="20.399999999999999" x14ac:dyDescent="0.35">
      <c r="A1" s="3"/>
    </row>
    <row r="3" spans="1:15" x14ac:dyDescent="0.3">
      <c r="A3" s="15" t="s">
        <v>5</v>
      </c>
      <c r="B3" s="16" t="s">
        <v>11</v>
      </c>
      <c r="C3" s="17"/>
      <c r="D3" s="17" t="s">
        <v>6</v>
      </c>
      <c r="E3" s="17"/>
      <c r="F3" s="17" t="s">
        <v>7</v>
      </c>
      <c r="H3" t="s">
        <v>21</v>
      </c>
      <c r="I3" s="17"/>
      <c r="J3" s="17"/>
    </row>
    <row r="4" spans="1:15" x14ac:dyDescent="0.3">
      <c r="A4" s="17"/>
      <c r="B4" s="24"/>
      <c r="C4" s="17"/>
      <c r="D4" s="17"/>
      <c r="E4" s="17"/>
      <c r="F4" s="17"/>
      <c r="J4" s="8"/>
      <c r="K4" s="8"/>
      <c r="L4" s="8"/>
      <c r="M4" s="8"/>
      <c r="N4" s="8"/>
      <c r="O4" s="8"/>
    </row>
    <row r="5" spans="1:15" x14ac:dyDescent="0.3">
      <c r="A5" s="25" t="s">
        <v>0</v>
      </c>
      <c r="B5" s="18"/>
      <c r="C5" s="19"/>
      <c r="D5" s="19"/>
      <c r="E5" s="19"/>
      <c r="F5" s="19"/>
      <c r="J5" s="8"/>
      <c r="K5" s="9"/>
      <c r="L5" s="6"/>
      <c r="M5" s="7"/>
      <c r="N5" s="8"/>
      <c r="O5" s="8"/>
    </row>
    <row r="6" spans="1:15" x14ac:dyDescent="0.3">
      <c r="A6" s="17"/>
      <c r="B6" s="24"/>
      <c r="C6" s="17"/>
      <c r="D6" s="17"/>
      <c r="E6" s="17"/>
      <c r="F6" s="17"/>
      <c r="J6" s="8"/>
      <c r="K6" s="8"/>
      <c r="L6" s="8"/>
      <c r="M6" s="8"/>
      <c r="N6" s="10"/>
      <c r="O6" s="8"/>
    </row>
    <row r="7" spans="1:15" x14ac:dyDescent="0.3">
      <c r="A7" s="19" t="s">
        <v>27</v>
      </c>
      <c r="B7" s="18">
        <v>2011</v>
      </c>
      <c r="C7" s="19"/>
      <c r="D7" s="26">
        <v>245460</v>
      </c>
      <c r="E7" s="19"/>
      <c r="F7" s="21">
        <v>19800</v>
      </c>
      <c r="H7" t="s">
        <v>24</v>
      </c>
      <c r="J7" s="8"/>
      <c r="K7" s="8"/>
      <c r="L7" s="8"/>
      <c r="M7" s="8"/>
      <c r="N7" s="10"/>
      <c r="O7" s="8"/>
    </row>
    <row r="8" spans="1:15" x14ac:dyDescent="0.3">
      <c r="A8" s="19" t="s">
        <v>28</v>
      </c>
      <c r="B8" s="18">
        <v>2011</v>
      </c>
      <c r="C8" s="19"/>
      <c r="D8" s="26">
        <v>748800</v>
      </c>
      <c r="E8" s="19"/>
      <c r="F8" s="21">
        <v>44549.39</v>
      </c>
      <c r="H8" t="s">
        <v>24</v>
      </c>
      <c r="J8" s="8"/>
      <c r="K8" s="8"/>
      <c r="L8" s="8"/>
      <c r="M8" s="8"/>
      <c r="N8" s="11"/>
      <c r="O8" s="8"/>
    </row>
    <row r="9" spans="1:15" x14ac:dyDescent="0.3">
      <c r="A9" s="19" t="s">
        <v>29</v>
      </c>
      <c r="B9" s="18">
        <v>2011</v>
      </c>
      <c r="C9" s="19"/>
      <c r="D9" s="26">
        <v>305724</v>
      </c>
      <c r="E9" s="19"/>
      <c r="F9" s="21">
        <v>28585.68</v>
      </c>
      <c r="H9" t="s">
        <v>24</v>
      </c>
      <c r="J9" s="8"/>
      <c r="K9" s="8"/>
      <c r="L9" s="8"/>
      <c r="M9" s="8"/>
      <c r="N9" s="10"/>
      <c r="O9" s="8"/>
    </row>
    <row r="10" spans="1:15" x14ac:dyDescent="0.3">
      <c r="A10" s="19" t="s">
        <v>30</v>
      </c>
      <c r="B10" s="18">
        <v>2011</v>
      </c>
      <c r="C10" s="19"/>
      <c r="D10" s="26">
        <v>3392856</v>
      </c>
      <c r="E10" s="19"/>
      <c r="F10" s="21">
        <v>190620</v>
      </c>
      <c r="H10" t="s">
        <v>23</v>
      </c>
      <c r="J10" s="8"/>
      <c r="K10" s="8"/>
      <c r="L10" s="6"/>
      <c r="M10" s="7"/>
      <c r="N10" s="10"/>
      <c r="O10" s="8"/>
    </row>
    <row r="11" spans="1:15" x14ac:dyDescent="0.3">
      <c r="A11" s="19" t="s">
        <v>31</v>
      </c>
      <c r="B11" s="18">
        <v>2012</v>
      </c>
      <c r="C11" s="19"/>
      <c r="D11" s="26">
        <v>2075529</v>
      </c>
      <c r="E11" s="19"/>
      <c r="F11" s="21">
        <v>150023</v>
      </c>
      <c r="H11" t="s">
        <v>24</v>
      </c>
      <c r="J11" s="8"/>
      <c r="K11" s="8"/>
      <c r="L11" s="6"/>
      <c r="M11" s="7"/>
      <c r="N11" s="10"/>
      <c r="O11" s="8"/>
    </row>
    <row r="12" spans="1:15" x14ac:dyDescent="0.3">
      <c r="A12" s="19"/>
      <c r="B12" s="18"/>
      <c r="C12" s="19"/>
      <c r="D12" s="19"/>
      <c r="E12" s="19"/>
      <c r="F12" s="21"/>
      <c r="I12" s="51"/>
      <c r="J12" s="8"/>
      <c r="K12" s="8"/>
      <c r="L12" s="6"/>
      <c r="M12" s="7"/>
      <c r="N12" s="10"/>
      <c r="O12" s="8"/>
    </row>
    <row r="13" spans="1:15" x14ac:dyDescent="0.3">
      <c r="A13" s="19"/>
      <c r="B13" s="18"/>
      <c r="C13" s="19"/>
      <c r="D13" s="19"/>
      <c r="E13" s="19"/>
      <c r="F13" s="21"/>
      <c r="J13" s="8"/>
      <c r="K13" s="8"/>
      <c r="L13" s="6"/>
      <c r="M13" s="7"/>
      <c r="N13" s="10"/>
      <c r="O13" s="8"/>
    </row>
    <row r="14" spans="1:15" ht="15.6" x14ac:dyDescent="0.3">
      <c r="A14" s="19" t="s">
        <v>1</v>
      </c>
      <c r="B14" s="18"/>
      <c r="C14" s="19"/>
      <c r="D14" s="26">
        <f>SUM(D7:D12)</f>
        <v>6768369</v>
      </c>
      <c r="E14" s="19"/>
      <c r="F14" s="21">
        <f>SUM(F7:F12)</f>
        <v>433578.07</v>
      </c>
      <c r="H14" s="1"/>
      <c r="J14" s="8"/>
      <c r="K14" s="8"/>
      <c r="L14" s="6"/>
      <c r="M14" s="7"/>
      <c r="N14" s="10"/>
      <c r="O14" s="8"/>
    </row>
    <row r="15" spans="1:15" x14ac:dyDescent="0.3">
      <c r="A15" s="17"/>
      <c r="B15" s="24"/>
      <c r="C15" s="17"/>
      <c r="D15" s="17"/>
      <c r="E15" s="17"/>
      <c r="F15" s="27"/>
      <c r="J15" s="8"/>
      <c r="K15" s="8"/>
      <c r="L15" s="6"/>
      <c r="M15" s="7"/>
      <c r="N15" s="10"/>
      <c r="O15" s="8"/>
    </row>
    <row r="16" spans="1:15" x14ac:dyDescent="0.3">
      <c r="A16" s="25" t="s">
        <v>2</v>
      </c>
      <c r="B16" s="18"/>
      <c r="C16" s="19"/>
      <c r="D16" s="19"/>
      <c r="E16" s="19"/>
      <c r="F16" s="19"/>
      <c r="J16" s="8"/>
      <c r="K16" s="8"/>
      <c r="L16" s="6"/>
      <c r="M16" s="7"/>
      <c r="N16" s="10"/>
      <c r="O16" s="8"/>
    </row>
    <row r="17" spans="1:15" x14ac:dyDescent="0.3">
      <c r="A17" s="25"/>
      <c r="B17" s="18"/>
      <c r="C17" s="19"/>
      <c r="D17" s="19"/>
      <c r="E17" s="19"/>
      <c r="F17" s="19"/>
      <c r="J17" s="8"/>
      <c r="K17" s="8"/>
      <c r="L17" s="6"/>
      <c r="M17" s="7"/>
      <c r="N17" s="10"/>
      <c r="O17" s="8"/>
    </row>
    <row r="18" spans="1:15" x14ac:dyDescent="0.3">
      <c r="A18" s="19" t="s">
        <v>32</v>
      </c>
      <c r="B18" s="18">
        <v>2004</v>
      </c>
      <c r="C18" s="19"/>
      <c r="D18" s="26">
        <v>2020184</v>
      </c>
      <c r="E18" s="19"/>
      <c r="F18" s="20">
        <v>106261</v>
      </c>
      <c r="J18" s="8"/>
      <c r="K18" s="8"/>
      <c r="L18" s="6"/>
      <c r="M18" s="7"/>
      <c r="N18" s="10"/>
      <c r="O18" s="8"/>
    </row>
    <row r="19" spans="1:15" x14ac:dyDescent="0.3">
      <c r="A19" s="19" t="s">
        <v>33</v>
      </c>
      <c r="B19" s="18">
        <v>2008</v>
      </c>
      <c r="C19" s="19"/>
      <c r="D19" s="26">
        <v>801570</v>
      </c>
      <c r="E19" s="19"/>
      <c r="F19" s="20">
        <v>92107</v>
      </c>
      <c r="H19" t="s">
        <v>24</v>
      </c>
      <c r="J19" s="8"/>
      <c r="K19" s="8"/>
      <c r="L19" s="6"/>
      <c r="M19" s="7"/>
      <c r="N19" s="8"/>
      <c r="O19" s="8"/>
    </row>
    <row r="20" spans="1:15" x14ac:dyDescent="0.3">
      <c r="A20" s="19"/>
      <c r="B20" s="18"/>
      <c r="C20" s="19"/>
      <c r="D20" s="26"/>
      <c r="E20" s="19"/>
      <c r="F20" s="20"/>
      <c r="J20" s="8"/>
      <c r="K20" s="8"/>
      <c r="L20" s="6"/>
      <c r="M20" s="7"/>
      <c r="N20" s="8"/>
      <c r="O20" s="8"/>
    </row>
    <row r="21" spans="1:15" x14ac:dyDescent="0.3">
      <c r="A21" s="19"/>
      <c r="B21" s="18"/>
      <c r="C21" s="19"/>
      <c r="D21" s="26"/>
      <c r="E21" s="19"/>
      <c r="F21" s="20"/>
      <c r="J21" s="8"/>
      <c r="K21" s="8"/>
      <c r="L21" s="6"/>
      <c r="M21" s="7"/>
      <c r="N21" s="8"/>
      <c r="O21" s="8"/>
    </row>
    <row r="22" spans="1:15" x14ac:dyDescent="0.3">
      <c r="A22" s="19" t="s">
        <v>34</v>
      </c>
      <c r="B22" s="18">
        <v>2008</v>
      </c>
      <c r="C22" s="19"/>
      <c r="D22" s="26">
        <v>21251</v>
      </c>
      <c r="E22" s="19"/>
      <c r="F22" s="20">
        <v>1896</v>
      </c>
      <c r="H22" t="s">
        <v>25</v>
      </c>
      <c r="K22" s="8"/>
      <c r="L22" s="8"/>
      <c r="M22" s="8"/>
      <c r="N22" s="8"/>
      <c r="O22" s="8"/>
    </row>
    <row r="23" spans="1:15" x14ac:dyDescent="0.3">
      <c r="A23" s="19"/>
      <c r="B23" s="18"/>
      <c r="C23" s="19"/>
      <c r="D23" s="26"/>
      <c r="E23" s="19"/>
      <c r="F23" s="20"/>
      <c r="K23" s="8"/>
      <c r="L23" s="8"/>
      <c r="M23" s="8"/>
      <c r="N23" s="8"/>
      <c r="O23" s="8"/>
    </row>
    <row r="24" spans="1:15" x14ac:dyDescent="0.3">
      <c r="A24" s="19"/>
      <c r="B24" s="18"/>
      <c r="C24" s="19"/>
      <c r="D24" s="26"/>
      <c r="E24" s="19"/>
      <c r="F24" s="20"/>
      <c r="K24" s="8"/>
      <c r="L24" s="8"/>
      <c r="M24" s="8"/>
      <c r="N24" s="8"/>
      <c r="O24" s="8"/>
    </row>
    <row r="25" spans="1:15" x14ac:dyDescent="0.3">
      <c r="A25" s="19" t="s">
        <v>35</v>
      </c>
      <c r="B25" s="18">
        <v>2010</v>
      </c>
      <c r="C25" s="19"/>
      <c r="D25" s="26">
        <v>82068</v>
      </c>
      <c r="E25" s="19"/>
      <c r="F25" s="20">
        <v>5616</v>
      </c>
      <c r="H25" t="s">
        <v>25</v>
      </c>
      <c r="J25" s="13"/>
      <c r="K25" s="8"/>
      <c r="L25" s="6"/>
      <c r="M25" s="7"/>
      <c r="N25" s="8"/>
      <c r="O25" s="8"/>
    </row>
    <row r="26" spans="1:15" x14ac:dyDescent="0.3">
      <c r="A26" s="19" t="s">
        <v>36</v>
      </c>
      <c r="B26" s="18">
        <v>2010</v>
      </c>
      <c r="C26" s="19"/>
      <c r="D26" s="26">
        <v>30108</v>
      </c>
      <c r="E26" s="19"/>
      <c r="F26" s="20">
        <v>2820</v>
      </c>
      <c r="H26" t="s">
        <v>25</v>
      </c>
      <c r="J26" s="8"/>
      <c r="K26" s="8"/>
      <c r="L26" s="8"/>
      <c r="M26" s="8"/>
      <c r="N26" s="8"/>
      <c r="O26" s="8"/>
    </row>
    <row r="27" spans="1:15" x14ac:dyDescent="0.3">
      <c r="A27" s="19" t="s">
        <v>37</v>
      </c>
      <c r="B27" s="18">
        <v>2010</v>
      </c>
      <c r="C27" s="19"/>
      <c r="D27" s="26">
        <v>4276248</v>
      </c>
      <c r="E27" s="19"/>
      <c r="F27" s="20">
        <v>217968</v>
      </c>
      <c r="H27" t="s">
        <v>25</v>
      </c>
    </row>
    <row r="28" spans="1:15" x14ac:dyDescent="0.3">
      <c r="A28" s="19" t="s">
        <v>38</v>
      </c>
      <c r="B28" s="18">
        <v>2011</v>
      </c>
      <c r="C28" s="19"/>
      <c r="D28" s="26">
        <v>24408</v>
      </c>
      <c r="E28" s="19"/>
      <c r="F28" s="20">
        <v>2220</v>
      </c>
      <c r="H28" t="s">
        <v>25</v>
      </c>
    </row>
    <row r="29" spans="1:15" x14ac:dyDescent="0.3">
      <c r="A29" s="19" t="s">
        <v>39</v>
      </c>
      <c r="B29" s="18">
        <v>2010</v>
      </c>
      <c r="C29" s="19"/>
      <c r="D29" s="26">
        <v>36108</v>
      </c>
      <c r="E29" s="19"/>
      <c r="F29" s="20">
        <v>2805</v>
      </c>
      <c r="H29" t="s">
        <v>25</v>
      </c>
    </row>
    <row r="30" spans="1:15" x14ac:dyDescent="0.3">
      <c r="A30" s="19" t="s">
        <v>40</v>
      </c>
      <c r="B30" s="18">
        <v>2011</v>
      </c>
      <c r="C30" s="19"/>
      <c r="D30" s="26">
        <v>165680</v>
      </c>
      <c r="E30" s="19"/>
      <c r="F30" s="20">
        <v>11551</v>
      </c>
      <c r="H30" t="s">
        <v>25</v>
      </c>
    </row>
    <row r="31" spans="1:15" x14ac:dyDescent="0.3">
      <c r="A31" s="19" t="s">
        <v>41</v>
      </c>
      <c r="B31" s="18">
        <v>2012</v>
      </c>
      <c r="C31" s="19"/>
      <c r="D31" s="26">
        <v>114215</v>
      </c>
      <c r="E31" s="19"/>
      <c r="F31" s="20">
        <v>11340</v>
      </c>
      <c r="H31" t="s">
        <v>25</v>
      </c>
    </row>
    <row r="32" spans="1:15" x14ac:dyDescent="0.3">
      <c r="A32" s="19" t="s">
        <v>42</v>
      </c>
      <c r="B32" s="18">
        <v>2012</v>
      </c>
      <c r="C32" s="19"/>
      <c r="D32" s="26">
        <v>53480</v>
      </c>
      <c r="E32" s="19"/>
      <c r="F32" s="20">
        <v>4042</v>
      </c>
      <c r="H32" t="s">
        <v>25</v>
      </c>
    </row>
    <row r="33" spans="1:15" x14ac:dyDescent="0.3">
      <c r="A33" s="19" t="s">
        <v>43</v>
      </c>
      <c r="B33" s="18">
        <v>2013</v>
      </c>
      <c r="C33" s="19"/>
      <c r="D33" s="26">
        <v>14910</v>
      </c>
      <c r="E33" s="19"/>
      <c r="F33" s="20">
        <v>1468</v>
      </c>
      <c r="H33" t="s">
        <v>25</v>
      </c>
    </row>
    <row r="34" spans="1:15" x14ac:dyDescent="0.3">
      <c r="A34" s="19" t="s">
        <v>44</v>
      </c>
      <c r="B34" s="18">
        <v>2013</v>
      </c>
      <c r="C34" s="19"/>
      <c r="D34" s="26">
        <v>2070000</v>
      </c>
      <c r="E34" s="19"/>
      <c r="F34" s="20">
        <v>131993</v>
      </c>
      <c r="H34" t="s">
        <v>25</v>
      </c>
    </row>
    <row r="35" spans="1:15" x14ac:dyDescent="0.3">
      <c r="A35" s="19" t="s">
        <v>45</v>
      </c>
      <c r="B35" s="18">
        <v>2013</v>
      </c>
      <c r="C35" s="19"/>
      <c r="D35" s="26">
        <v>5034</v>
      </c>
      <c r="E35" s="19"/>
      <c r="F35" s="20">
        <v>672</v>
      </c>
      <c r="H35" t="s">
        <v>25</v>
      </c>
    </row>
    <row r="36" spans="1:15" x14ac:dyDescent="0.3">
      <c r="A36" s="19" t="s">
        <v>46</v>
      </c>
      <c r="B36" s="18">
        <v>2014</v>
      </c>
      <c r="C36" s="19"/>
      <c r="D36" s="26">
        <v>554124</v>
      </c>
      <c r="E36" s="19"/>
      <c r="F36" s="20">
        <v>50000</v>
      </c>
      <c r="H36" t="s">
        <v>25</v>
      </c>
    </row>
    <row r="37" spans="1:15" x14ac:dyDescent="0.3">
      <c r="A37" s="19" t="s">
        <v>47</v>
      </c>
      <c r="B37" s="18">
        <v>2014</v>
      </c>
      <c r="C37" s="19"/>
      <c r="D37" s="26">
        <v>34932</v>
      </c>
      <c r="E37" s="19"/>
      <c r="F37" s="20">
        <v>3540</v>
      </c>
      <c r="H37" t="s">
        <v>25</v>
      </c>
    </row>
    <row r="38" spans="1:15" x14ac:dyDescent="0.3">
      <c r="A38" s="19" t="s">
        <v>48</v>
      </c>
      <c r="B38" s="18">
        <v>2014</v>
      </c>
      <c r="C38" s="19"/>
      <c r="D38" s="26">
        <v>204000</v>
      </c>
      <c r="E38" s="19"/>
      <c r="F38" s="20">
        <v>18000</v>
      </c>
      <c r="H38" t="s">
        <v>25</v>
      </c>
    </row>
    <row r="39" spans="1:15" x14ac:dyDescent="0.3">
      <c r="A39" s="19" t="s">
        <v>49</v>
      </c>
      <c r="B39" s="18">
        <v>2015</v>
      </c>
      <c r="C39" s="19"/>
      <c r="D39" s="26">
        <v>0</v>
      </c>
      <c r="E39" s="19"/>
      <c r="F39" s="20">
        <v>264</v>
      </c>
      <c r="H39" t="s">
        <v>25</v>
      </c>
    </row>
    <row r="40" spans="1:15" x14ac:dyDescent="0.3">
      <c r="A40" s="52" t="s">
        <v>91</v>
      </c>
      <c r="B40" s="53">
        <v>2016</v>
      </c>
      <c r="C40" s="52"/>
      <c r="D40" s="54">
        <v>869579</v>
      </c>
      <c r="E40" s="52"/>
      <c r="F40" s="55">
        <v>127188</v>
      </c>
      <c r="H40" t="s">
        <v>26</v>
      </c>
    </row>
    <row r="41" spans="1:15" x14ac:dyDescent="0.3">
      <c r="A41" s="52" t="s">
        <v>92</v>
      </c>
      <c r="B41" s="53">
        <v>2016</v>
      </c>
      <c r="C41" s="52"/>
      <c r="D41" s="54">
        <v>1272</v>
      </c>
      <c r="E41" s="52"/>
      <c r="F41" s="55">
        <v>273</v>
      </c>
      <c r="H41" t="s">
        <v>25</v>
      </c>
    </row>
    <row r="42" spans="1:15" x14ac:dyDescent="0.3">
      <c r="A42" s="19"/>
      <c r="B42" s="22"/>
      <c r="C42" s="19"/>
      <c r="D42" s="26"/>
      <c r="E42" s="19"/>
      <c r="F42" s="20"/>
    </row>
    <row r="43" spans="1:15" x14ac:dyDescent="0.3">
      <c r="A43" s="19" t="s">
        <v>3</v>
      </c>
      <c r="B43" s="22"/>
      <c r="C43" s="19"/>
      <c r="D43" s="26">
        <f>SUM(D18:D41)</f>
        <v>11379171</v>
      </c>
      <c r="E43" s="19"/>
      <c r="F43" s="21">
        <f>SUM(F18:F42)</f>
        <v>792024</v>
      </c>
      <c r="H43" s="2"/>
    </row>
    <row r="44" spans="1:15" x14ac:dyDescent="0.3">
      <c r="A44" s="17"/>
      <c r="B44" s="28"/>
      <c r="C44" s="17"/>
      <c r="D44" s="17"/>
      <c r="E44" s="17"/>
      <c r="F44" s="17"/>
    </row>
    <row r="45" spans="1:15" x14ac:dyDescent="0.3">
      <c r="A45" s="25" t="s">
        <v>4</v>
      </c>
      <c r="B45" s="22"/>
      <c r="C45" s="19"/>
      <c r="D45" s="19"/>
      <c r="E45" s="19"/>
      <c r="F45" s="19"/>
    </row>
    <row r="46" spans="1:15" x14ac:dyDescent="0.3">
      <c r="A46" s="17"/>
      <c r="B46" s="28"/>
      <c r="C46" s="17"/>
      <c r="D46" s="17"/>
      <c r="E46" s="17"/>
      <c r="F46" s="17"/>
    </row>
    <row r="47" spans="1:15" x14ac:dyDescent="0.3">
      <c r="A47" s="19" t="s">
        <v>68</v>
      </c>
      <c r="B47" s="29">
        <v>1999</v>
      </c>
      <c r="C47" s="19"/>
      <c r="D47" s="26">
        <v>3503997</v>
      </c>
      <c r="E47" s="19"/>
      <c r="F47" s="23">
        <v>171695</v>
      </c>
      <c r="H47" t="s">
        <v>22</v>
      </c>
      <c r="J47" s="8"/>
      <c r="K47" s="8"/>
      <c r="L47" s="8"/>
      <c r="M47" s="8"/>
      <c r="N47" s="8"/>
      <c r="O47" s="8"/>
    </row>
    <row r="48" spans="1:15" x14ac:dyDescent="0.3">
      <c r="A48" s="19" t="s">
        <v>69</v>
      </c>
      <c r="B48" s="29">
        <v>1999</v>
      </c>
      <c r="C48" s="19"/>
      <c r="D48" s="26">
        <v>21736</v>
      </c>
      <c r="E48" s="19"/>
      <c r="F48" s="21">
        <v>1065</v>
      </c>
      <c r="H48" t="s">
        <v>22</v>
      </c>
      <c r="J48" s="8"/>
      <c r="K48" s="9"/>
      <c r="L48" s="6"/>
      <c r="M48" s="7"/>
      <c r="N48" s="8"/>
      <c r="O48" s="8"/>
    </row>
    <row r="49" spans="1:15" x14ac:dyDescent="0.3">
      <c r="A49" s="19" t="s">
        <v>70</v>
      </c>
      <c r="B49" s="29">
        <v>2001</v>
      </c>
      <c r="C49" s="19"/>
      <c r="D49" s="26">
        <v>95176</v>
      </c>
      <c r="E49" s="19"/>
      <c r="F49" s="21">
        <v>4663</v>
      </c>
      <c r="H49" t="s">
        <v>22</v>
      </c>
      <c r="J49" s="8"/>
      <c r="K49" s="8"/>
      <c r="L49" s="8"/>
      <c r="M49" s="8"/>
      <c r="N49" s="10"/>
      <c r="O49" s="8"/>
    </row>
    <row r="50" spans="1:15" x14ac:dyDescent="0.3">
      <c r="A50" s="19" t="s">
        <v>71</v>
      </c>
      <c r="B50" s="29">
        <v>2001</v>
      </c>
      <c r="C50" s="19"/>
      <c r="D50" s="26">
        <v>82824</v>
      </c>
      <c r="E50" s="19"/>
      <c r="F50" s="21">
        <v>4058</v>
      </c>
      <c r="H50" t="s">
        <v>22</v>
      </c>
      <c r="J50" s="8"/>
      <c r="K50" s="8"/>
      <c r="L50" s="8"/>
      <c r="M50" s="8"/>
      <c r="N50" s="10"/>
      <c r="O50" s="8"/>
    </row>
    <row r="51" spans="1:15" x14ac:dyDescent="0.3">
      <c r="A51" s="19" t="s">
        <v>72</v>
      </c>
      <c r="B51" s="29">
        <v>2002</v>
      </c>
      <c r="C51" s="19"/>
      <c r="D51" s="26">
        <v>6899</v>
      </c>
      <c r="E51" s="19"/>
      <c r="F51" s="21">
        <v>338</v>
      </c>
      <c r="H51" t="s">
        <v>22</v>
      </c>
      <c r="J51" s="8"/>
      <c r="K51" s="8"/>
      <c r="L51" s="8"/>
      <c r="M51" s="8"/>
      <c r="N51" s="11"/>
      <c r="O51" s="8"/>
    </row>
    <row r="52" spans="1:15" x14ac:dyDescent="0.3">
      <c r="A52" s="19" t="s">
        <v>73</v>
      </c>
      <c r="B52" s="29">
        <v>2007</v>
      </c>
      <c r="C52" s="19"/>
      <c r="D52" s="26">
        <v>77</v>
      </c>
      <c r="E52" s="19"/>
      <c r="F52" s="21">
        <v>108</v>
      </c>
      <c r="H52" t="s">
        <v>22</v>
      </c>
      <c r="J52" s="8"/>
      <c r="K52" s="8"/>
      <c r="L52" s="8"/>
      <c r="M52" s="8"/>
      <c r="N52" s="10"/>
      <c r="O52" s="8"/>
    </row>
    <row r="53" spans="1:15" x14ac:dyDescent="0.3">
      <c r="A53" s="19" t="s">
        <v>74</v>
      </c>
      <c r="B53" s="29">
        <v>2007</v>
      </c>
      <c r="C53" s="19"/>
      <c r="D53" s="26">
        <v>9569</v>
      </c>
      <c r="E53" s="19"/>
      <c r="F53" s="21">
        <v>539</v>
      </c>
      <c r="H53" t="s">
        <v>22</v>
      </c>
      <c r="J53" s="8"/>
      <c r="K53" s="8"/>
      <c r="L53" s="6"/>
      <c r="M53" s="7"/>
      <c r="N53" s="10"/>
      <c r="O53" s="8"/>
    </row>
    <row r="54" spans="1:15" x14ac:dyDescent="0.3">
      <c r="A54" s="19" t="s">
        <v>75</v>
      </c>
      <c r="B54" s="29">
        <v>2008</v>
      </c>
      <c r="C54" s="19"/>
      <c r="D54" s="26">
        <v>79695</v>
      </c>
      <c r="E54" s="19"/>
      <c r="F54" s="21">
        <v>3640</v>
      </c>
      <c r="H54" t="s">
        <v>22</v>
      </c>
      <c r="J54" s="8"/>
      <c r="K54" s="8"/>
      <c r="L54" s="6"/>
      <c r="M54" s="7"/>
      <c r="N54" s="10"/>
      <c r="O54" s="8"/>
    </row>
    <row r="55" spans="1:15" x14ac:dyDescent="0.3">
      <c r="A55" s="19" t="s">
        <v>76</v>
      </c>
      <c r="B55" s="29">
        <v>2008</v>
      </c>
      <c r="C55" s="19"/>
      <c r="D55" s="26">
        <v>180438</v>
      </c>
      <c r="E55" s="19"/>
      <c r="F55" s="21">
        <v>8639</v>
      </c>
      <c r="H55" t="s">
        <v>22</v>
      </c>
      <c r="J55" s="8"/>
      <c r="K55" s="8"/>
      <c r="L55" s="6"/>
      <c r="M55" s="7"/>
      <c r="N55" s="10"/>
      <c r="O55" s="8"/>
    </row>
    <row r="56" spans="1:15" x14ac:dyDescent="0.3">
      <c r="A56" s="19" t="s">
        <v>77</v>
      </c>
      <c r="B56" s="29">
        <v>2008</v>
      </c>
      <c r="C56" s="19"/>
      <c r="D56" s="26">
        <v>7181</v>
      </c>
      <c r="E56" s="19"/>
      <c r="F56" s="21">
        <v>648</v>
      </c>
      <c r="H56" t="s">
        <v>22</v>
      </c>
      <c r="J56" s="8"/>
      <c r="K56" s="8"/>
      <c r="L56" s="6"/>
      <c r="M56" s="7"/>
      <c r="N56" s="10"/>
      <c r="O56" s="8"/>
    </row>
    <row r="57" spans="1:15" x14ac:dyDescent="0.3">
      <c r="A57" s="19" t="s">
        <v>78</v>
      </c>
      <c r="B57" s="29">
        <v>2010</v>
      </c>
      <c r="C57" s="19"/>
      <c r="D57" s="26">
        <v>198240</v>
      </c>
      <c r="E57" s="19"/>
      <c r="F57" s="21">
        <v>11919</v>
      </c>
      <c r="H57" t="s">
        <v>22</v>
      </c>
      <c r="K57" s="8"/>
      <c r="L57" s="6"/>
      <c r="M57" s="7"/>
      <c r="N57" s="10"/>
      <c r="O57" s="8"/>
    </row>
    <row r="58" spans="1:15" x14ac:dyDescent="0.3">
      <c r="A58" s="19" t="s">
        <v>79</v>
      </c>
      <c r="B58" s="29">
        <v>2010</v>
      </c>
      <c r="C58" s="19"/>
      <c r="D58" s="26">
        <v>469280</v>
      </c>
      <c r="E58" s="19"/>
      <c r="F58" s="21">
        <v>27379</v>
      </c>
      <c r="H58" t="s">
        <v>22</v>
      </c>
      <c r="K58" s="8"/>
      <c r="L58" s="6"/>
      <c r="M58" s="7"/>
      <c r="N58" s="10"/>
      <c r="O58" s="8"/>
    </row>
    <row r="59" spans="1:15" x14ac:dyDescent="0.3">
      <c r="A59" s="19" t="s">
        <v>80</v>
      </c>
      <c r="B59" s="29">
        <v>2010</v>
      </c>
      <c r="C59" s="19"/>
      <c r="D59" s="26">
        <v>412320</v>
      </c>
      <c r="E59" s="19"/>
      <c r="F59" s="21">
        <v>24572</v>
      </c>
      <c r="H59" t="s">
        <v>22</v>
      </c>
      <c r="K59" s="8"/>
      <c r="L59" s="6"/>
      <c r="M59" s="7"/>
      <c r="N59" s="10"/>
      <c r="O59" s="8"/>
    </row>
    <row r="60" spans="1:15" x14ac:dyDescent="0.3">
      <c r="A60" s="19" t="s">
        <v>81</v>
      </c>
      <c r="B60" s="29">
        <v>2010</v>
      </c>
      <c r="C60" s="19"/>
      <c r="D60" s="26">
        <v>113484</v>
      </c>
      <c r="E60" s="19"/>
      <c r="F60" s="21">
        <v>6655</v>
      </c>
      <c r="H60" t="s">
        <v>22</v>
      </c>
      <c r="K60" s="8"/>
      <c r="L60" s="6"/>
      <c r="M60" s="7"/>
      <c r="N60" s="10"/>
      <c r="O60" s="8"/>
    </row>
    <row r="61" spans="1:15" x14ac:dyDescent="0.3">
      <c r="A61" s="19" t="s">
        <v>82</v>
      </c>
      <c r="B61" s="29">
        <v>2011</v>
      </c>
      <c r="C61" s="19"/>
      <c r="D61" s="26">
        <v>269922</v>
      </c>
      <c r="E61" s="19"/>
      <c r="F61" s="21">
        <v>17195.2</v>
      </c>
      <c r="H61" t="s">
        <v>22</v>
      </c>
      <c r="J61" s="8"/>
      <c r="K61" s="8"/>
      <c r="L61" s="6"/>
      <c r="M61" s="7"/>
      <c r="N61" s="8"/>
      <c r="O61" s="8"/>
    </row>
    <row r="62" spans="1:15" x14ac:dyDescent="0.3">
      <c r="A62" s="19" t="s">
        <v>83</v>
      </c>
      <c r="B62" s="29">
        <v>2010</v>
      </c>
      <c r="C62" s="19"/>
      <c r="D62" s="26">
        <v>321360</v>
      </c>
      <c r="E62" s="19"/>
      <c r="F62" s="21">
        <v>20931</v>
      </c>
      <c r="H62" t="s">
        <v>22</v>
      </c>
      <c r="J62" s="8"/>
      <c r="K62" s="8"/>
      <c r="L62" s="8"/>
      <c r="M62" s="8"/>
      <c r="N62" s="8"/>
      <c r="O62" s="8"/>
    </row>
    <row r="63" spans="1:15" x14ac:dyDescent="0.3">
      <c r="A63" s="19" t="s">
        <v>84</v>
      </c>
      <c r="B63" s="29">
        <v>2011</v>
      </c>
      <c r="C63" s="19"/>
      <c r="D63" s="26">
        <v>394306</v>
      </c>
      <c r="E63" s="19"/>
      <c r="F63" s="21">
        <v>10565</v>
      </c>
      <c r="H63" t="s">
        <v>22</v>
      </c>
      <c r="J63" s="13"/>
      <c r="K63" s="8"/>
      <c r="L63" s="6"/>
      <c r="M63" s="7"/>
      <c r="N63" s="8"/>
      <c r="O63" s="8"/>
    </row>
    <row r="64" spans="1:15" x14ac:dyDescent="0.3">
      <c r="A64" s="19" t="s">
        <v>85</v>
      </c>
      <c r="B64" s="29">
        <v>2012</v>
      </c>
      <c r="C64" s="19"/>
      <c r="D64" s="26">
        <v>284000</v>
      </c>
      <c r="E64" s="19"/>
      <c r="F64" s="21">
        <v>24100</v>
      </c>
      <c r="H64" t="s">
        <v>22</v>
      </c>
    </row>
    <row r="65" spans="1:15" x14ac:dyDescent="0.3">
      <c r="A65" s="19" t="s">
        <v>86</v>
      </c>
      <c r="B65" s="29">
        <v>2013</v>
      </c>
      <c r="C65" s="19"/>
      <c r="D65" s="26">
        <v>260560</v>
      </c>
      <c r="E65" s="19"/>
      <c r="F65" s="21">
        <v>24519</v>
      </c>
      <c r="H65" t="s">
        <v>22</v>
      </c>
    </row>
    <row r="66" spans="1:15" x14ac:dyDescent="0.3">
      <c r="A66" s="19" t="s">
        <v>87</v>
      </c>
      <c r="B66" s="29">
        <v>2013</v>
      </c>
      <c r="C66" s="19"/>
      <c r="D66" s="26">
        <v>90001</v>
      </c>
      <c r="E66" s="19"/>
      <c r="F66" s="21">
        <v>8194</v>
      </c>
      <c r="H66" t="s">
        <v>22</v>
      </c>
    </row>
    <row r="67" spans="1:15" x14ac:dyDescent="0.3">
      <c r="A67" s="19" t="s">
        <v>88</v>
      </c>
      <c r="B67" s="29">
        <v>2013</v>
      </c>
      <c r="C67" s="19"/>
      <c r="D67" s="26">
        <v>344160</v>
      </c>
      <c r="E67" s="19"/>
      <c r="F67" s="21">
        <v>32688</v>
      </c>
      <c r="H67" t="s">
        <v>22</v>
      </c>
    </row>
    <row r="68" spans="1:15" x14ac:dyDescent="0.3">
      <c r="A68" s="52" t="s">
        <v>89</v>
      </c>
      <c r="B68" s="56">
        <v>2016</v>
      </c>
      <c r="C68" s="52"/>
      <c r="D68" s="54">
        <v>98786</v>
      </c>
      <c r="E68" s="52"/>
      <c r="F68" s="57">
        <v>7406.02</v>
      </c>
      <c r="H68" t="s">
        <v>22</v>
      </c>
    </row>
    <row r="69" spans="1:15" x14ac:dyDescent="0.3">
      <c r="A69" s="52" t="s">
        <v>90</v>
      </c>
      <c r="B69" s="56">
        <v>2016</v>
      </c>
      <c r="C69" s="52"/>
      <c r="D69" s="54">
        <v>24922</v>
      </c>
      <c r="E69" s="52"/>
      <c r="F69" s="57">
        <v>2886</v>
      </c>
      <c r="H69" t="s">
        <v>22</v>
      </c>
    </row>
    <row r="70" spans="1:15" x14ac:dyDescent="0.3">
      <c r="A70" s="19" t="s">
        <v>93</v>
      </c>
      <c r="B70" s="29">
        <v>2013</v>
      </c>
      <c r="C70" s="19"/>
      <c r="D70" s="26">
        <v>138624</v>
      </c>
      <c r="E70" s="19"/>
      <c r="F70" s="21">
        <v>4548</v>
      </c>
      <c r="H70" t="s">
        <v>22</v>
      </c>
    </row>
    <row r="71" spans="1:15" x14ac:dyDescent="0.3">
      <c r="A71" s="19" t="s">
        <v>94</v>
      </c>
      <c r="B71" s="29">
        <v>2014</v>
      </c>
      <c r="C71" s="19"/>
      <c r="D71" s="26">
        <v>500</v>
      </c>
      <c r="E71" s="19"/>
      <c r="F71" s="21">
        <v>180</v>
      </c>
      <c r="H71" t="s">
        <v>22</v>
      </c>
    </row>
    <row r="72" spans="1:15" x14ac:dyDescent="0.3">
      <c r="A72" s="19"/>
      <c r="B72" s="22"/>
      <c r="C72" s="19"/>
      <c r="D72" s="26"/>
      <c r="E72" s="19"/>
      <c r="F72" s="21"/>
    </row>
    <row r="73" spans="1:15" x14ac:dyDescent="0.3">
      <c r="A73" s="19"/>
      <c r="B73" s="22"/>
      <c r="C73" s="19"/>
      <c r="D73" s="26"/>
      <c r="E73" s="19"/>
      <c r="F73" s="23"/>
    </row>
    <row r="74" spans="1:15" x14ac:dyDescent="0.3">
      <c r="A74" s="19" t="s">
        <v>1</v>
      </c>
      <c r="B74" s="22"/>
      <c r="C74" s="19"/>
      <c r="D74" s="26">
        <f>SUM(D47:D73)</f>
        <v>7408057</v>
      </c>
      <c r="E74" s="19"/>
      <c r="F74" s="21">
        <f>SUM(F47:F73)</f>
        <v>419130.22000000003</v>
      </c>
      <c r="H74" s="2"/>
    </row>
    <row r="75" spans="1:15" x14ac:dyDescent="0.3">
      <c r="A75" s="19"/>
      <c r="B75" s="22"/>
      <c r="C75" s="19"/>
      <c r="D75" s="26"/>
      <c r="E75" s="19"/>
      <c r="F75" s="21"/>
    </row>
    <row r="76" spans="1:15" x14ac:dyDescent="0.3">
      <c r="A76" s="25" t="s">
        <v>8</v>
      </c>
      <c r="B76" s="18"/>
      <c r="C76" s="19"/>
      <c r="D76" s="26"/>
      <c r="E76" s="19"/>
      <c r="F76" s="21"/>
    </row>
    <row r="77" spans="1:15" x14ac:dyDescent="0.3">
      <c r="A77" s="17"/>
      <c r="B77" s="24"/>
      <c r="C77" s="17"/>
      <c r="D77" s="17"/>
      <c r="E77" s="17"/>
      <c r="F77" s="17"/>
    </row>
    <row r="78" spans="1:15" x14ac:dyDescent="0.3">
      <c r="A78" s="19" t="s">
        <v>50</v>
      </c>
      <c r="B78" s="29">
        <v>1999</v>
      </c>
      <c r="C78" s="19"/>
      <c r="D78" s="26">
        <v>24408</v>
      </c>
      <c r="E78" s="19"/>
      <c r="F78" s="21">
        <v>1174</v>
      </c>
      <c r="H78" t="s">
        <v>95</v>
      </c>
    </row>
    <row r="79" spans="1:15" x14ac:dyDescent="0.3">
      <c r="A79" s="19" t="s">
        <v>51</v>
      </c>
      <c r="B79" s="29">
        <v>1999</v>
      </c>
      <c r="C79" s="19"/>
      <c r="D79" s="26">
        <v>22383</v>
      </c>
      <c r="E79" s="19"/>
      <c r="F79" s="21">
        <v>1076</v>
      </c>
      <c r="H79" t="s">
        <v>95</v>
      </c>
      <c r="J79" s="8"/>
      <c r="K79" s="8"/>
      <c r="L79" s="8"/>
      <c r="M79" s="8"/>
      <c r="N79" s="8"/>
      <c r="O79" s="8"/>
    </row>
    <row r="80" spans="1:15" x14ac:dyDescent="0.3">
      <c r="A80" s="19" t="s">
        <v>52</v>
      </c>
      <c r="B80" s="29">
        <v>2000</v>
      </c>
      <c r="C80" s="19"/>
      <c r="D80" s="26">
        <v>40032</v>
      </c>
      <c r="E80" s="19"/>
      <c r="F80" s="21">
        <v>1925</v>
      </c>
      <c r="H80" t="s">
        <v>95</v>
      </c>
      <c r="J80" s="8"/>
      <c r="K80" s="9"/>
      <c r="L80" s="6"/>
      <c r="M80" s="7"/>
      <c r="N80" s="8"/>
      <c r="O80" s="8"/>
    </row>
    <row r="81" spans="1:15" x14ac:dyDescent="0.3">
      <c r="A81" s="19" t="s">
        <v>53</v>
      </c>
      <c r="B81" s="29">
        <v>2000</v>
      </c>
      <c r="C81" s="19"/>
      <c r="D81" s="26">
        <v>11316</v>
      </c>
      <c r="E81" s="19"/>
      <c r="F81" s="21">
        <v>545</v>
      </c>
      <c r="H81" t="s">
        <v>95</v>
      </c>
      <c r="J81" s="8"/>
      <c r="K81" s="8"/>
      <c r="L81" s="8"/>
      <c r="M81" s="8"/>
      <c r="N81" s="10"/>
      <c r="O81" s="8"/>
    </row>
    <row r="82" spans="1:15" x14ac:dyDescent="0.3">
      <c r="A82" s="19" t="s">
        <v>54</v>
      </c>
      <c r="B82" s="29">
        <v>2001</v>
      </c>
      <c r="C82" s="19"/>
      <c r="D82" s="26">
        <v>39576</v>
      </c>
      <c r="E82" s="19"/>
      <c r="F82" s="21">
        <v>1903</v>
      </c>
      <c r="H82" t="s">
        <v>95</v>
      </c>
      <c r="J82" s="8"/>
      <c r="K82" s="8"/>
      <c r="L82" s="8"/>
      <c r="M82" s="8"/>
      <c r="N82" s="10"/>
      <c r="O82" s="8"/>
    </row>
    <row r="83" spans="1:15" x14ac:dyDescent="0.3">
      <c r="A83" s="19" t="s">
        <v>55</v>
      </c>
      <c r="B83" s="29">
        <v>2001</v>
      </c>
      <c r="C83" s="19"/>
      <c r="D83" s="26">
        <v>12468</v>
      </c>
      <c r="E83" s="19"/>
      <c r="F83" s="21">
        <v>599</v>
      </c>
      <c r="H83" t="s">
        <v>95</v>
      </c>
      <c r="J83" s="8"/>
      <c r="K83" s="8"/>
      <c r="L83" s="8"/>
      <c r="M83" s="8"/>
      <c r="N83" s="11"/>
      <c r="O83" s="8"/>
    </row>
    <row r="84" spans="1:15" x14ac:dyDescent="0.3">
      <c r="A84" s="19" t="s">
        <v>56</v>
      </c>
      <c r="B84" s="29">
        <v>2002</v>
      </c>
      <c r="C84" s="19"/>
      <c r="D84" s="26">
        <v>33546</v>
      </c>
      <c r="E84" s="19"/>
      <c r="F84" s="21">
        <v>1613</v>
      </c>
      <c r="H84" t="s">
        <v>95</v>
      </c>
      <c r="J84" s="8"/>
      <c r="K84" s="8"/>
      <c r="L84" s="8"/>
      <c r="M84" s="8"/>
      <c r="N84" s="10"/>
      <c r="O84" s="8"/>
    </row>
    <row r="85" spans="1:15" x14ac:dyDescent="0.3">
      <c r="A85" s="19" t="s">
        <v>57</v>
      </c>
      <c r="B85" s="29">
        <v>2002</v>
      </c>
      <c r="C85" s="19"/>
      <c r="D85" s="26">
        <v>22008</v>
      </c>
      <c r="E85" s="19"/>
      <c r="F85" s="21">
        <v>1058</v>
      </c>
      <c r="H85" t="s">
        <v>95</v>
      </c>
      <c r="J85" s="8"/>
      <c r="K85" s="8"/>
      <c r="L85" s="6"/>
      <c r="M85" s="7"/>
      <c r="N85" s="10"/>
      <c r="O85" s="8"/>
    </row>
    <row r="86" spans="1:15" ht="15.6" x14ac:dyDescent="0.3">
      <c r="A86" s="19" t="s">
        <v>58</v>
      </c>
      <c r="B86" s="29">
        <v>2003</v>
      </c>
      <c r="C86" s="19"/>
      <c r="D86" s="26">
        <v>19656</v>
      </c>
      <c r="E86" s="19"/>
      <c r="F86" s="21">
        <v>945</v>
      </c>
      <c r="H86" t="s">
        <v>95</v>
      </c>
      <c r="J86" s="12"/>
      <c r="K86" s="8"/>
      <c r="L86" s="6"/>
      <c r="M86" s="7"/>
      <c r="N86" s="10"/>
      <c r="O86" s="8"/>
    </row>
    <row r="87" spans="1:15" x14ac:dyDescent="0.3">
      <c r="A87" s="19" t="s">
        <v>59</v>
      </c>
      <c r="B87" s="29">
        <v>2005</v>
      </c>
      <c r="C87" s="19"/>
      <c r="D87" s="26">
        <v>16980</v>
      </c>
      <c r="E87" s="19"/>
      <c r="F87" s="21">
        <v>816</v>
      </c>
      <c r="H87" t="s">
        <v>95</v>
      </c>
      <c r="J87" s="8"/>
      <c r="K87" s="8"/>
      <c r="L87" s="6"/>
      <c r="M87" s="7"/>
      <c r="N87" s="10"/>
      <c r="O87" s="8"/>
    </row>
    <row r="88" spans="1:15" x14ac:dyDescent="0.3">
      <c r="A88" s="19" t="s">
        <v>60</v>
      </c>
      <c r="B88" s="29">
        <v>2007</v>
      </c>
      <c r="C88" s="19"/>
      <c r="D88" s="26">
        <v>18312</v>
      </c>
      <c r="E88" s="19"/>
      <c r="F88" s="21">
        <v>1099</v>
      </c>
      <c r="H88" t="s">
        <v>95</v>
      </c>
      <c r="J88" s="8"/>
      <c r="K88" s="8"/>
      <c r="L88" s="6"/>
      <c r="M88" s="7"/>
      <c r="N88" s="10"/>
      <c r="O88" s="8"/>
    </row>
    <row r="89" spans="1:15" x14ac:dyDescent="0.3">
      <c r="A89" s="19" t="s">
        <v>61</v>
      </c>
      <c r="B89" s="29">
        <v>2008</v>
      </c>
      <c r="C89" s="19"/>
      <c r="D89" s="26">
        <v>2146</v>
      </c>
      <c r="E89" s="19"/>
      <c r="F89" s="21">
        <v>168</v>
      </c>
      <c r="H89" t="s">
        <v>95</v>
      </c>
      <c r="J89" s="8"/>
      <c r="K89" s="8"/>
      <c r="L89" s="6"/>
      <c r="M89" s="7"/>
      <c r="N89" s="10"/>
      <c r="O89" s="8"/>
    </row>
    <row r="90" spans="1:15" x14ac:dyDescent="0.3">
      <c r="A90" s="19" t="s">
        <v>62</v>
      </c>
      <c r="B90" s="29">
        <v>2008</v>
      </c>
      <c r="C90" s="19"/>
      <c r="D90" s="26">
        <v>35988</v>
      </c>
      <c r="E90" s="19"/>
      <c r="F90" s="21">
        <v>2448</v>
      </c>
      <c r="H90" t="s">
        <v>95</v>
      </c>
      <c r="J90" s="8"/>
      <c r="K90" s="8"/>
      <c r="L90" s="6"/>
      <c r="M90" s="7"/>
      <c r="N90" s="10"/>
      <c r="O90" s="8"/>
    </row>
    <row r="91" spans="1:15" x14ac:dyDescent="0.3">
      <c r="A91" s="19" t="s">
        <v>63</v>
      </c>
      <c r="B91" s="29">
        <v>2010</v>
      </c>
      <c r="C91" s="19"/>
      <c r="D91" s="26">
        <v>27552</v>
      </c>
      <c r="E91" s="19"/>
      <c r="F91" s="21">
        <v>2040</v>
      </c>
      <c r="H91" t="s">
        <v>95</v>
      </c>
      <c r="J91" s="8"/>
      <c r="K91" s="8"/>
      <c r="L91" s="6"/>
      <c r="M91" s="7"/>
      <c r="N91" s="10"/>
      <c r="O91" s="8"/>
    </row>
    <row r="92" spans="1:15" x14ac:dyDescent="0.3">
      <c r="A92" s="19" t="s">
        <v>64</v>
      </c>
      <c r="B92" s="29">
        <v>2011</v>
      </c>
      <c r="C92" s="19"/>
      <c r="D92" s="26">
        <v>2948400</v>
      </c>
      <c r="E92" s="19"/>
      <c r="F92" s="21">
        <v>206388</v>
      </c>
      <c r="H92" t="s">
        <v>95</v>
      </c>
      <c r="J92" s="8"/>
      <c r="K92" s="8"/>
      <c r="L92" s="6"/>
      <c r="M92" s="7"/>
      <c r="N92" s="10"/>
      <c r="O92" s="8"/>
    </row>
    <row r="93" spans="1:15" x14ac:dyDescent="0.3">
      <c r="A93" s="19" t="s">
        <v>65</v>
      </c>
      <c r="B93" s="29">
        <v>2013</v>
      </c>
      <c r="C93" s="19"/>
      <c r="D93" s="26">
        <v>13366</v>
      </c>
      <c r="E93" s="19"/>
      <c r="F93" s="21">
        <v>1126</v>
      </c>
      <c r="H93" t="s">
        <v>95</v>
      </c>
      <c r="J93" s="8"/>
      <c r="K93" s="8"/>
      <c r="L93" s="6"/>
      <c r="M93" s="7"/>
      <c r="N93" s="10"/>
      <c r="O93" s="8"/>
    </row>
    <row r="94" spans="1:15" x14ac:dyDescent="0.3">
      <c r="A94" s="19" t="s">
        <v>66</v>
      </c>
      <c r="B94" s="29">
        <v>2013</v>
      </c>
      <c r="C94" s="19"/>
      <c r="D94" s="26">
        <v>15960</v>
      </c>
      <c r="E94" s="19"/>
      <c r="F94" s="21">
        <v>1350</v>
      </c>
      <c r="H94" t="s">
        <v>95</v>
      </c>
      <c r="J94" s="8"/>
      <c r="K94" s="8"/>
      <c r="L94" s="6"/>
      <c r="M94" s="7"/>
      <c r="N94" s="10"/>
      <c r="O94" s="8"/>
    </row>
    <row r="95" spans="1:15" x14ac:dyDescent="0.3">
      <c r="A95" s="19" t="s">
        <v>67</v>
      </c>
      <c r="B95" s="29">
        <v>2013</v>
      </c>
      <c r="C95" s="19"/>
      <c r="D95" s="19">
        <v>13788</v>
      </c>
      <c r="E95" s="19"/>
      <c r="F95" s="21">
        <v>1300</v>
      </c>
      <c r="H95" t="s">
        <v>95</v>
      </c>
      <c r="J95" s="8"/>
      <c r="K95" s="8"/>
      <c r="L95" s="6"/>
      <c r="M95" s="7"/>
      <c r="N95" s="8"/>
      <c r="O95" s="8"/>
    </row>
    <row r="96" spans="1:15" x14ac:dyDescent="0.3">
      <c r="A96" s="19"/>
      <c r="B96" s="30"/>
      <c r="C96" s="19"/>
      <c r="D96" s="19"/>
      <c r="E96" s="19"/>
      <c r="F96" s="21"/>
      <c r="J96" s="8"/>
      <c r="K96" s="8"/>
      <c r="L96" s="6"/>
      <c r="M96" s="7"/>
      <c r="N96" s="8"/>
      <c r="O96" s="8"/>
    </row>
    <row r="97" spans="1:15" x14ac:dyDescent="0.3">
      <c r="A97" s="19" t="s">
        <v>1</v>
      </c>
      <c r="B97" s="30"/>
      <c r="C97" s="19"/>
      <c r="D97" s="26">
        <f>SUM(D78:D96)</f>
        <v>3317885</v>
      </c>
      <c r="E97" s="19"/>
      <c r="F97" s="21">
        <f>SUM(F78:F96)</f>
        <v>227573</v>
      </c>
      <c r="H97" s="2"/>
      <c r="J97" s="8"/>
      <c r="K97" s="8"/>
      <c r="L97" s="8"/>
      <c r="M97" s="8"/>
      <c r="N97" s="8"/>
      <c r="O97" s="8"/>
    </row>
    <row r="98" spans="1:15" x14ac:dyDescent="0.3">
      <c r="A98" s="17"/>
      <c r="B98" s="16"/>
      <c r="C98" s="17"/>
      <c r="D98" s="17"/>
      <c r="E98" s="17"/>
      <c r="F98" s="31"/>
      <c r="J98" s="13"/>
      <c r="K98" s="8"/>
      <c r="L98" s="6"/>
      <c r="M98" s="7"/>
      <c r="N98" s="8"/>
      <c r="O98" s="8"/>
    </row>
    <row r="99" spans="1:15" x14ac:dyDescent="0.3">
      <c r="A99" s="15" t="s">
        <v>10</v>
      </c>
      <c r="B99" s="16"/>
      <c r="C99" s="17"/>
      <c r="D99" s="17"/>
      <c r="E99" s="17"/>
      <c r="F99" s="32">
        <f>F97+F74+F43+F14</f>
        <v>1872305.29</v>
      </c>
      <c r="H99" s="4"/>
      <c r="J99" s="8"/>
      <c r="K99" s="8"/>
      <c r="L99" s="8"/>
      <c r="M99" s="8"/>
      <c r="N99" s="8"/>
      <c r="O99" s="8"/>
    </row>
    <row r="100" spans="1:15" x14ac:dyDescent="0.3">
      <c r="A100" s="17"/>
      <c r="B100" s="16"/>
      <c r="C100" s="17"/>
      <c r="D100" s="17"/>
      <c r="E100" s="17"/>
      <c r="F100" s="17"/>
      <c r="J100" s="8"/>
      <c r="K100" s="8"/>
      <c r="L100" s="8"/>
      <c r="M100" s="8"/>
      <c r="N100" s="8"/>
      <c r="O100" s="8"/>
    </row>
    <row r="101" spans="1:15" x14ac:dyDescent="0.3">
      <c r="A101" s="33"/>
      <c r="B101" s="34"/>
      <c r="C101" s="33"/>
      <c r="D101" s="33"/>
      <c r="E101" s="33"/>
      <c r="F101" s="33"/>
      <c r="G101" s="8"/>
      <c r="H101" s="8"/>
      <c r="I101" s="8"/>
      <c r="J101" s="8"/>
      <c r="K101" s="8"/>
      <c r="L101" s="8"/>
      <c r="M101" s="8"/>
      <c r="N101" s="8"/>
    </row>
    <row r="102" spans="1:15" x14ac:dyDescent="0.3">
      <c r="A102" s="33"/>
      <c r="B102" s="35"/>
      <c r="C102" s="36"/>
      <c r="D102" s="37"/>
      <c r="E102" s="33"/>
      <c r="F102" s="33"/>
      <c r="G102" s="8"/>
      <c r="H102" s="8"/>
      <c r="I102" s="8"/>
      <c r="J102" s="8"/>
      <c r="K102" s="8"/>
      <c r="L102" s="8"/>
      <c r="M102" s="8"/>
      <c r="N102" s="8"/>
    </row>
    <row r="103" spans="1:15" x14ac:dyDescent="0.3">
      <c r="A103" s="33"/>
      <c r="B103" s="34"/>
      <c r="C103" s="33"/>
      <c r="D103" s="33"/>
      <c r="E103" s="38"/>
      <c r="F103" s="33"/>
      <c r="G103" s="8"/>
      <c r="H103" s="8"/>
      <c r="I103" s="8"/>
      <c r="J103" s="8"/>
      <c r="K103" s="8"/>
      <c r="L103" s="8"/>
      <c r="M103" s="8"/>
      <c r="N103" s="8"/>
    </row>
    <row r="104" spans="1:15" x14ac:dyDescent="0.3">
      <c r="A104" s="33"/>
      <c r="B104" s="34"/>
      <c r="C104" s="33"/>
      <c r="D104" s="33"/>
      <c r="E104" s="38"/>
      <c r="F104" s="33"/>
      <c r="G104" s="8"/>
      <c r="H104" s="8"/>
      <c r="I104" s="8"/>
      <c r="J104" s="8"/>
      <c r="K104" s="8"/>
      <c r="L104" s="8"/>
      <c r="M104" s="8"/>
      <c r="N104" s="8"/>
    </row>
    <row r="105" spans="1:15" x14ac:dyDescent="0.3">
      <c r="A105" s="33"/>
      <c r="B105" s="34"/>
      <c r="C105" s="33"/>
      <c r="D105" s="33"/>
      <c r="E105" s="39"/>
      <c r="F105" s="33"/>
      <c r="G105" s="8"/>
      <c r="H105" s="8"/>
      <c r="I105" s="8"/>
      <c r="J105" s="8"/>
      <c r="K105" s="8"/>
      <c r="L105" s="8"/>
      <c r="M105" s="8"/>
      <c r="N105" s="8"/>
    </row>
    <row r="106" spans="1:15" x14ac:dyDescent="0.3">
      <c r="A106" s="33"/>
      <c r="B106" s="34"/>
      <c r="C106" s="33"/>
      <c r="D106" s="33"/>
      <c r="E106" s="38"/>
      <c r="F106" s="33"/>
      <c r="G106" s="8"/>
      <c r="H106" s="8"/>
      <c r="I106" s="8"/>
      <c r="J106" s="8"/>
      <c r="K106" s="8"/>
      <c r="L106" s="8"/>
      <c r="M106" s="8"/>
      <c r="N106" s="8"/>
    </row>
    <row r="107" spans="1:15" x14ac:dyDescent="0.3">
      <c r="A107" s="33"/>
      <c r="B107" s="34"/>
      <c r="C107" s="36"/>
      <c r="D107" s="37"/>
      <c r="E107" s="38"/>
      <c r="F107" s="33"/>
      <c r="G107" s="8"/>
      <c r="H107" s="8"/>
      <c r="I107" s="8"/>
      <c r="J107" s="8"/>
      <c r="K107" s="8"/>
      <c r="L107" s="8"/>
      <c r="M107" s="8"/>
      <c r="N107" s="8"/>
    </row>
    <row r="108" spans="1:15" x14ac:dyDescent="0.3">
      <c r="A108" s="33"/>
      <c r="B108" s="34"/>
      <c r="C108" s="36"/>
      <c r="D108" s="37"/>
      <c r="E108" s="38"/>
      <c r="F108" s="33"/>
      <c r="G108" s="8"/>
      <c r="H108" s="8"/>
      <c r="I108" s="8"/>
      <c r="J108" s="8"/>
      <c r="K108" s="8"/>
      <c r="L108" s="8"/>
      <c r="M108" s="8"/>
      <c r="N108" s="8"/>
    </row>
    <row r="109" spans="1:15" x14ac:dyDescent="0.3">
      <c r="A109" s="33"/>
      <c r="B109" s="34"/>
      <c r="C109" s="36"/>
      <c r="D109" s="37"/>
      <c r="E109" s="38"/>
      <c r="F109" s="33"/>
      <c r="G109" s="8"/>
      <c r="H109" s="8"/>
      <c r="I109" s="8"/>
      <c r="J109" s="8"/>
      <c r="K109" s="8"/>
      <c r="L109" s="8"/>
      <c r="M109" s="8"/>
      <c r="N109" s="8"/>
    </row>
    <row r="110" spans="1:15" x14ac:dyDescent="0.3">
      <c r="A110" s="33"/>
      <c r="B110" s="34"/>
      <c r="C110" s="36"/>
      <c r="D110" s="37"/>
      <c r="E110" s="38"/>
      <c r="F110" s="33"/>
      <c r="G110" s="8"/>
      <c r="H110" s="8"/>
      <c r="I110" s="8"/>
      <c r="J110" s="8"/>
      <c r="K110" s="8"/>
      <c r="L110" s="8"/>
      <c r="M110" s="8"/>
      <c r="N110" s="8"/>
    </row>
    <row r="111" spans="1:15" x14ac:dyDescent="0.3">
      <c r="A111" s="33"/>
      <c r="B111" s="34"/>
      <c r="C111" s="36"/>
      <c r="D111" s="37"/>
      <c r="E111" s="38"/>
      <c r="F111" s="33"/>
      <c r="G111" s="8"/>
      <c r="H111" s="8"/>
      <c r="I111" s="8"/>
      <c r="J111" s="8"/>
      <c r="K111" s="8"/>
      <c r="L111" s="8"/>
      <c r="M111" s="8"/>
      <c r="N111" s="8"/>
    </row>
    <row r="112" spans="1:15" x14ac:dyDescent="0.3">
      <c r="A112" s="33"/>
      <c r="B112" s="34"/>
      <c r="C112" s="36"/>
      <c r="D112" s="37"/>
      <c r="E112" s="38"/>
      <c r="F112" s="33"/>
      <c r="G112" s="8"/>
      <c r="H112" s="8"/>
      <c r="I112" s="8"/>
      <c r="J112" s="8"/>
      <c r="K112" s="8"/>
      <c r="L112" s="8"/>
      <c r="M112" s="8"/>
      <c r="N112" s="8"/>
    </row>
    <row r="113" spans="1:14" x14ac:dyDescent="0.3">
      <c r="A113" s="33"/>
      <c r="B113" s="34"/>
      <c r="C113" s="36"/>
      <c r="D113" s="37"/>
      <c r="E113" s="38"/>
      <c r="F113" s="33"/>
      <c r="G113" s="8"/>
      <c r="H113" s="8"/>
      <c r="I113" s="8"/>
      <c r="J113" s="8"/>
      <c r="K113" s="8"/>
      <c r="L113" s="8"/>
      <c r="M113" s="8"/>
      <c r="N113" s="8"/>
    </row>
    <row r="114" spans="1:14" x14ac:dyDescent="0.3">
      <c r="A114" s="33"/>
      <c r="B114" s="34"/>
      <c r="C114" s="36"/>
      <c r="D114" s="37"/>
      <c r="E114" s="38"/>
      <c r="F114" s="33"/>
      <c r="G114" s="8"/>
      <c r="H114" s="8"/>
      <c r="I114" s="8"/>
      <c r="J114" s="8"/>
      <c r="K114" s="8"/>
      <c r="L114" s="8"/>
      <c r="M114" s="8"/>
      <c r="N114" s="8"/>
    </row>
    <row r="115" spans="1:14" x14ac:dyDescent="0.3">
      <c r="A115" s="33"/>
      <c r="B115" s="34"/>
      <c r="C115" s="36"/>
      <c r="D115" s="37"/>
      <c r="E115" s="33"/>
      <c r="F115" s="33"/>
      <c r="G115" s="8"/>
      <c r="H115" s="8"/>
      <c r="I115" s="8"/>
      <c r="J115" s="8"/>
      <c r="K115" s="8"/>
      <c r="L115" s="8"/>
      <c r="M115" s="8"/>
      <c r="N115" s="8"/>
    </row>
    <row r="116" spans="1:14" x14ac:dyDescent="0.3">
      <c r="A116" s="33"/>
      <c r="B116" s="34"/>
      <c r="C116" s="33"/>
      <c r="D116" s="33"/>
      <c r="E116" s="33"/>
      <c r="F116" s="33"/>
      <c r="G116" s="8"/>
      <c r="H116" s="8"/>
      <c r="I116" s="8"/>
      <c r="J116" s="8"/>
      <c r="K116" s="8"/>
      <c r="L116" s="8"/>
      <c r="M116" s="8"/>
      <c r="N116" s="8"/>
    </row>
    <row r="117" spans="1:14" x14ac:dyDescent="0.3">
      <c r="A117" s="40"/>
      <c r="B117" s="34"/>
      <c r="C117" s="36"/>
      <c r="D117" s="37"/>
      <c r="E117" s="33"/>
      <c r="F117" s="33"/>
      <c r="G117" s="8"/>
      <c r="H117" s="8"/>
      <c r="I117" s="8"/>
      <c r="J117" s="8"/>
      <c r="K117" s="8"/>
      <c r="L117" s="8"/>
      <c r="M117" s="8"/>
      <c r="N117" s="8"/>
    </row>
    <row r="118" spans="1:14" x14ac:dyDescent="0.3">
      <c r="A118" s="33"/>
      <c r="B118" s="34"/>
      <c r="C118" s="33"/>
      <c r="D118" s="33"/>
      <c r="E118" s="33"/>
      <c r="F118" s="33"/>
      <c r="G118" s="8"/>
      <c r="H118" s="8"/>
      <c r="I118" s="8"/>
      <c r="J118" s="8"/>
      <c r="K118" s="8"/>
      <c r="L118" s="8"/>
      <c r="M118" s="8"/>
      <c r="N118" s="8"/>
    </row>
    <row r="119" spans="1:14" x14ac:dyDescent="0.3">
      <c r="A119" s="33"/>
      <c r="B119" s="34"/>
      <c r="C119" s="33"/>
      <c r="D119" s="33"/>
      <c r="E119" s="33"/>
      <c r="F119" s="33"/>
      <c r="G119" s="8"/>
      <c r="H119" s="8"/>
      <c r="I119" s="8"/>
      <c r="J119" s="8"/>
      <c r="K119" s="8"/>
      <c r="L119" s="8"/>
      <c r="M119" s="8"/>
      <c r="N119" s="8"/>
    </row>
    <row r="120" spans="1:14" x14ac:dyDescent="0.3">
      <c r="A120" s="33"/>
      <c r="B120" s="34"/>
      <c r="C120" s="33"/>
      <c r="D120" s="33"/>
      <c r="E120" s="33"/>
      <c r="F120" s="33"/>
      <c r="G120" s="8"/>
      <c r="H120" s="8"/>
      <c r="I120" s="8"/>
      <c r="J120" s="8"/>
      <c r="K120" s="8"/>
      <c r="L120" s="8"/>
      <c r="M120" s="8"/>
      <c r="N120" s="8"/>
    </row>
    <row r="121" spans="1:14" x14ac:dyDescent="0.3">
      <c r="A121" s="8"/>
      <c r="B121" s="14"/>
      <c r="C121" s="8"/>
      <c r="D121" s="8"/>
      <c r="E121" s="8"/>
      <c r="F121" s="8"/>
      <c r="G121" s="8"/>
      <c r="H121" s="8"/>
      <c r="I121" s="8"/>
      <c r="J121" s="8"/>
      <c r="K121" s="8"/>
      <c r="L121" s="8"/>
      <c r="M121" s="8"/>
      <c r="N121" s="8"/>
    </row>
    <row r="122" spans="1:14" x14ac:dyDescent="0.3">
      <c r="A122" s="8"/>
      <c r="B122" s="14"/>
      <c r="C122" s="8"/>
      <c r="D122" s="8"/>
      <c r="E122" s="8"/>
      <c r="F122" s="8"/>
      <c r="G122" s="8"/>
      <c r="H122" s="8"/>
      <c r="I122" s="8"/>
      <c r="J122" s="8"/>
      <c r="K122" s="8"/>
      <c r="L122" s="8"/>
      <c r="M122" s="8"/>
      <c r="N122" s="8"/>
    </row>
  </sheetData>
  <dataValidations disablePrompts="1" count="1">
    <dataValidation type="list" allowBlank="1" showInputMessage="1" showErrorMessage="1" sqref="B102 K5 K48 K80">
      <formula1>CustType</formula1>
    </dataValidation>
  </dataValidations>
  <pageMargins left="0.7" right="0.7" top="0.75" bottom="0.75" header="0.3" footer="0.3"/>
  <pageSetup orientation="portrait" r:id="rId1"/>
  <headerFooter>
    <oddHeader>&amp;LWA UE-161204
WUTC 2&amp;R&amp;"-,Bold"Attachment WUTC 2</oddHeader>
    <oddFooter>&amp;L&amp;F&amp;CPage &amp;P of &amp;N</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workbookViewId="0">
      <selection activeCell="V31" sqref="V31"/>
    </sheetView>
  </sheetViews>
  <sheetFormatPr defaultRowHeight="14.4" x14ac:dyDescent="0.3"/>
  <cols>
    <col min="1" max="1" width="13.88671875" customWidth="1"/>
    <col min="2" max="2" width="9" style="43" bestFit="1" customWidth="1"/>
    <col min="3" max="12" width="12.5546875" style="43" bestFit="1" customWidth="1"/>
    <col min="13" max="15" width="12.6640625" style="43" bestFit="1" customWidth="1"/>
    <col min="16" max="18" width="14.44140625" style="43" bestFit="1" customWidth="1"/>
    <col min="19" max="19" width="15.44140625" style="43" bestFit="1" customWidth="1"/>
  </cols>
  <sheetData>
    <row r="1" spans="1:19" x14ac:dyDescent="0.3">
      <c r="A1" s="46" t="s">
        <v>20</v>
      </c>
    </row>
    <row r="2" spans="1:19" x14ac:dyDescent="0.3">
      <c r="A2" s="46"/>
    </row>
    <row r="3" spans="1:19" s="48" customFormat="1" x14ac:dyDescent="0.3">
      <c r="A3" s="48" t="s">
        <v>19</v>
      </c>
      <c r="B3" s="49">
        <v>1999</v>
      </c>
      <c r="C3" s="49">
        <v>2000</v>
      </c>
      <c r="D3" s="49">
        <v>2001</v>
      </c>
      <c r="E3" s="49">
        <v>2002</v>
      </c>
      <c r="F3" s="49">
        <v>2003</v>
      </c>
      <c r="G3" s="49">
        <v>2004</v>
      </c>
      <c r="H3" s="49">
        <v>2005</v>
      </c>
      <c r="I3" s="49">
        <v>2006</v>
      </c>
      <c r="J3" s="49">
        <v>2007</v>
      </c>
      <c r="K3" s="49">
        <v>2008</v>
      </c>
      <c r="L3" s="49">
        <v>2009</v>
      </c>
      <c r="M3" s="49">
        <v>2010</v>
      </c>
      <c r="N3" s="49">
        <v>2011</v>
      </c>
      <c r="O3" s="49">
        <v>2012</v>
      </c>
      <c r="P3" s="49">
        <v>2013</v>
      </c>
      <c r="Q3" s="49">
        <v>2014</v>
      </c>
      <c r="R3" s="49">
        <v>2015</v>
      </c>
      <c r="S3" s="49">
        <v>2016</v>
      </c>
    </row>
    <row r="4" spans="1:19" x14ac:dyDescent="0.3">
      <c r="A4" t="s">
        <v>0</v>
      </c>
      <c r="B4" s="44">
        <f>SUMIFS(Data!$D:$D,Data!$A:$A,$A4,Data!$B:$B,B$3)</f>
        <v>0</v>
      </c>
      <c r="C4" s="50">
        <f>SUMIFS(Data!$D:$D,Data!$A:$A,$A4,Data!$B:$B,C$3)+B4</f>
        <v>0</v>
      </c>
      <c r="D4" s="50">
        <f>SUMIFS(Data!$D:$D,Data!$A:$A,$A4,Data!$B:$B,D$3)+C4</f>
        <v>0</v>
      </c>
      <c r="E4" s="50">
        <f>SUMIFS(Data!$D:$D,Data!$A:$A,$A4,Data!$B:$B,E$3)+D4</f>
        <v>0</v>
      </c>
      <c r="F4" s="50">
        <f>SUMIFS(Data!$D:$D,Data!$A:$A,$A4,Data!$B:$B,F$3)+E4</f>
        <v>0</v>
      </c>
      <c r="G4" s="50">
        <f>SUMIFS(Data!$D:$D,Data!$A:$A,$A4,Data!$B:$B,G$3)+F4</f>
        <v>0</v>
      </c>
      <c r="H4" s="50">
        <f>SUMIFS(Data!$D:$D,Data!$A:$A,$A4,Data!$B:$B,H$3)+G4</f>
        <v>0</v>
      </c>
      <c r="I4" s="50">
        <f>SUMIFS(Data!$D:$D,Data!$A:$A,$A4,Data!$B:$B,I$3)+H4</f>
        <v>0</v>
      </c>
      <c r="J4" s="50">
        <f>SUMIFS(Data!$D:$D,Data!$A:$A,$A4,Data!$B:$B,J$3)+I4</f>
        <v>0</v>
      </c>
      <c r="K4" s="50">
        <f>SUMIFS(Data!$D:$D,Data!$A:$A,$A4,Data!$B:$B,K$3)+J4</f>
        <v>0</v>
      </c>
      <c r="L4" s="50">
        <f>SUMIFS(Data!$D:$D,Data!$A:$A,$A4,Data!$B:$B,L$3)+K4</f>
        <v>0</v>
      </c>
      <c r="M4" s="50">
        <f>SUMIFS(Data!$D:$D,Data!$A:$A,$A4,Data!$B:$B,M$3)+L4</f>
        <v>0</v>
      </c>
      <c r="N4" s="50">
        <f>SUMIFS(Data!$D:$D,Data!$A:$A,$A4,Data!$B:$B,N$3)+M4</f>
        <v>283555.07</v>
      </c>
      <c r="O4" s="50">
        <f>SUMIFS(Data!$D:$D,Data!$A:$A,$A4,Data!$B:$B,O$3)+N4</f>
        <v>433578.07</v>
      </c>
      <c r="P4" s="50">
        <f>SUMIFS(Data!$D:$D,Data!$A:$A,$A4,Data!$B:$B,P$3)+O4</f>
        <v>433578.07</v>
      </c>
      <c r="Q4" s="50">
        <f>SUMIFS(Data!$D:$D,Data!$A:$A,$A4,Data!$B:$B,Q$3)+P4</f>
        <v>433578.07</v>
      </c>
      <c r="R4" s="50">
        <f>SUMIFS(Data!$D:$D,Data!$A:$A,$A4,Data!$B:$B,R$3)+Q4</f>
        <v>433578.07</v>
      </c>
      <c r="S4" s="50">
        <f>SUMIFS(Data!$D:$D,Data!$A:$A,$A4,Data!$B:$B,S$3)+R4</f>
        <v>433578.07</v>
      </c>
    </row>
    <row r="5" spans="1:19" x14ac:dyDescent="0.3">
      <c r="A5" t="s">
        <v>2</v>
      </c>
      <c r="B5" s="44">
        <f>SUMIFS(Data!$D:$D,Data!$A:$A,$A5,Data!$B:$B,B$3)</f>
        <v>0</v>
      </c>
      <c r="C5" s="50">
        <f>SUMIFS(Data!$D:$D,Data!$A:$A,$A5,Data!$B:$B,C$3)+B5</f>
        <v>0</v>
      </c>
      <c r="D5" s="50">
        <f>SUMIFS(Data!$D:$D,Data!$A:$A,$A5,Data!$B:$B,D$3)+C5</f>
        <v>0</v>
      </c>
      <c r="E5" s="50">
        <f>SUMIFS(Data!$D:$D,Data!$A:$A,$A5,Data!$B:$B,E$3)+D5</f>
        <v>0</v>
      </c>
      <c r="F5" s="50">
        <f>SUMIFS(Data!$D:$D,Data!$A:$A,$A5,Data!$B:$B,F$3)+E5</f>
        <v>0</v>
      </c>
      <c r="G5" s="50">
        <f>SUMIFS(Data!$D:$D,Data!$A:$A,$A5,Data!$B:$B,G$3)+F5</f>
        <v>106261</v>
      </c>
      <c r="H5" s="50">
        <f>SUMIFS(Data!$D:$D,Data!$A:$A,$A5,Data!$B:$B,H$3)+G5</f>
        <v>106261</v>
      </c>
      <c r="I5" s="50">
        <f>SUMIFS(Data!$D:$D,Data!$A:$A,$A5,Data!$B:$B,I$3)+H5</f>
        <v>106261</v>
      </c>
      <c r="J5" s="50">
        <f>SUMIFS(Data!$D:$D,Data!$A:$A,$A5,Data!$B:$B,J$3)+I5</f>
        <v>106261</v>
      </c>
      <c r="K5" s="50">
        <f>SUMIFS(Data!$D:$D,Data!$A:$A,$A5,Data!$B:$B,K$3)+J5</f>
        <v>200264</v>
      </c>
      <c r="L5" s="50">
        <f>SUMIFS(Data!$D:$D,Data!$A:$A,$A5,Data!$B:$B,L$3)+K5</f>
        <v>200264</v>
      </c>
      <c r="M5" s="50">
        <f>SUMIFS(Data!$D:$D,Data!$A:$A,$A5,Data!$B:$B,M$3)+L5</f>
        <v>429473</v>
      </c>
      <c r="N5" s="50">
        <f>SUMIFS(Data!$D:$D,Data!$A:$A,$A5,Data!$B:$B,N$3)+M5</f>
        <v>443244</v>
      </c>
      <c r="O5" s="50">
        <f>SUMIFS(Data!$D:$D,Data!$A:$A,$A5,Data!$B:$B,O$3)+N5</f>
        <v>458626</v>
      </c>
      <c r="P5" s="50">
        <f>SUMIFS(Data!$D:$D,Data!$A:$A,$A5,Data!$B:$B,P$3)+O5</f>
        <v>592759</v>
      </c>
      <c r="Q5" s="50">
        <f>SUMIFS(Data!$D:$D,Data!$A:$A,$A5,Data!$B:$B,Q$3)+P5</f>
        <v>664299</v>
      </c>
      <c r="R5" s="50">
        <f>SUMIFS(Data!$D:$D,Data!$A:$A,$A5,Data!$B:$B,R$3)+Q5</f>
        <v>664563</v>
      </c>
      <c r="S5" s="50">
        <f>SUMIFS(Data!$D:$D,Data!$A:$A,$A5,Data!$B:$B,S$3)+R5</f>
        <v>792024</v>
      </c>
    </row>
    <row r="6" spans="1:19" x14ac:dyDescent="0.3">
      <c r="A6" t="s">
        <v>9</v>
      </c>
      <c r="B6" s="45">
        <f>SUMIFS(Data!$D:$D,Data!$A:$A,$A6,Data!$B:$B,B$3)</f>
        <v>172760</v>
      </c>
      <c r="C6" s="50">
        <f>SUMIFS(Data!$D:$D,Data!$A:$A,$A6,Data!$B:$B,C$3)+B6</f>
        <v>172760</v>
      </c>
      <c r="D6" s="50">
        <f>SUMIFS(Data!$D:$D,Data!$A:$A,$A6,Data!$B:$B,D$3)+C6</f>
        <v>181481</v>
      </c>
      <c r="E6" s="50">
        <f>SUMIFS(Data!$D:$D,Data!$A:$A,$A6,Data!$B:$B,E$3)+D6</f>
        <v>181819</v>
      </c>
      <c r="F6" s="50">
        <f>SUMIFS(Data!$D:$D,Data!$A:$A,$A6,Data!$B:$B,F$3)+E6</f>
        <v>181819</v>
      </c>
      <c r="G6" s="50">
        <f>SUMIFS(Data!$D:$D,Data!$A:$A,$A6,Data!$B:$B,G$3)+F6</f>
        <v>181819</v>
      </c>
      <c r="H6" s="50">
        <f>SUMIFS(Data!$D:$D,Data!$A:$A,$A6,Data!$B:$B,H$3)+G6</f>
        <v>181819</v>
      </c>
      <c r="I6" s="50">
        <f>SUMIFS(Data!$D:$D,Data!$A:$A,$A6,Data!$B:$B,I$3)+H6</f>
        <v>181819</v>
      </c>
      <c r="J6" s="50">
        <f>SUMIFS(Data!$D:$D,Data!$A:$A,$A6,Data!$B:$B,J$3)+I6</f>
        <v>182466</v>
      </c>
      <c r="K6" s="50">
        <f>SUMIFS(Data!$D:$D,Data!$A:$A,$A6,Data!$B:$B,K$3)+J6</f>
        <v>195393</v>
      </c>
      <c r="L6" s="50">
        <f>SUMIFS(Data!$D:$D,Data!$A:$A,$A6,Data!$B:$B,L$3)+K6</f>
        <v>195393</v>
      </c>
      <c r="M6" s="50">
        <f>SUMIFS(Data!$D:$D,Data!$A:$A,$A6,Data!$B:$B,M$3)+L6</f>
        <v>286849</v>
      </c>
      <c r="N6" s="50">
        <f>SUMIFS(Data!$D:$D,Data!$A:$A,$A6,Data!$B:$B,N$3)+M6</f>
        <v>314609.2</v>
      </c>
      <c r="O6" s="50">
        <f>SUMIFS(Data!$D:$D,Data!$A:$A,$A6,Data!$B:$B,O$3)+N6</f>
        <v>338709.2</v>
      </c>
      <c r="P6" s="50">
        <f>SUMIFS(Data!$D:$D,Data!$A:$A,$A6,Data!$B:$B,P$3)+O6</f>
        <v>408658.2</v>
      </c>
      <c r="Q6" s="50">
        <f>SUMIFS(Data!$D:$D,Data!$A:$A,$A6,Data!$B:$B,Q$3)+P6</f>
        <v>408838.2</v>
      </c>
      <c r="R6" s="50">
        <f>SUMIFS(Data!$D:$D,Data!$A:$A,$A6,Data!$B:$B,R$3)+Q6</f>
        <v>408838.2</v>
      </c>
      <c r="S6" s="50">
        <f>SUMIFS(Data!$D:$D,Data!$A:$A,$A6,Data!$B:$B,S$3)+R6</f>
        <v>419130.22000000003</v>
      </c>
    </row>
    <row r="7" spans="1:19" x14ac:dyDescent="0.3">
      <c r="A7" t="s">
        <v>8</v>
      </c>
      <c r="B7" s="45">
        <f>SUMIFS(Data!$D:$D,Data!$A:$A,$A7,Data!$B:$B,B$3)</f>
        <v>2250</v>
      </c>
      <c r="C7" s="50">
        <f>SUMIFS(Data!$D:$D,Data!$A:$A,$A7,Data!$B:$B,C$3)+B7</f>
        <v>4720</v>
      </c>
      <c r="D7" s="50">
        <f>SUMIFS(Data!$D:$D,Data!$A:$A,$A7,Data!$B:$B,D$3)+C7</f>
        <v>7222</v>
      </c>
      <c r="E7" s="50">
        <f>SUMIFS(Data!$D:$D,Data!$A:$A,$A7,Data!$B:$B,E$3)+D7</f>
        <v>9893</v>
      </c>
      <c r="F7" s="50">
        <f>SUMIFS(Data!$D:$D,Data!$A:$A,$A7,Data!$B:$B,F$3)+E7</f>
        <v>10838</v>
      </c>
      <c r="G7" s="50">
        <f>SUMIFS(Data!$D:$D,Data!$A:$A,$A7,Data!$B:$B,G$3)+F7</f>
        <v>10838</v>
      </c>
      <c r="H7" s="50">
        <f>SUMIFS(Data!$D:$D,Data!$A:$A,$A7,Data!$B:$B,H$3)+G7</f>
        <v>11654</v>
      </c>
      <c r="I7" s="50">
        <f>SUMIFS(Data!$D:$D,Data!$A:$A,$A7,Data!$B:$B,I$3)+H7</f>
        <v>11654</v>
      </c>
      <c r="J7" s="50">
        <f>SUMIFS(Data!$D:$D,Data!$A:$A,$A7,Data!$B:$B,J$3)+I7</f>
        <v>12753</v>
      </c>
      <c r="K7" s="50">
        <f>SUMIFS(Data!$D:$D,Data!$A:$A,$A7,Data!$B:$B,K$3)+J7</f>
        <v>15369</v>
      </c>
      <c r="L7" s="50">
        <f>SUMIFS(Data!$D:$D,Data!$A:$A,$A7,Data!$B:$B,L$3)+K7</f>
        <v>15369</v>
      </c>
      <c r="M7" s="50">
        <f>SUMIFS(Data!$D:$D,Data!$A:$A,$A7,Data!$B:$B,M$3)+L7</f>
        <v>17409</v>
      </c>
      <c r="N7" s="50">
        <f>SUMIFS(Data!$D:$D,Data!$A:$A,$A7,Data!$B:$B,N$3)+M7</f>
        <v>223797</v>
      </c>
      <c r="O7" s="50">
        <f>SUMIFS(Data!$D:$D,Data!$A:$A,$A7,Data!$B:$B,O$3)+N7</f>
        <v>223797</v>
      </c>
      <c r="P7" s="50">
        <f>SUMIFS(Data!$D:$D,Data!$A:$A,$A7,Data!$B:$B,P$3)+O7</f>
        <v>227573</v>
      </c>
      <c r="Q7" s="50">
        <f>SUMIFS(Data!$D:$D,Data!$A:$A,$A7,Data!$B:$B,Q$3)+P7</f>
        <v>227573</v>
      </c>
      <c r="R7" s="50">
        <f>SUMIFS(Data!$D:$D,Data!$A:$A,$A7,Data!$B:$B,R$3)+Q7</f>
        <v>227573</v>
      </c>
      <c r="S7" s="50">
        <f>SUMIFS(Data!$D:$D,Data!$A:$A,$A7,Data!$B:$B,S$3)+R7</f>
        <v>227573</v>
      </c>
    </row>
    <row r="8" spans="1:19" x14ac:dyDescent="0.3">
      <c r="O8" s="47"/>
    </row>
    <row r="9" spans="1:19" x14ac:dyDescent="0.3">
      <c r="R9" s="47">
        <f>R6-Q6</f>
        <v>0</v>
      </c>
    </row>
  </sheetData>
  <sortState ref="B2:B19">
    <sortCondition ref="B2"/>
  </sortState>
  <pageMargins left="0.7" right="0.7" top="0.75" bottom="0.75" header="0.3" footer="0.3"/>
  <pageSetup orientation="portrait" r:id="rId1"/>
  <headerFooter>
    <oddHeader>&amp;LWA UE-161204
WUTC 2&amp;R&amp;"-,Bold"Attachment WUTC 2</oddHeader>
    <oddFooter>&amp;L&amp;F&amp;CPage &amp;P of &amp;N</oddFoot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2016-11-14T08:00:00+00:00</OpenedDate>
    <Date1 xmlns="dc463f71-b30c-4ab2-9473-d307f9d35888">2017-04-21T07:00:00+00:00</Date1>
    <IsDocumentOrder xmlns="dc463f71-b30c-4ab2-9473-d307f9d35888" xsi:nil="true"/>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161204</DocketNumber>
    <DelegatedOrder xmlns="dc463f71-b30c-4ab2-9473-d307f9d35888">false</DelegatedOrder>
    <SignificantOrder xmlns="dc463f71-b30c-4ab2-9473-d307f9d35888">false</Significant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2BE3214F6FBE444A686B76141802F0A" ma:contentTypeVersion="96" ma:contentTypeDescription="" ma:contentTypeScope="" ma:versionID="bc76241cfe6b0a7e70b2ef0cbc60b8c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77D76E-4558-4293-A0A8-BC585F85E2C8}">
  <ds:schemaRefs>
    <ds:schemaRef ds:uri="http://schemas.microsoft.com/sharepoint/v3/contenttype/forms"/>
  </ds:schemaRefs>
</ds:datastoreItem>
</file>

<file path=customXml/itemProps2.xml><?xml version="1.0" encoding="utf-8"?>
<ds:datastoreItem xmlns:ds="http://schemas.openxmlformats.org/officeDocument/2006/customXml" ds:itemID="{5535767D-3588-4087-B5F3-65E6DCD2D37F}">
  <ds:schemaRefs>
    <ds:schemaRef ds:uri="http://purl.org/dc/dcmitype/"/>
    <ds:schemaRef ds:uri="24f70c62-691b-492e-ba59-9d389529a97e"/>
    <ds:schemaRef ds:uri="http://www.w3.org/XML/1998/namespace"/>
    <ds:schemaRef ds:uri="http://schemas.microsoft.com/office/2006/metadata/properties"/>
    <ds:schemaRef ds:uri="http://schemas.microsoft.com/office/infopath/2007/PartnerControls"/>
    <ds:schemaRef ds:uri="http://purl.org/dc/terms/"/>
    <ds:schemaRef ds:uri="http://purl.org/dc/elements/1.1/"/>
    <ds:schemaRef ds:uri="http://schemas.microsoft.com/office/2006/documentManagement/types"/>
    <ds:schemaRef ds:uri="http://schemas.openxmlformats.org/package/2006/metadata/core-properties"/>
    <ds:schemaRef ds:uri="http://schemas.microsoft.com/sharepoint/v3/fields"/>
  </ds:schemaRefs>
</ds:datastoreItem>
</file>

<file path=customXml/itemProps3.xml><?xml version="1.0" encoding="utf-8"?>
<ds:datastoreItem xmlns:ds="http://schemas.openxmlformats.org/officeDocument/2006/customXml" ds:itemID="{BD60FEFD-73AB-4965-92BC-52F1B16CD52D}"/>
</file>

<file path=customXml/itemProps4.xml><?xml version="1.0" encoding="utf-8"?>
<ds:datastoreItem xmlns:ds="http://schemas.openxmlformats.org/officeDocument/2006/customXml" ds:itemID="{1A0B277A-6D5A-4F1B-96BD-15DB210502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Totals</vt:lpstr>
      <vt:lpstr>Data</vt:lpstr>
      <vt:lpstr>Data w Cust</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2017-02-10T23:58:19Z</dcterms:created>
  <dcterms:modified xsi:type="dcterms:W3CDTF">2017-04-21T19:41:43Z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0x0101006E56B4D1795A2E4DB2F0B01679ED314A0082BE3214F6FBE444A686B76141802F0A</vt:lpwstr>
  </property>
  <property fmtid="{D5CDD505-2E9C-101B-9397-08002B2CF9AE}" pid="3" name="_docset_NoMedatataSyncRequired">
    <vt:lpwstr>False</vt:lpwstr>
  </property>
  <property fmtid="{D5CDD505-2E9C-101B-9397-08002B2CF9AE}" pid="4" name="IsEFSEC">
    <vt:bool>false</vt:bool>
  </property>
</Properties>
</file>