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WA" sheetId="1" r:id="rId1"/>
    <sheet name="I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<sst xmlns="http://schemas.openxmlformats.org/spreadsheetml/2006/main" count="31" uniqueCount="20">
  <si>
    <t>P/T Allocation Percentages</t>
  </si>
  <si>
    <t>Total System Adjustment</t>
  </si>
  <si>
    <t>Total Washington Adjustment</t>
  </si>
  <si>
    <t>Total           Idaho Adjustment</t>
  </si>
  <si>
    <t>Idaho State Income Taxes</t>
  </si>
  <si>
    <t>Net Income before FIT</t>
  </si>
  <si>
    <t>Federal Income Tax</t>
  </si>
  <si>
    <t>Net Reduction to Income</t>
  </si>
  <si>
    <t>Colstrip Mercury Emission</t>
  </si>
  <si>
    <t>Operating &amp; Maintenance Expense</t>
  </si>
  <si>
    <t>Net Income Before Taxes</t>
  </si>
  <si>
    <t>Mercury Abatement</t>
  </si>
  <si>
    <t>(7/2009-12/2009)</t>
  </si>
  <si>
    <t>(1/2010-6/2010)</t>
  </si>
  <si>
    <t>(7/09-6/10)</t>
  </si>
  <si>
    <t>Pro Forma WA</t>
  </si>
  <si>
    <t>Pro Forma ID</t>
  </si>
  <si>
    <t>(1/10-12/10)</t>
  </si>
  <si>
    <t>ID Pro Forma Period: (7/1/09-6/30/10)</t>
  </si>
  <si>
    <t>(1/2)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</si>
</sst>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* #,##0.0000_);_(* \(#,##0.0000\);_(* &quot;-&quot;????_);_(@_)"/>
    <numFmt numFmtId="168" formatCode="_(* #,##0.0_);_(* \(#,##0.0\);_(* &quot;-&quot;??_);_(@_)"/>
  </numFmts>
  <fonts count="8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u val="single"/>
      <sz val="12"/>
      <name val="Geneva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21" applyFont="1" applyBorder="1" applyAlignment="1">
      <alignment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1" xfId="21" applyFont="1" applyBorder="1" applyAlignment="1">
      <alignment wrapText="1"/>
      <protection/>
    </xf>
    <xf numFmtId="0" fontId="5" fillId="0" borderId="0" xfId="21" applyFont="1" applyBorder="1" applyAlignment="1">
      <alignment wrapText="1"/>
      <protection/>
    </xf>
    <xf numFmtId="0" fontId="5" fillId="0" borderId="0" xfId="21" applyFont="1" applyBorder="1" applyAlignment="1">
      <alignment horizontal="center" wrapText="1"/>
      <protection/>
    </xf>
    <xf numFmtId="10" fontId="5" fillId="0" borderId="1" xfId="21" applyNumberFormat="1" applyFont="1" applyBorder="1" applyAlignment="1">
      <alignment horizontal="center" wrapText="1"/>
      <protection/>
    </xf>
    <xf numFmtId="10" fontId="5" fillId="0" borderId="0" xfId="21" applyNumberFormat="1" applyFont="1" applyBorder="1" applyAlignment="1">
      <alignment horizontal="center" wrapText="1"/>
      <protection/>
    </xf>
    <xf numFmtId="0" fontId="6" fillId="0" borderId="0" xfId="21" applyFont="1" applyBorder="1" applyAlignment="1">
      <alignment wrapText="1"/>
      <protection/>
    </xf>
    <xf numFmtId="0" fontId="4" fillId="0" borderId="0" xfId="21" applyFont="1" applyBorder="1">
      <alignment/>
      <protection/>
    </xf>
    <xf numFmtId="164" fontId="4" fillId="0" borderId="0" xfId="21" applyNumberFormat="1" applyFont="1" applyBorder="1">
      <alignment/>
      <protection/>
    </xf>
    <xf numFmtId="165" fontId="4" fillId="0" borderId="0" xfId="21" applyNumberFormat="1" applyFont="1" applyBorder="1">
      <alignment/>
      <protection/>
    </xf>
    <xf numFmtId="164" fontId="4" fillId="0" borderId="1" xfId="21" applyNumberFormat="1" applyFont="1" applyBorder="1">
      <alignment/>
      <protection/>
    </xf>
    <xf numFmtId="165" fontId="4" fillId="0" borderId="1" xfId="21" applyNumberFormat="1" applyFont="1" applyBorder="1">
      <alignment/>
      <protection/>
    </xf>
    <xf numFmtId="166" fontId="4" fillId="0" borderId="0" xfId="21" applyNumberFormat="1" applyFont="1" applyBorder="1">
      <alignment/>
      <protection/>
    </xf>
    <xf numFmtId="9" fontId="4" fillId="0" borderId="0" xfId="21" applyNumberFormat="1" applyFont="1" applyBorder="1">
      <alignment/>
      <protection/>
    </xf>
    <xf numFmtId="164" fontId="4" fillId="0" borderId="2" xfId="21" applyNumberFormat="1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5" fontId="7" fillId="0" borderId="0" xfId="15" applyNumberFormat="1" applyFont="1" applyFill="1" applyAlignment="1">
      <alignment/>
    </xf>
    <xf numFmtId="165" fontId="7" fillId="0" borderId="3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5" fontId="7" fillId="0" borderId="3" xfId="15" applyNumberFormat="1" applyFont="1" applyFill="1" applyBorder="1" applyAlignment="1">
      <alignment/>
    </xf>
    <xf numFmtId="0" fontId="5" fillId="2" borderId="1" xfId="21" applyFont="1" applyFill="1" applyBorder="1" applyAlignment="1">
      <alignment horizontal="center" wrapText="1"/>
      <protection/>
    </xf>
    <xf numFmtId="10" fontId="5" fillId="2" borderId="1" xfId="21" applyNumberFormat="1" applyFont="1" applyFill="1" applyBorder="1" applyAlignment="1">
      <alignment horizontal="center" wrapText="1"/>
      <protection/>
    </xf>
    <xf numFmtId="10" fontId="5" fillId="2" borderId="0" xfId="21" applyNumberFormat="1" applyFont="1" applyFill="1" applyBorder="1" applyAlignment="1">
      <alignment horizontal="center" wrapText="1"/>
      <protection/>
    </xf>
    <xf numFmtId="0" fontId="4" fillId="2" borderId="0" xfId="21" applyFont="1" applyFill="1" applyBorder="1" applyAlignment="1">
      <alignment wrapText="1"/>
      <protection/>
    </xf>
    <xf numFmtId="165" fontId="4" fillId="2" borderId="1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165" fontId="4" fillId="2" borderId="0" xfId="21" applyNumberFormat="1" applyFont="1" applyFill="1" applyBorder="1">
      <alignment/>
      <protection/>
    </xf>
    <xf numFmtId="0" fontId="4" fillId="2" borderId="1" xfId="21" applyFont="1" applyFill="1" applyBorder="1">
      <alignment/>
      <protection/>
    </xf>
    <xf numFmtId="164" fontId="4" fillId="2" borderId="0" xfId="21" applyNumberFormat="1" applyFont="1" applyFill="1" applyBorder="1">
      <alignment/>
      <protection/>
    </xf>
    <xf numFmtId="164" fontId="4" fillId="2" borderId="1" xfId="21" applyNumberFormat="1" applyFont="1" applyFill="1" applyBorder="1">
      <alignment/>
      <protection/>
    </xf>
    <xf numFmtId="164" fontId="4" fillId="2" borderId="2" xfId="21" applyNumberFormat="1" applyFont="1" applyFill="1" applyBorder="1">
      <alignment/>
      <protection/>
    </xf>
    <xf numFmtId="0" fontId="5" fillId="0" borderId="1" xfId="21" applyFont="1" applyFill="1" applyBorder="1" applyAlignment="1">
      <alignment horizontal="center" wrapText="1"/>
      <protection/>
    </xf>
    <xf numFmtId="10" fontId="5" fillId="0" borderId="1" xfId="21" applyNumberFormat="1" applyFont="1" applyFill="1" applyBorder="1" applyAlignment="1">
      <alignment horizontal="center" wrapText="1"/>
      <protection/>
    </xf>
    <xf numFmtId="10" fontId="5" fillId="0" borderId="0" xfId="21" applyNumberFormat="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wrapText="1"/>
      <protection/>
    </xf>
    <xf numFmtId="165" fontId="4" fillId="0" borderId="1" xfId="21" applyNumberFormat="1" applyFont="1" applyFill="1" applyBorder="1">
      <alignment/>
      <protection/>
    </xf>
    <xf numFmtId="0" fontId="4" fillId="0" borderId="0" xfId="21" applyFont="1" applyFill="1" applyBorder="1">
      <alignment/>
      <protection/>
    </xf>
    <xf numFmtId="165" fontId="4" fillId="0" borderId="0" xfId="21" applyNumberFormat="1" applyFont="1" applyFill="1" applyBorder="1">
      <alignment/>
      <protection/>
    </xf>
    <xf numFmtId="0" fontId="4" fillId="0" borderId="1" xfId="21" applyFont="1" applyFill="1" applyBorder="1">
      <alignment/>
      <protection/>
    </xf>
    <xf numFmtId="164" fontId="4" fillId="0" borderId="0" xfId="21" applyNumberFormat="1" applyFont="1" applyFill="1" applyBorder="1">
      <alignment/>
      <protection/>
    </xf>
    <xf numFmtId="164" fontId="4" fillId="0" borderId="1" xfId="21" applyNumberFormat="1" applyFont="1" applyFill="1" applyBorder="1">
      <alignment/>
      <protection/>
    </xf>
    <xf numFmtId="164" fontId="4" fillId="0" borderId="2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 topLeftCell="A1">
      <selection activeCell="I8" sqref="I8"/>
    </sheetView>
  </sheetViews>
  <sheetFormatPr defaultColWidth="9.140625" defaultRowHeight="12.75"/>
  <cols>
    <col min="1" max="1" width="38.140625" style="0" customWidth="1"/>
    <col min="2" max="2" width="11.57421875" style="0" customWidth="1"/>
    <col min="3" max="3" width="15.00390625" style="0" customWidth="1"/>
    <col min="4" max="4" width="3.28125" style="0" customWidth="1"/>
    <col min="5" max="5" width="16.28125" style="0" customWidth="1"/>
    <col min="6" max="6" width="3.7109375" style="0" customWidth="1"/>
    <col min="7" max="7" width="14.8515625" style="0" customWidth="1"/>
  </cols>
  <sheetData>
    <row r="1" spans="1:7" ht="67.5" customHeight="1">
      <c r="A1" s="5">
        <v>2010</v>
      </c>
      <c r="B1" s="1"/>
      <c r="C1" s="2" t="s">
        <v>1</v>
      </c>
      <c r="D1" s="1"/>
      <c r="E1" s="26" t="s">
        <v>2</v>
      </c>
      <c r="F1" s="1"/>
      <c r="G1" s="2" t="s">
        <v>3</v>
      </c>
    </row>
    <row r="2" spans="1:7" ht="25.5" customHeight="1">
      <c r="A2" s="3" t="s">
        <v>0</v>
      </c>
      <c r="B2" s="4"/>
      <c r="C2" s="5"/>
      <c r="D2" s="1"/>
      <c r="E2" s="27">
        <v>0.6459</v>
      </c>
      <c r="F2" s="1"/>
      <c r="G2" s="6">
        <v>0.3541</v>
      </c>
    </row>
    <row r="3" spans="1:7" ht="15.75">
      <c r="A3" s="4"/>
      <c r="B3" s="4"/>
      <c r="C3" s="5"/>
      <c r="D3" s="1"/>
      <c r="E3" s="28"/>
      <c r="F3" s="1"/>
      <c r="G3" s="7"/>
    </row>
    <row r="4" spans="1:7" ht="15.75">
      <c r="A4" s="8" t="s">
        <v>8</v>
      </c>
      <c r="B4" s="4"/>
      <c r="C4" s="1"/>
      <c r="D4" s="1"/>
      <c r="E4" s="29"/>
      <c r="F4" s="1"/>
      <c r="G4" s="9"/>
    </row>
    <row r="5" spans="1:7" ht="15">
      <c r="A5" s="9" t="s">
        <v>9</v>
      </c>
      <c r="B5" s="9"/>
      <c r="C5" s="10">
        <v>2900000</v>
      </c>
      <c r="D5" s="9"/>
      <c r="E5" s="30">
        <f>C5*E2</f>
        <v>1873110</v>
      </c>
      <c r="F5" s="11"/>
      <c r="G5" s="13">
        <f>C5*G2</f>
        <v>1026890.0000000001</v>
      </c>
    </row>
    <row r="6" spans="1:7" ht="15">
      <c r="A6" s="9"/>
      <c r="B6" s="9"/>
      <c r="C6" s="9"/>
      <c r="D6" s="9"/>
      <c r="E6" s="31"/>
      <c r="F6" s="9"/>
      <c r="G6" s="9"/>
    </row>
    <row r="7" spans="1:7" ht="15">
      <c r="A7" s="9" t="s">
        <v>10</v>
      </c>
      <c r="B7" s="9"/>
      <c r="C7" s="10"/>
      <c r="D7" s="9"/>
      <c r="E7" s="32">
        <f>E5</f>
        <v>1873110</v>
      </c>
      <c r="F7" s="11"/>
      <c r="G7" s="11">
        <f>G5</f>
        <v>1026890.0000000001</v>
      </c>
    </row>
    <row r="8" spans="1:7" ht="15">
      <c r="A8" s="9"/>
      <c r="B8" s="9"/>
      <c r="C8" s="9"/>
      <c r="D8" s="9"/>
      <c r="E8" s="31"/>
      <c r="F8" s="9"/>
      <c r="G8" s="9"/>
    </row>
    <row r="9" spans="1:7" ht="15">
      <c r="A9" s="9"/>
      <c r="B9" s="9"/>
      <c r="C9" s="9"/>
      <c r="D9" s="9"/>
      <c r="E9" s="31"/>
      <c r="F9" s="9"/>
      <c r="G9" s="9"/>
    </row>
    <row r="10" spans="1:7" ht="15">
      <c r="A10" s="9" t="s">
        <v>4</v>
      </c>
      <c r="B10" s="14">
        <v>0.012216</v>
      </c>
      <c r="C10" s="9"/>
      <c r="D10" s="9"/>
      <c r="E10" s="33"/>
      <c r="F10" s="9"/>
      <c r="G10" s="13">
        <f>G7*B10</f>
        <v>12544.48824</v>
      </c>
    </row>
    <row r="11" spans="1:7" ht="15">
      <c r="A11" s="9"/>
      <c r="B11" s="9"/>
      <c r="C11" s="9"/>
      <c r="D11" s="9"/>
      <c r="E11" s="31"/>
      <c r="F11" s="9"/>
      <c r="G11" s="9"/>
    </row>
    <row r="12" spans="1:7" ht="15">
      <c r="A12" s="9"/>
      <c r="B12" s="9"/>
      <c r="C12" s="9"/>
      <c r="D12" s="9"/>
      <c r="E12" s="31"/>
      <c r="F12" s="9"/>
      <c r="G12" s="9"/>
    </row>
    <row r="13" spans="1:7" ht="15">
      <c r="A13" s="9" t="s">
        <v>5</v>
      </c>
      <c r="B13" s="9"/>
      <c r="C13" s="9"/>
      <c r="D13" s="9"/>
      <c r="E13" s="34">
        <f>E7</f>
        <v>1873110</v>
      </c>
      <c r="F13" s="9"/>
      <c r="G13" s="10">
        <f>G7-G10</f>
        <v>1014345.5117600001</v>
      </c>
    </row>
    <row r="14" spans="1:7" ht="15">
      <c r="A14" s="9"/>
      <c r="B14" s="9"/>
      <c r="C14" s="9"/>
      <c r="D14" s="9"/>
      <c r="E14" s="31"/>
      <c r="F14" s="9"/>
      <c r="G14" s="9"/>
    </row>
    <row r="15" spans="1:7" ht="15">
      <c r="A15" s="9" t="s">
        <v>6</v>
      </c>
      <c r="B15" s="15">
        <v>0.35</v>
      </c>
      <c r="C15" s="9"/>
      <c r="D15" s="9"/>
      <c r="E15" s="35">
        <f>E13*B15</f>
        <v>655588.5</v>
      </c>
      <c r="F15" s="9"/>
      <c r="G15" s="12">
        <f>G13*B15</f>
        <v>355020.929116</v>
      </c>
    </row>
    <row r="16" spans="1:7" ht="15">
      <c r="A16" s="9"/>
      <c r="B16" s="9"/>
      <c r="C16" s="9"/>
      <c r="D16" s="9"/>
      <c r="E16" s="31"/>
      <c r="F16" s="9"/>
      <c r="G16" s="9"/>
    </row>
    <row r="17" spans="1:7" ht="15.75" thickBot="1">
      <c r="A17" s="9" t="s">
        <v>7</v>
      </c>
      <c r="B17" s="9"/>
      <c r="C17" s="9"/>
      <c r="D17" s="9"/>
      <c r="E17" s="36">
        <f>E13-E15</f>
        <v>1217521.5</v>
      </c>
      <c r="F17" s="9"/>
      <c r="G17" s="16">
        <f>G13-G15</f>
        <v>659324.5826440002</v>
      </c>
    </row>
  </sheetData>
  <printOptions/>
  <pageMargins left="0.75" right="0.75" top="1" bottom="1" header="0.5" footer="0.5"/>
  <pageSetup fitToHeight="1" fitToWidth="1" horizontalDpi="600" verticalDpi="600" orientation="portrait" scale="86" r:id="rId1"/>
  <headerFooter alignWithMargins="0">
    <oddHeader>&amp;C&amp;12Avista Corporation
Colstrip Mercury Emission O and M Expense Adj.
Pro Forma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E1" sqref="E1:E18"/>
    </sheetView>
  </sheetViews>
  <sheetFormatPr defaultColWidth="9.140625" defaultRowHeight="12.75"/>
  <cols>
    <col min="1" max="1" width="38.140625" style="0" customWidth="1"/>
    <col min="2" max="2" width="17.00390625" style="0" customWidth="1"/>
    <col min="3" max="3" width="15.00390625" style="0" customWidth="1"/>
    <col min="4" max="4" width="3.28125" style="0" customWidth="1"/>
    <col min="5" max="5" width="16.28125" style="0" customWidth="1"/>
    <col min="6" max="6" width="3.7109375" style="0" customWidth="1"/>
    <col min="7" max="7" width="14.8515625" style="0" customWidth="1"/>
  </cols>
  <sheetData>
    <row r="1" spans="1:7" ht="67.5" customHeight="1">
      <c r="A1" s="19" t="s">
        <v>18</v>
      </c>
      <c r="B1" s="1"/>
      <c r="C1" s="2" t="s">
        <v>1</v>
      </c>
      <c r="D1" s="1"/>
      <c r="E1" s="37" t="s">
        <v>2</v>
      </c>
      <c r="F1" s="1"/>
      <c r="G1" s="2" t="s">
        <v>3</v>
      </c>
    </row>
    <row r="2" spans="1:7" ht="25.5" customHeight="1">
      <c r="A2" s="3" t="s">
        <v>0</v>
      </c>
      <c r="B2" s="4"/>
      <c r="C2" s="5"/>
      <c r="D2" s="1"/>
      <c r="E2" s="38">
        <v>0.6459</v>
      </c>
      <c r="F2" s="1"/>
      <c r="G2" s="6">
        <v>0.3541</v>
      </c>
    </row>
    <row r="3" spans="1:7" ht="15.75">
      <c r="A3" s="4"/>
      <c r="B3" s="4"/>
      <c r="C3" s="5"/>
      <c r="D3" s="1"/>
      <c r="E3" s="39"/>
      <c r="F3" s="1"/>
      <c r="G3" s="7"/>
    </row>
    <row r="4" spans="1:7" ht="15.75">
      <c r="A4" s="8" t="s">
        <v>8</v>
      </c>
      <c r="B4" s="4"/>
      <c r="C4" s="1"/>
      <c r="D4" s="1"/>
      <c r="E4" s="40"/>
      <c r="F4" s="1"/>
      <c r="G4" s="9"/>
    </row>
    <row r="5" spans="1:7" ht="15">
      <c r="A5" s="9" t="s">
        <v>9</v>
      </c>
      <c r="B5" s="9"/>
      <c r="C5" s="10">
        <f>C23</f>
        <v>1685000</v>
      </c>
      <c r="D5" s="9"/>
      <c r="E5" s="41">
        <f>C5*E2</f>
        <v>1088341.5</v>
      </c>
      <c r="F5" s="11"/>
      <c r="G5" s="13">
        <f>C5*G2</f>
        <v>596658.5</v>
      </c>
    </row>
    <row r="6" spans="1:7" ht="15">
      <c r="A6" s="9"/>
      <c r="B6" s="9"/>
      <c r="C6" s="9"/>
      <c r="D6" s="9"/>
      <c r="E6" s="42"/>
      <c r="F6" s="9"/>
      <c r="G6" s="9"/>
    </row>
    <row r="7" spans="1:7" ht="15">
      <c r="A7" s="9" t="s">
        <v>10</v>
      </c>
      <c r="B7" s="9"/>
      <c r="C7" s="10"/>
      <c r="D7" s="9"/>
      <c r="E7" s="43">
        <f>E5</f>
        <v>1088341.5</v>
      </c>
      <c r="F7" s="11"/>
      <c r="G7" s="11">
        <f>G5</f>
        <v>596658.5</v>
      </c>
    </row>
    <row r="8" spans="1:7" ht="15">
      <c r="A8" s="9"/>
      <c r="B8" s="9"/>
      <c r="C8" s="9"/>
      <c r="D8" s="9"/>
      <c r="E8" s="42"/>
      <c r="F8" s="9"/>
      <c r="G8" s="9"/>
    </row>
    <row r="9" spans="1:7" ht="15">
      <c r="A9" s="9"/>
      <c r="B9" s="9"/>
      <c r="C9" s="9"/>
      <c r="D9" s="9"/>
      <c r="E9" s="42"/>
      <c r="F9" s="9"/>
      <c r="G9" s="9"/>
    </row>
    <row r="10" spans="1:7" ht="15">
      <c r="A10" s="9" t="s">
        <v>4</v>
      </c>
      <c r="B10" s="14">
        <v>0.012216</v>
      </c>
      <c r="C10" s="9"/>
      <c r="D10" s="9"/>
      <c r="E10" s="44"/>
      <c r="F10" s="9"/>
      <c r="G10" s="13">
        <f>G7*B10</f>
        <v>7288.780236</v>
      </c>
    </row>
    <row r="11" spans="1:7" ht="15">
      <c r="A11" s="9"/>
      <c r="B11" s="9"/>
      <c r="C11" s="9"/>
      <c r="D11" s="9"/>
      <c r="E11" s="42"/>
      <c r="F11" s="9"/>
      <c r="G11" s="9"/>
    </row>
    <row r="12" spans="1:7" ht="15">
      <c r="A12" s="9"/>
      <c r="B12" s="9"/>
      <c r="C12" s="9"/>
      <c r="D12" s="9"/>
      <c r="E12" s="42"/>
      <c r="F12" s="9"/>
      <c r="G12" s="9"/>
    </row>
    <row r="13" spans="1:7" ht="15">
      <c r="A13" s="9" t="s">
        <v>5</v>
      </c>
      <c r="B13" s="9"/>
      <c r="C13" s="9"/>
      <c r="D13" s="9"/>
      <c r="E13" s="45">
        <f>E7</f>
        <v>1088341.5</v>
      </c>
      <c r="F13" s="9"/>
      <c r="G13" s="10">
        <f>G7-G10</f>
        <v>589369.719764</v>
      </c>
    </row>
    <row r="14" spans="1:7" ht="15">
      <c r="A14" s="9"/>
      <c r="B14" s="9"/>
      <c r="C14" s="9"/>
      <c r="D14" s="9"/>
      <c r="E14" s="42"/>
      <c r="F14" s="9"/>
      <c r="G14" s="9"/>
    </row>
    <row r="15" spans="1:7" ht="15">
      <c r="A15" s="9" t="s">
        <v>6</v>
      </c>
      <c r="B15" s="15">
        <v>0.35</v>
      </c>
      <c r="C15" s="9"/>
      <c r="D15" s="9"/>
      <c r="E15" s="46">
        <f>E13*B15</f>
        <v>380919.52499999997</v>
      </c>
      <c r="F15" s="9"/>
      <c r="G15" s="12">
        <f>G13*B15</f>
        <v>206279.4019174</v>
      </c>
    </row>
    <row r="16" spans="1:7" ht="15">
      <c r="A16" s="9"/>
      <c r="B16" s="9"/>
      <c r="C16" s="9"/>
      <c r="D16" s="9"/>
      <c r="E16" s="42"/>
      <c r="F16" s="9"/>
      <c r="G16" s="9"/>
    </row>
    <row r="17" spans="1:7" ht="15.75" thickBot="1">
      <c r="A17" s="9" t="s">
        <v>7</v>
      </c>
      <c r="B17" s="9"/>
      <c r="C17" s="9"/>
      <c r="D17" s="9"/>
      <c r="E17" s="47">
        <f>E13-E15</f>
        <v>707421.9750000001</v>
      </c>
      <c r="F17" s="9"/>
      <c r="G17" s="16">
        <f>G13-G15</f>
        <v>383090.3178466</v>
      </c>
    </row>
    <row r="18" ht="12.75">
      <c r="E18" s="20"/>
    </row>
    <row r="20" spans="1:5" ht="12.75">
      <c r="A20" s="18" t="s">
        <v>11</v>
      </c>
      <c r="B20" s="19" t="s">
        <v>16</v>
      </c>
      <c r="C20" s="19" t="s">
        <v>14</v>
      </c>
      <c r="D20" s="20"/>
      <c r="E20" s="20"/>
    </row>
    <row r="21" spans="1:5" ht="12.75">
      <c r="A21" s="21">
        <v>2009</v>
      </c>
      <c r="B21" s="21" t="s">
        <v>12</v>
      </c>
      <c r="C21" s="22">
        <v>235000</v>
      </c>
      <c r="D21" s="20"/>
      <c r="E21" s="20"/>
    </row>
    <row r="22" spans="1:5" ht="12.75">
      <c r="A22" s="21">
        <v>2010</v>
      </c>
      <c r="B22" s="21" t="s">
        <v>13</v>
      </c>
      <c r="C22" s="22">
        <f>2900000/2</f>
        <v>1450000</v>
      </c>
      <c r="D22" s="20" t="s">
        <v>19</v>
      </c>
      <c r="E22" s="20"/>
    </row>
    <row r="23" spans="1:5" ht="13.5" thickBot="1">
      <c r="A23" s="21"/>
      <c r="B23" s="21"/>
      <c r="C23" s="23">
        <f>C21+C22</f>
        <v>1685000</v>
      </c>
      <c r="D23" s="20"/>
      <c r="E23" s="20"/>
    </row>
    <row r="24" spans="1:5" ht="13.5" thickTop="1">
      <c r="A24" s="21"/>
      <c r="B24" s="20"/>
      <c r="C24" s="20"/>
      <c r="D24" s="20"/>
      <c r="E24" s="20"/>
    </row>
    <row r="25" spans="1:5" ht="12.75">
      <c r="A25" s="21"/>
      <c r="B25" s="21" t="s">
        <v>15</v>
      </c>
      <c r="C25" s="24" t="s">
        <v>17</v>
      </c>
      <c r="D25" s="20"/>
      <c r="E25" s="20"/>
    </row>
    <row r="26" spans="1:5" ht="13.5" thickBot="1">
      <c r="A26" s="21"/>
      <c r="B26" s="21"/>
      <c r="C26" s="25">
        <v>2900000</v>
      </c>
      <c r="D26" s="20"/>
      <c r="E26" s="20"/>
    </row>
    <row r="27" spans="1:3" ht="13.5" thickTop="1">
      <c r="A27" s="17"/>
      <c r="B27" s="17"/>
      <c r="C27" s="17"/>
    </row>
  </sheetData>
  <printOptions/>
  <pageMargins left="0.75" right="0.75" top="1" bottom="1" header="0.5" footer="0.5"/>
  <pageSetup fitToHeight="1" fitToWidth="1" horizontalDpi="600" verticalDpi="600" orientation="portrait" scale="83" r:id="rId1"/>
  <headerFooter alignWithMargins="0">
    <oddHeader>&amp;C&amp;12Avista Corporation
Colstrip Mercury Emission O and M Expense Adj.
Pro Forma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rzk7kq</dc:creator>
  <cp:keywords/>
  <dc:description/>
  <cp:lastModifiedBy>Patrick Ehrbar</cp:lastModifiedBy>
  <cp:lastPrinted>2008-12-16T02:07:28Z</cp:lastPrinted>
  <dcterms:created xsi:type="dcterms:W3CDTF">2008-02-10T18:57:54Z</dcterms:created>
  <dcterms:modified xsi:type="dcterms:W3CDTF">2009-04-30T22:24:08Z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