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10" windowHeight="11910"/>
  </bookViews>
  <sheets>
    <sheet name="Page 8.14_REDACTED" sheetId="1" r:id="rId1"/>
    <sheet name="Page 8.14.1_REDACTED" sheetId="2" r:id="rId2"/>
    <sheet name="Page 8.14.2_REDACTE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2" hidden="1">[1]Inputs!#REF!</definedName>
    <definedName name="__123Graph_A" hidden="1">[1]Inputs!#REF!</definedName>
    <definedName name="__123Graph_AB06" localSheetId="1" hidden="1">[2]WORKD!#REF!</definedName>
    <definedName name="__123Graph_AB06" localSheetId="2" hidden="1">[2]WORKD!#REF!</definedName>
    <definedName name="__123Graph_AB06" hidden="1">[2]WORKD!#REF!</definedName>
    <definedName name="__123Graph_B" localSheetId="1" hidden="1">[1]Inputs!#REF!</definedName>
    <definedName name="__123Graph_B" localSheetId="2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ofill" localSheetId="1" hidden="1">[4]A!#REF!</definedName>
    <definedName name="_nofill" localSheetId="2" hidden="1">[4]A!#REF!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dfd" hidden="1">{#N/A,#N/A,FALSE,"CHECKREQ"}</definedName>
    <definedName name="dfdfdfd" hidden="1">{#N/A,#N/A,FALSE,"CHECKREQ"}</definedName>
    <definedName name="DUDE" localSheetId="1" hidden="1">#REF!</definedName>
    <definedName name="DUDE" localSheetId="2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1" hidden="1">[4]A!#REF!</definedName>
    <definedName name="n" localSheetId="2" hidden="1">[4]A!#REF!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[5]Inputs!#REF!</definedName>
    <definedName name="PricingInfo" localSheetId="2" hidden="1">[5]Inputs!#REF!</definedName>
    <definedName name="PricingInfo" hidden="1">[5]Inputs!#REF!</definedName>
    <definedName name="_xlnm.Print_Area" localSheetId="1">'Page 8.14.1_REDACTED'!$A$1:$G$61</definedName>
    <definedName name="_xlnm.Print_Area" localSheetId="2">'Page 8.14.2_REDACTED'!$A$1:$G$32</definedName>
    <definedName name="_xlnm.Print_Area" localSheetId="0">'Page 8.14_REDACTED'!$A$1:$J$61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localSheetId="1" hidden="1">#REF!</definedName>
    <definedName name="test" localSheetId="2" hidden="1">#REF!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[6]Inputs!#REF!</definedName>
    <definedName name="w" localSheetId="2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C15" i="3" s="1"/>
  <c r="D15" i="3" s="1"/>
  <c r="E15" i="3" s="1"/>
  <c r="C49" i="2"/>
  <c r="D49" i="2" s="1"/>
  <c r="E49" i="2" s="1"/>
  <c r="C29" i="2" l="1"/>
  <c r="D29" i="2" s="1"/>
  <c r="E29" i="2" s="1"/>
  <c r="C25" i="2"/>
  <c r="D25" i="2" s="1"/>
  <c r="E25" i="2" s="1"/>
  <c r="C21" i="2"/>
  <c r="D21" i="2" s="1"/>
  <c r="E21" i="2" s="1"/>
  <c r="C23" i="2"/>
  <c r="D23" i="2" s="1"/>
  <c r="E23" i="2" s="1"/>
  <c r="C28" i="2"/>
  <c r="D28" i="2" s="1"/>
  <c r="E28" i="2" s="1"/>
  <c r="C24" i="2"/>
  <c r="D24" i="2" s="1"/>
  <c r="E24" i="2" s="1"/>
  <c r="C20" i="2"/>
  <c r="C31" i="2"/>
  <c r="D31" i="2" s="1"/>
  <c r="E31" i="2" s="1"/>
  <c r="C27" i="2"/>
  <c r="D27" i="2" s="1"/>
  <c r="E27" i="2" s="1"/>
  <c r="C52" i="2"/>
  <c r="D52" i="2" s="1"/>
  <c r="E52" i="2" s="1"/>
  <c r="C48" i="2"/>
  <c r="D48" i="2" s="1"/>
  <c r="E48" i="2" s="1"/>
  <c r="C44" i="2"/>
  <c r="C54" i="2"/>
  <c r="D54" i="2" s="1"/>
  <c r="E54" i="2" s="1"/>
  <c r="C50" i="2"/>
  <c r="D50" i="2" s="1"/>
  <c r="E50" i="2" s="1"/>
  <c r="C46" i="2"/>
  <c r="D46" i="2" s="1"/>
  <c r="E46" i="2" s="1"/>
  <c r="C55" i="2"/>
  <c r="D55" i="2" s="1"/>
  <c r="E55" i="2" s="1"/>
  <c r="C51" i="2"/>
  <c r="D51" i="2" s="1"/>
  <c r="E51" i="2" s="1"/>
  <c r="C47" i="2"/>
  <c r="D47" i="2" s="1"/>
  <c r="E47" i="2" s="1"/>
  <c r="I11" i="1"/>
  <c r="C26" i="2"/>
  <c r="D26" i="2" s="1"/>
  <c r="E26" i="2" s="1"/>
  <c r="C53" i="2"/>
  <c r="D53" i="2" s="1"/>
  <c r="E53" i="2" s="1"/>
  <c r="I10" i="1"/>
  <c r="C22" i="3"/>
  <c r="D22" i="3" s="1"/>
  <c r="E22" i="3" s="1"/>
  <c r="C18" i="3"/>
  <c r="D18" i="3" s="1"/>
  <c r="E18" i="3" s="1"/>
  <c r="C14" i="3"/>
  <c r="C20" i="3"/>
  <c r="D20" i="3" s="1"/>
  <c r="E20" i="3" s="1"/>
  <c r="C16" i="3"/>
  <c r="D16" i="3" s="1"/>
  <c r="E16" i="3" s="1"/>
  <c r="C25" i="3"/>
  <c r="D25" i="3" s="1"/>
  <c r="E25" i="3" s="1"/>
  <c r="C21" i="3"/>
  <c r="D21" i="3" s="1"/>
  <c r="E21" i="3" s="1"/>
  <c r="C17" i="3"/>
  <c r="D17" i="3" s="1"/>
  <c r="E17" i="3" s="1"/>
  <c r="C24" i="3"/>
  <c r="D24" i="3" s="1"/>
  <c r="E24" i="3" s="1"/>
  <c r="C19" i="3"/>
  <c r="D19" i="3" s="1"/>
  <c r="E19" i="3" s="1"/>
  <c r="C22" i="2"/>
  <c r="D22" i="2" s="1"/>
  <c r="E22" i="2" s="1"/>
  <c r="C30" i="2"/>
  <c r="D30" i="2" s="1"/>
  <c r="E30" i="2" s="1"/>
  <c r="C45" i="2"/>
  <c r="D45" i="2" s="1"/>
  <c r="E45" i="2" s="1"/>
  <c r="C23" i="3"/>
  <c r="D23" i="3" s="1"/>
  <c r="E23" i="3" s="1"/>
  <c r="C57" i="2" l="1"/>
  <c r="F44" i="2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60" i="2" s="1"/>
  <c r="I16" i="1" s="1"/>
  <c r="D44" i="2"/>
  <c r="D20" i="2"/>
  <c r="C33" i="2"/>
  <c r="F20" i="2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6" i="2" s="1"/>
  <c r="I15" i="1" s="1"/>
  <c r="C27" i="3"/>
  <c r="I12" i="1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30" i="3" s="1"/>
  <c r="I17" i="1" s="1"/>
  <c r="D14" i="3"/>
  <c r="D33" i="2" l="1"/>
  <c r="I21" i="1" s="1"/>
  <c r="E20" i="2"/>
  <c r="E44" i="2"/>
  <c r="D57" i="2"/>
  <c r="I29" i="1" s="1"/>
  <c r="E14" i="3"/>
  <c r="D27" i="3"/>
  <c r="I25" i="1" s="1"/>
  <c r="G44" i="2" l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60" i="2" s="1"/>
  <c r="I31" i="1" s="1"/>
  <c r="E57" i="2"/>
  <c r="I30" i="1" s="1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6" i="2" s="1"/>
  <c r="I23" i="1" s="1"/>
  <c r="E33" i="2"/>
  <c r="I22" i="1" s="1"/>
  <c r="G14" i="3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30" i="3" s="1"/>
  <c r="I27" i="1" s="1"/>
  <c r="E27" i="3"/>
  <c r="I26" i="1" s="1"/>
</calcChain>
</file>

<file path=xl/sharedStrings.xml><?xml version="1.0" encoding="utf-8"?>
<sst xmlns="http://schemas.openxmlformats.org/spreadsheetml/2006/main" count="144" uniqueCount="59">
  <si>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</si>
  <si>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</si>
  <si>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</si>
  <si>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</si>
  <si>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</si>
  <si>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</si>
  <si>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</si>
  <si>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</si>
  <si>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</si>
  <si>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</si>
  <si>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 Expense:</t>
  </si>
  <si>
    <t>Annual Closure Costs - Jim Bridger</t>
  </si>
  <si>
    <t>JBG</t>
  </si>
  <si>
    <t>8.14.1</t>
  </si>
  <si>
    <t>Annual Closure Costs - Colstrip</t>
  </si>
  <si>
    <t>CAGW</t>
  </si>
  <si>
    <t>Bridger Reclamation Costs</t>
  </si>
  <si>
    <t>8.14.2</t>
  </si>
  <si>
    <t>Adjustment to Rate Base</t>
  </si>
  <si>
    <t>Accum. Reg Liab. - Closure Costs - JB</t>
  </si>
  <si>
    <t>Accum. Reg Liab. - Closure Costs - Colstrip</t>
  </si>
  <si>
    <t>Adjustment to Tax:</t>
  </si>
  <si>
    <t>Schedule M Adjustment</t>
  </si>
  <si>
    <t>SCHMAT</t>
  </si>
  <si>
    <t>Deferred Income Tax Expense</t>
  </si>
  <si>
    <t>Accumulated Def Inc Tax Balance</t>
  </si>
  <si>
    <t>Description of Adjustment:</t>
  </si>
  <si>
    <t>This adjustment adds into test period results other plant closure costs for Jim Bridger plant and Colstrip Unit 4 detailed in the 2018 depreciation study.  The Company proposes inclusion of these costs in rates with the accumulation of a credit balance to a regulatory liability account.  An annual level of expense is reflected in this adjustment, while the regulatory liability balance is included on an average-of-monthly-averages basis for the year ending December 2021.</t>
  </si>
  <si>
    <t>PacifiCorp</t>
  </si>
  <si>
    <t>Washington General Rate Case - December 2021</t>
  </si>
  <si>
    <t>Other Plant Closure Costs</t>
  </si>
  <si>
    <t>2018 Depreciation Study</t>
  </si>
  <si>
    <t>Plant</t>
  </si>
  <si>
    <t>Plant Closure Date</t>
  </si>
  <si>
    <t>End of Depreciable Life</t>
  </si>
  <si>
    <t>Remaining Depr. Life (Years)</t>
  </si>
  <si>
    <t>Other Closure Costs</t>
  </si>
  <si>
    <t>Total Company Annual Amount</t>
  </si>
  <si>
    <t>Jim Bridger</t>
  </si>
  <si>
    <t>Colstrip - Unit 4</t>
  </si>
  <si>
    <t>Ref 8.14</t>
  </si>
  <si>
    <t>Jim Bridger - Other Plant Closure Costs Amortization</t>
  </si>
  <si>
    <t>Mthly Accum.</t>
  </si>
  <si>
    <t>Tax</t>
  </si>
  <si>
    <t>Def Inc Tax Exp</t>
  </si>
  <si>
    <t>Reg. Liab.</t>
  </si>
  <si>
    <t>ADIT</t>
  </si>
  <si>
    <t>Annual Total</t>
  </si>
  <si>
    <t>AMA</t>
  </si>
  <si>
    <t>Colstrip Unit 4 - Other Plant Closure Costs Amortization</t>
  </si>
  <si>
    <t>Bridger Final Reclamation Costs</t>
  </si>
  <si>
    <t>Total Reclamation Contribution</t>
  </si>
  <si>
    <t>Unrecovered Investment</t>
  </si>
  <si>
    <t>Years to End of Depreciable Life (2023)</t>
  </si>
  <si>
    <t>Annual Incremental Expense</t>
  </si>
  <si>
    <t>Page 8.14.2 - REDACTED</t>
  </si>
  <si>
    <t>8.14 - REDACTED</t>
  </si>
  <si>
    <t>Page 8.14.1 - REDACTED</t>
  </si>
  <si>
    <t>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</si>
</sst>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0.0000%"/>
    <numFmt numFmtId="168" formatCode="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u/>
      <sz val="10"/>
      <color rgb="FFFFFF00"/>
      <name val="Arial"/>
      <family val="2"/>
    </font>
    <font>
      <i/>
      <u/>
      <sz val="10"/>
      <name val="Arial"/>
      <family val="2"/>
    </font>
    <font>
      <sz val="10"/>
      <color rgb="FFFF99FF"/>
      <name val="Arial"/>
      <family val="2"/>
    </font>
    <font>
      <sz val="10"/>
      <color rgb="FFFFFFCC"/>
      <name val="Arial"/>
      <family val="2"/>
    </font>
    <font>
      <sz val="10"/>
      <color rgb="FFFFFF0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165" fontId="2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41" fontId="2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1" fontId="9" fillId="0" borderId="0" xfId="0" applyNumberFormat="1" applyFont="1" applyFill="1"/>
    <xf numFmtId="41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165" fontId="4" fillId="0" borderId="0" xfId="1" applyNumberFormat="1" applyFont="1" applyFill="1"/>
    <xf numFmtId="0" fontId="6" fillId="0" borderId="0" xfId="0" applyFont="1" applyFill="1" applyBorder="1"/>
    <xf numFmtId="0" fontId="3" fillId="0" borderId="0" xfId="5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5" fontId="2" fillId="0" borderId="0" xfId="1" applyNumberFormat="1" applyFont="1" applyFill="1"/>
    <xf numFmtId="0" fontId="2" fillId="0" borderId="0" xfId="0" applyNumberFormat="1" applyFont="1" applyFill="1" applyAlignment="1">
      <alignment horizontal="left" indent="1"/>
    </xf>
    <xf numFmtId="0" fontId="6" fillId="0" borderId="0" xfId="0" applyFont="1" applyFill="1" applyBorder="1" applyAlignment="1">
      <alignment horizontal="left"/>
    </xf>
    <xf numFmtId="164" fontId="2" fillId="0" borderId="0" xfId="2" applyNumberFormat="1" applyFont="1" applyFill="1"/>
    <xf numFmtId="167" fontId="2" fillId="0" borderId="0" xfId="6" applyNumberFormat="1" applyFont="1" applyFill="1" applyBorder="1" applyAlignment="1" applyProtection="1">
      <alignment horizontal="right"/>
      <protection locked="0"/>
    </xf>
    <xf numFmtId="165" fontId="2" fillId="0" borderId="0" xfId="7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5" fontId="13" fillId="0" borderId="0" xfId="1" applyNumberFormat="1" applyFont="1" applyFill="1"/>
    <xf numFmtId="165" fontId="13" fillId="0" borderId="0" xfId="1" applyNumberFormat="1" applyFont="1" applyFill="1" applyBorder="1"/>
    <xf numFmtId="165" fontId="2" fillId="0" borderId="0" xfId="1" applyNumberFormat="1" applyFont="1" applyFill="1" applyBorder="1"/>
    <xf numFmtId="2" fontId="2" fillId="0" borderId="0" xfId="0" applyNumberFormat="1" applyFont="1" applyAlignment="1">
      <alignment horizontal="right"/>
    </xf>
    <xf numFmtId="0" fontId="3" fillId="0" borderId="0" xfId="8" applyFont="1" applyAlignment="1">
      <alignment vertical="center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center"/>
    </xf>
    <xf numFmtId="0" fontId="2" fillId="0" borderId="0" xfId="8" applyFont="1" applyAlignment="1">
      <alignment vertical="center"/>
    </xf>
    <xf numFmtId="0" fontId="15" fillId="0" borderId="0" xfId="8" applyFont="1" applyFill="1" applyAlignment="1">
      <alignment vertical="center"/>
    </xf>
    <xf numFmtId="0" fontId="2" fillId="0" borderId="0" xfId="8" applyFont="1" applyAlignment="1">
      <alignment horizontal="center" vertical="center"/>
    </xf>
    <xf numFmtId="0" fontId="3" fillId="0" borderId="0" xfId="8" applyNumberFormat="1" applyFont="1" applyFill="1" applyAlignment="1">
      <alignment horizontal="center" vertical="center"/>
    </xf>
    <xf numFmtId="0" fontId="15" fillId="0" borderId="0" xfId="8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3" fillId="0" borderId="9" xfId="8" applyFont="1" applyBorder="1" applyAlignment="1">
      <alignment horizontal="center" vertical="center"/>
    </xf>
    <xf numFmtId="0" fontId="3" fillId="0" borderId="10" xfId="8" applyFont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 wrapText="1"/>
    </xf>
    <xf numFmtId="0" fontId="3" fillId="0" borderId="10" xfId="8" applyNumberFormat="1" applyFont="1" applyBorder="1" applyAlignment="1">
      <alignment horizontal="center" vertical="center" wrapText="1"/>
    </xf>
    <xf numFmtId="0" fontId="2" fillId="0" borderId="10" xfId="8" applyFont="1" applyBorder="1" applyAlignment="1">
      <alignment vertical="center"/>
    </xf>
    <xf numFmtId="0" fontId="2" fillId="0" borderId="10" xfId="8" applyFont="1" applyFill="1" applyBorder="1" applyAlignment="1">
      <alignment horizontal="center" vertical="center"/>
    </xf>
    <xf numFmtId="168" fontId="2" fillId="0" borderId="10" xfId="8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9" xfId="0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11" xfId="0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 vertical="center" indent="5"/>
    </xf>
    <xf numFmtId="17" fontId="4" fillId="0" borderId="0" xfId="0" applyNumberFormat="1" applyFont="1" applyFill="1" applyBorder="1" applyAlignment="1">
      <alignment horizontal="center"/>
    </xf>
    <xf numFmtId="165" fontId="16" fillId="0" borderId="0" xfId="1" applyNumberFormat="1" applyFont="1" applyFill="1" applyBorder="1"/>
    <xf numFmtId="165" fontId="4" fillId="0" borderId="0" xfId="0" applyNumberFormat="1" applyFont="1" applyBorder="1"/>
    <xf numFmtId="1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 applyBorder="1"/>
    <xf numFmtId="17" fontId="3" fillId="0" borderId="0" xfId="9" applyNumberFormat="1" applyFont="1"/>
    <xf numFmtId="165" fontId="16" fillId="0" borderId="0" xfId="0" applyNumberFormat="1" applyFont="1" applyBorder="1"/>
    <xf numFmtId="0" fontId="16" fillId="0" borderId="0" xfId="0" applyFont="1" applyBorder="1" applyAlignment="1">
      <alignment horizontal="right"/>
    </xf>
    <xf numFmtId="0" fontId="2" fillId="0" borderId="0" xfId="8" applyFont="1" applyBorder="1" applyAlignment="1">
      <alignment vertical="center"/>
    </xf>
    <xf numFmtId="0" fontId="2" fillId="0" borderId="0" xfId="8" applyFont="1" applyBorder="1" applyAlignment="1">
      <alignment horizontal="center" vertical="center"/>
    </xf>
    <xf numFmtId="168" fontId="2" fillId="0" borderId="0" xfId="8" applyNumberFormat="1" applyFont="1" applyFill="1" applyBorder="1" applyAlignment="1">
      <alignment horizontal="center" vertical="center"/>
    </xf>
    <xf numFmtId="0" fontId="3" fillId="0" borderId="0" xfId="8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166" fontId="2" fillId="0" borderId="0" xfId="4" applyNumberFormat="1" applyFont="1" applyFill="1" applyAlignment="1">
      <alignment horizontal="center"/>
    </xf>
    <xf numFmtId="41" fontId="4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10" fillId="0" borderId="0" xfId="0" applyFont="1" applyFill="1"/>
    <xf numFmtId="41" fontId="11" fillId="0" borderId="0" xfId="0" applyNumberFormat="1" applyFont="1" applyFill="1"/>
    <xf numFmtId="43" fontId="4" fillId="0" borderId="0" xfId="0" applyNumberFormat="1" applyFont="1" applyFill="1"/>
    <xf numFmtId="0" fontId="13" fillId="0" borderId="0" xfId="0" applyFont="1" applyFill="1" applyAlignment="1">
      <alignment horizontal="center"/>
    </xf>
    <xf numFmtId="165" fontId="5" fillId="0" borderId="0" xfId="0" applyNumberFormat="1" applyFont="1" applyFill="1"/>
    <xf numFmtId="0" fontId="13" fillId="0" borderId="0" xfId="0" applyFont="1" applyFill="1"/>
    <xf numFmtId="2" fontId="2" fillId="0" borderId="0" xfId="0" applyNumberFormat="1" applyFont="1" applyFill="1" applyAlignment="1">
      <alignment horizontal="left" indent="1"/>
    </xf>
    <xf numFmtId="165" fontId="4" fillId="2" borderId="0" xfId="1" applyNumberFormat="1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2" fillId="2" borderId="0" xfId="1" applyNumberFormat="1" applyFont="1" applyFill="1" applyBorder="1" applyAlignment="1">
      <alignment horizontal="center"/>
    </xf>
    <xf numFmtId="165" fontId="2" fillId="2" borderId="9" xfId="1" applyNumberFormat="1" applyFont="1" applyFill="1" applyBorder="1" applyAlignment="1">
      <alignment horizontal="right" vertical="center"/>
    </xf>
    <xf numFmtId="165" fontId="4" fillId="2" borderId="11" xfId="1" applyNumberFormat="1" applyFont="1" applyFill="1" applyBorder="1"/>
    <xf numFmtId="165" fontId="16" fillId="2" borderId="10" xfId="0" applyNumberFormat="1" applyFont="1" applyFill="1" applyBorder="1" applyAlignment="1">
      <alignment horizontal="right"/>
    </xf>
    <xf numFmtId="165" fontId="16" fillId="2" borderId="13" xfId="1" applyNumberFormat="1" applyFont="1" applyFill="1" applyBorder="1"/>
    <xf numFmtId="165" fontId="16" fillId="2" borderId="14" xfId="1" applyNumberFormat="1" applyFont="1" applyFill="1" applyBorder="1"/>
    <xf numFmtId="165" fontId="16" fillId="2" borderId="13" xfId="0" applyNumberFormat="1" applyFont="1" applyFill="1" applyBorder="1" applyAlignment="1">
      <alignment horizontal="right"/>
    </xf>
    <xf numFmtId="165" fontId="16" fillId="2" borderId="14" xfId="0" applyNumberFormat="1" applyFont="1" applyFill="1" applyBorder="1" applyAlignment="1">
      <alignment horizontal="right"/>
    </xf>
    <xf numFmtId="165" fontId="2" fillId="2" borderId="10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right" vertical="center"/>
    </xf>
    <xf numFmtId="165" fontId="2" fillId="2" borderId="0" xfId="1" applyNumberFormat="1" applyFont="1" applyFill="1"/>
    <xf numFmtId="165" fontId="2" fillId="2" borderId="0" xfId="3" applyNumberFormat="1" applyFont="1" applyFill="1" applyBorder="1" applyAlignment="1">
      <alignment horizontal="center"/>
    </xf>
    <xf numFmtId="165" fontId="2" fillId="2" borderId="0" xfId="7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/>
    <xf numFmtId="0" fontId="2" fillId="0" borderId="6" xfId="0" applyFont="1" applyFill="1" applyBorder="1"/>
  </cellXfs>
  <cellStyles count="10">
    <cellStyle name="Comma" xfId="1" builtinId="3"/>
    <cellStyle name="Comma 10 2" xfId="7"/>
    <cellStyle name="Comma 11" xfId="6"/>
    <cellStyle name="Currency" xfId="2" builtinId="4"/>
    <cellStyle name="Normal" xfId="0" builtinId="0"/>
    <cellStyle name="Normal 10 30" xfId="5"/>
    <cellStyle name="Normal_Hydro Life Estimates - 5-1-02" xfId="8"/>
    <cellStyle name="Percent 10" xfId="4"/>
    <cellStyle name="Percent 2 2" xfId="9"/>
    <cellStyle name="Percent 2 2 2" xfId="3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1228725</xdr:colOff>
      <xdr:row>58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409575" y="96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abSelected="1" view="pageBreakPreview" zoomScale="80" zoomScaleNormal="100" zoomScaleSheetLayoutView="80" workbookViewId="0"/>
  </sheetViews>
  <sheetFormatPr defaultRowHeight="12.75" x14ac:dyDescent="0.2"/>
  <cols>
    <col min="1" max="1" width="2.42578125" style="5" customWidth="1"/>
    <col min="2" max="2" width="3.7109375" style="5" customWidth="1"/>
    <col min="3" max="3" width="38.5703125" style="5" customWidth="1"/>
    <col min="4" max="4" width="10.140625" style="5" bestFit="1" customWidth="1"/>
    <col min="5" max="5" width="5.5703125" style="5" bestFit="1" customWidth="1"/>
    <col min="6" max="6" width="10.5703125" style="5" bestFit="1" customWidth="1"/>
    <col min="7" max="7" width="8.7109375" style="5" bestFit="1" customWidth="1"/>
    <col min="8" max="8" width="11" style="5" bestFit="1" customWidth="1"/>
    <col min="9" max="9" width="13.7109375" style="5" bestFit="1" customWidth="1"/>
    <col min="10" max="10" width="6.5703125" style="5" bestFit="1" customWidth="1"/>
    <col min="11" max="11" width="15.42578125" style="5" customWidth="1"/>
    <col min="12" max="12" width="4.42578125" style="5" customWidth="1"/>
    <col min="13" max="13" width="12" style="5" customWidth="1"/>
    <col min="14" max="14" width="9.140625" style="5"/>
    <col min="15" max="15" width="17.85546875" style="5" customWidth="1"/>
    <col min="16" max="16" width="16.42578125" style="84" customWidth="1"/>
    <col min="17" max="17" width="6.7109375" style="5" customWidth="1"/>
    <col min="18" max="18" width="12.85546875" style="5" bestFit="1" customWidth="1"/>
    <col min="19" max="19" width="9.140625" style="5"/>
    <col min="20" max="20" width="18.140625" style="5" customWidth="1"/>
    <col min="21" max="21" width="12.85546875" style="5" bestFit="1" customWidth="1"/>
    <col min="22" max="23" width="9.140625" style="5"/>
    <col min="24" max="24" width="19.7109375" style="5" customWidth="1"/>
    <col min="25" max="16384" width="9.140625" style="5"/>
  </cols>
  <sheetData>
    <row r="1" spans="1:27" x14ac:dyDescent="0.2">
      <c r="A1" s="4"/>
      <c r="B1" s="82" t="s">
        <v>28</v>
      </c>
      <c r="C1" s="10"/>
      <c r="D1" s="27"/>
      <c r="E1" s="27"/>
      <c r="F1" s="27"/>
      <c r="G1" s="27"/>
      <c r="H1" s="83" t="s">
        <v>0</v>
      </c>
      <c r="I1" s="100" t="s">
        <v>56</v>
      </c>
      <c r="K1" s="10"/>
      <c r="L1" s="10"/>
      <c r="O1" s="27"/>
    </row>
    <row r="2" spans="1:27" x14ac:dyDescent="0.2">
      <c r="A2" s="4"/>
      <c r="B2" s="82" t="s">
        <v>29</v>
      </c>
      <c r="C2" s="10"/>
      <c r="D2" s="27"/>
      <c r="E2" s="27"/>
      <c r="F2" s="27"/>
      <c r="G2" s="27"/>
      <c r="H2" s="27"/>
      <c r="I2" s="27"/>
      <c r="J2" s="9"/>
      <c r="K2" s="10"/>
      <c r="L2" s="10"/>
      <c r="O2" s="27"/>
    </row>
    <row r="3" spans="1:27" x14ac:dyDescent="0.2">
      <c r="A3" s="4"/>
      <c r="B3" s="82" t="s">
        <v>30</v>
      </c>
      <c r="C3" s="10"/>
      <c r="D3" s="27"/>
      <c r="E3" s="27"/>
      <c r="F3" s="27"/>
      <c r="G3" s="27"/>
      <c r="H3" s="27"/>
      <c r="I3" s="27"/>
      <c r="J3" s="9"/>
      <c r="K3" s="10"/>
      <c r="L3" s="10"/>
      <c r="O3" s="27"/>
    </row>
    <row r="4" spans="1:27" x14ac:dyDescent="0.2">
      <c r="A4" s="4"/>
      <c r="B4" s="10"/>
      <c r="C4" s="10"/>
      <c r="D4" s="27"/>
      <c r="E4" s="27"/>
      <c r="F4" s="27"/>
      <c r="G4" s="27"/>
      <c r="H4" s="27"/>
      <c r="I4" s="27"/>
      <c r="J4" s="9"/>
      <c r="K4" s="10"/>
      <c r="L4" s="10"/>
      <c r="O4" s="27"/>
    </row>
    <row r="5" spans="1:27" x14ac:dyDescent="0.2">
      <c r="A5" s="4"/>
      <c r="B5" s="10"/>
      <c r="C5" s="10"/>
      <c r="D5" s="27"/>
      <c r="E5" s="27"/>
      <c r="F5" s="27"/>
      <c r="G5" s="27"/>
      <c r="H5" s="27"/>
      <c r="I5" s="27"/>
      <c r="J5" s="9"/>
      <c r="K5" s="10"/>
      <c r="L5" s="10"/>
      <c r="O5" s="27"/>
    </row>
    <row r="6" spans="1:27" x14ac:dyDescent="0.2">
      <c r="A6" s="4"/>
      <c r="B6" s="10"/>
      <c r="C6" s="10"/>
      <c r="D6" s="27"/>
      <c r="E6" s="27"/>
      <c r="F6" s="27" t="s">
        <v>1</v>
      </c>
      <c r="G6" s="27"/>
      <c r="H6" s="27"/>
      <c r="I6" s="27" t="s">
        <v>2</v>
      </c>
      <c r="J6" s="9"/>
      <c r="K6" s="10"/>
      <c r="L6" s="10"/>
      <c r="O6" s="27"/>
    </row>
    <row r="7" spans="1:27" x14ac:dyDescent="0.2">
      <c r="A7" s="4"/>
      <c r="B7" s="10"/>
      <c r="C7" s="10"/>
      <c r="D7" s="85" t="s">
        <v>3</v>
      </c>
      <c r="E7" s="85" t="s">
        <v>4</v>
      </c>
      <c r="F7" s="85" t="s">
        <v>5</v>
      </c>
      <c r="G7" s="85" t="s">
        <v>6</v>
      </c>
      <c r="H7" s="85" t="s">
        <v>7</v>
      </c>
      <c r="I7" s="85" t="s">
        <v>8</v>
      </c>
      <c r="J7" s="86" t="s">
        <v>9</v>
      </c>
      <c r="K7" s="85"/>
      <c r="L7" s="87"/>
      <c r="O7" s="85"/>
      <c r="P7" s="88"/>
    </row>
    <row r="8" spans="1:27" x14ac:dyDescent="0.2">
      <c r="A8" s="4"/>
      <c r="B8" s="89"/>
      <c r="C8" s="4"/>
      <c r="D8" s="15"/>
      <c r="E8" s="15"/>
      <c r="F8" s="90"/>
      <c r="G8" s="15"/>
      <c r="H8" s="15"/>
      <c r="I8" s="8"/>
      <c r="J8" s="9"/>
      <c r="K8" s="10"/>
      <c r="L8" s="10"/>
      <c r="P8" s="5"/>
    </row>
    <row r="9" spans="1:27" x14ac:dyDescent="0.2">
      <c r="A9" s="4"/>
      <c r="B9" s="3" t="s">
        <v>10</v>
      </c>
      <c r="C9" s="4"/>
      <c r="F9" s="16"/>
      <c r="H9" s="15"/>
      <c r="I9" s="8"/>
      <c r="J9" s="9"/>
      <c r="K9" s="10"/>
      <c r="L9" s="10"/>
      <c r="P9" s="5"/>
    </row>
    <row r="10" spans="1:27" x14ac:dyDescent="0.2">
      <c r="A10" s="4"/>
      <c r="C10" s="4" t="s">
        <v>11</v>
      </c>
      <c r="D10" s="15">
        <v>407</v>
      </c>
      <c r="E10" s="15" t="s">
        <v>58</v>
      </c>
      <c r="F10" s="106"/>
      <c r="G10" s="7" t="s">
        <v>12</v>
      </c>
      <c r="H10" s="91">
        <v>0.21577192756641544</v>
      </c>
      <c r="I10" s="117">
        <f>F10*H10</f>
        <v>0</v>
      </c>
      <c r="J10" s="9" t="s">
        <v>13</v>
      </c>
      <c r="K10" s="10"/>
      <c r="L10" s="10"/>
      <c r="P10" s="11"/>
      <c r="R10" s="11"/>
      <c r="T10" s="92"/>
    </row>
    <row r="11" spans="1:27" x14ac:dyDescent="0.2">
      <c r="A11" s="4"/>
      <c r="C11" s="4" t="s">
        <v>14</v>
      </c>
      <c r="D11" s="15">
        <v>407</v>
      </c>
      <c r="E11" s="15" t="s">
        <v>58</v>
      </c>
      <c r="F11" s="106"/>
      <c r="G11" s="6" t="s">
        <v>15</v>
      </c>
      <c r="H11" s="91">
        <v>0.21577192756641544</v>
      </c>
      <c r="I11" s="117">
        <f>F11*H11</f>
        <v>0</v>
      </c>
      <c r="J11" s="9" t="s">
        <v>13</v>
      </c>
      <c r="K11" s="10"/>
      <c r="L11" s="10"/>
      <c r="P11" s="11"/>
      <c r="R11" s="11"/>
      <c r="T11" s="92"/>
    </row>
    <row r="12" spans="1:27" x14ac:dyDescent="0.2">
      <c r="A12" s="4"/>
      <c r="B12" s="12"/>
      <c r="C12" s="4" t="s">
        <v>16</v>
      </c>
      <c r="D12" s="15">
        <v>501</v>
      </c>
      <c r="E12" s="15" t="s">
        <v>58</v>
      </c>
      <c r="F12" s="106"/>
      <c r="G12" s="7" t="s">
        <v>12</v>
      </c>
      <c r="H12" s="91">
        <v>0.21577192756641544</v>
      </c>
      <c r="I12" s="117">
        <f>F12*H12</f>
        <v>0</v>
      </c>
      <c r="J12" s="9" t="s">
        <v>17</v>
      </c>
      <c r="K12" s="13"/>
      <c r="L12" s="14"/>
      <c r="P12" s="11"/>
      <c r="R12" s="11"/>
      <c r="T12" s="92"/>
    </row>
    <row r="13" spans="1:27" x14ac:dyDescent="0.2">
      <c r="A13" s="4"/>
      <c r="B13" s="12"/>
      <c r="C13" s="4"/>
      <c r="D13" s="9"/>
      <c r="E13" s="15"/>
      <c r="F13" s="6"/>
      <c r="G13" s="15"/>
      <c r="H13" s="15"/>
      <c r="I13" s="8"/>
      <c r="J13" s="9"/>
      <c r="K13" s="13"/>
      <c r="L13" s="14"/>
      <c r="P13" s="11"/>
      <c r="R13" s="11"/>
      <c r="T13" s="92"/>
    </row>
    <row r="14" spans="1:27" x14ac:dyDescent="0.2">
      <c r="A14" s="4"/>
      <c r="B14" s="3" t="s">
        <v>18</v>
      </c>
      <c r="C14" s="4"/>
      <c r="F14" s="16"/>
      <c r="H14" s="15"/>
      <c r="I14" s="8"/>
      <c r="J14" s="9"/>
      <c r="K14" s="13"/>
      <c r="L14" s="14"/>
      <c r="P14" s="11"/>
      <c r="R14" s="11"/>
      <c r="T14" s="92"/>
    </row>
    <row r="15" spans="1:27" x14ac:dyDescent="0.2">
      <c r="A15" s="4"/>
      <c r="C15" s="93" t="s">
        <v>19</v>
      </c>
      <c r="D15" s="15">
        <v>254</v>
      </c>
      <c r="E15" s="15" t="s">
        <v>58</v>
      </c>
      <c r="F15" s="106"/>
      <c r="G15" s="7" t="s">
        <v>12</v>
      </c>
      <c r="H15" s="91">
        <v>0.21577192756641544</v>
      </c>
      <c r="I15" s="117">
        <f t="shared" ref="I15:I17" si="0">F15*H15</f>
        <v>0</v>
      </c>
      <c r="J15" s="9" t="s">
        <v>13</v>
      </c>
      <c r="K15" s="10"/>
      <c r="L15" s="10"/>
      <c r="P15" s="11"/>
      <c r="R15" s="11"/>
      <c r="T15" s="92"/>
      <c r="X15" s="94"/>
      <c r="Y15" s="94"/>
      <c r="Z15" s="94"/>
      <c r="AA15" s="94"/>
    </row>
    <row r="16" spans="1:27" x14ac:dyDescent="0.2">
      <c r="A16" s="4"/>
      <c r="C16" s="93" t="s">
        <v>20</v>
      </c>
      <c r="D16" s="15">
        <v>254</v>
      </c>
      <c r="E16" s="15" t="s">
        <v>58</v>
      </c>
      <c r="F16" s="106"/>
      <c r="G16" s="6" t="s">
        <v>15</v>
      </c>
      <c r="H16" s="91">
        <v>0.21577192756641544</v>
      </c>
      <c r="I16" s="117">
        <f>F16*H16</f>
        <v>0</v>
      </c>
      <c r="J16" s="9" t="s">
        <v>13</v>
      </c>
      <c r="K16" s="10"/>
      <c r="L16" s="10"/>
      <c r="P16" s="11"/>
      <c r="R16" s="11"/>
      <c r="T16" s="92"/>
      <c r="X16" s="94"/>
      <c r="Y16" s="94"/>
      <c r="Z16" s="94"/>
      <c r="AA16" s="94"/>
    </row>
    <row r="17" spans="1:24" x14ac:dyDescent="0.2">
      <c r="A17" s="4"/>
      <c r="B17" s="17"/>
      <c r="C17" s="4" t="s">
        <v>16</v>
      </c>
      <c r="D17" s="15">
        <v>254</v>
      </c>
      <c r="E17" s="15" t="s">
        <v>58</v>
      </c>
      <c r="F17" s="106"/>
      <c r="G17" s="7" t="s">
        <v>12</v>
      </c>
      <c r="H17" s="91">
        <v>0.21577192756641544</v>
      </c>
      <c r="I17" s="117">
        <f t="shared" si="0"/>
        <v>0</v>
      </c>
      <c r="J17" s="9" t="s">
        <v>17</v>
      </c>
      <c r="K17" s="10"/>
      <c r="L17" s="10"/>
      <c r="P17" s="11"/>
      <c r="R17" s="11"/>
      <c r="T17" s="95"/>
      <c r="U17" s="96"/>
      <c r="X17" s="92"/>
    </row>
    <row r="18" spans="1:24" x14ac:dyDescent="0.2">
      <c r="A18" s="4"/>
      <c r="B18" s="12"/>
      <c r="C18" s="4"/>
      <c r="D18" s="15"/>
      <c r="E18" s="15"/>
      <c r="F18" s="20"/>
      <c r="G18" s="15"/>
      <c r="H18" s="15"/>
      <c r="I18" s="8"/>
      <c r="J18" s="9"/>
      <c r="P18" s="11"/>
      <c r="R18" s="11"/>
      <c r="T18" s="95"/>
      <c r="U18" s="96"/>
      <c r="X18" s="92"/>
    </row>
    <row r="19" spans="1:24" x14ac:dyDescent="0.2">
      <c r="A19" s="4"/>
      <c r="B19" s="12"/>
      <c r="C19" s="4"/>
      <c r="D19" s="15"/>
      <c r="E19" s="15"/>
      <c r="F19" s="20"/>
      <c r="G19" s="15"/>
      <c r="H19" s="15"/>
      <c r="I19" s="8"/>
      <c r="J19" s="9"/>
      <c r="P19" s="11"/>
      <c r="R19" s="11"/>
      <c r="T19" s="95"/>
      <c r="U19" s="96"/>
      <c r="X19" s="92"/>
    </row>
    <row r="20" spans="1:24" x14ac:dyDescent="0.2">
      <c r="A20" s="4"/>
      <c r="B20" s="18" t="s">
        <v>21</v>
      </c>
      <c r="C20" s="4"/>
      <c r="D20" s="15"/>
      <c r="E20" s="15"/>
      <c r="F20" s="20"/>
      <c r="G20" s="15"/>
      <c r="H20" s="15"/>
      <c r="I20" s="8"/>
      <c r="J20" s="9"/>
      <c r="K20" s="10"/>
      <c r="L20" s="10"/>
      <c r="P20" s="11"/>
      <c r="R20" s="11"/>
      <c r="T20" s="95"/>
      <c r="U20" s="92"/>
      <c r="X20" s="92"/>
    </row>
    <row r="21" spans="1:24" x14ac:dyDescent="0.2">
      <c r="A21" s="4"/>
      <c r="B21" s="19"/>
      <c r="C21" s="4" t="s">
        <v>22</v>
      </c>
      <c r="D21" s="15" t="s">
        <v>23</v>
      </c>
      <c r="E21" s="15" t="s">
        <v>58</v>
      </c>
      <c r="F21" s="116"/>
      <c r="G21" s="7" t="s">
        <v>12</v>
      </c>
      <c r="H21" s="91">
        <v>0.21577192756641544</v>
      </c>
      <c r="I21" s="117">
        <f t="shared" ref="I21:I23" si="1">F21*H21</f>
        <v>0</v>
      </c>
      <c r="J21" s="9" t="s">
        <v>13</v>
      </c>
      <c r="K21" s="11"/>
      <c r="L21" s="11"/>
      <c r="P21" s="11"/>
      <c r="R21" s="11"/>
      <c r="T21" s="92"/>
    </row>
    <row r="22" spans="1:24" x14ac:dyDescent="0.2">
      <c r="A22" s="4"/>
      <c r="B22" s="21"/>
      <c r="C22" s="4" t="s">
        <v>24</v>
      </c>
      <c r="D22" s="15">
        <v>41110</v>
      </c>
      <c r="E22" s="15" t="s">
        <v>58</v>
      </c>
      <c r="F22" s="116"/>
      <c r="G22" s="7" t="s">
        <v>12</v>
      </c>
      <c r="H22" s="91">
        <v>0.21577192756641544</v>
      </c>
      <c r="I22" s="117">
        <f t="shared" si="1"/>
        <v>0</v>
      </c>
      <c r="J22" s="9" t="s">
        <v>13</v>
      </c>
      <c r="K22" s="11"/>
      <c r="L22" s="11"/>
      <c r="P22" s="11"/>
      <c r="R22" s="11"/>
      <c r="T22" s="92"/>
    </row>
    <row r="23" spans="1:24" x14ac:dyDescent="0.2">
      <c r="A23" s="4"/>
      <c r="B23" s="3"/>
      <c r="C23" s="4" t="s">
        <v>25</v>
      </c>
      <c r="D23" s="9">
        <v>190</v>
      </c>
      <c r="E23" s="15" t="s">
        <v>58</v>
      </c>
      <c r="F23" s="116"/>
      <c r="G23" s="7" t="s">
        <v>12</v>
      </c>
      <c r="H23" s="91">
        <v>0.21577192756641544</v>
      </c>
      <c r="I23" s="117">
        <f t="shared" si="1"/>
        <v>0</v>
      </c>
      <c r="J23" s="9" t="s">
        <v>13</v>
      </c>
      <c r="K23" s="11"/>
      <c r="L23" s="11"/>
      <c r="P23" s="11"/>
      <c r="R23" s="11"/>
      <c r="T23" s="92"/>
    </row>
    <row r="24" spans="1:24" x14ac:dyDescent="0.2">
      <c r="A24" s="4"/>
      <c r="B24" s="22"/>
      <c r="C24" s="4"/>
      <c r="D24" s="9"/>
      <c r="E24" s="15"/>
      <c r="F24" s="23"/>
      <c r="G24" s="9"/>
      <c r="H24" s="24"/>
      <c r="I24" s="25"/>
      <c r="J24" s="9"/>
      <c r="K24" s="11"/>
      <c r="L24" s="11"/>
      <c r="P24" s="11"/>
      <c r="R24" s="11"/>
      <c r="T24" s="92"/>
    </row>
    <row r="25" spans="1:24" x14ac:dyDescent="0.2">
      <c r="A25" s="4"/>
      <c r="B25" s="19"/>
      <c r="C25" s="4" t="s">
        <v>22</v>
      </c>
      <c r="D25" s="15" t="s">
        <v>23</v>
      </c>
      <c r="E25" s="15" t="s">
        <v>58</v>
      </c>
      <c r="F25" s="116"/>
      <c r="G25" s="15" t="s">
        <v>12</v>
      </c>
      <c r="H25" s="91">
        <v>0.21577192756641544</v>
      </c>
      <c r="I25" s="117">
        <f t="shared" ref="I25:I27" si="2">F25*H25</f>
        <v>0</v>
      </c>
      <c r="J25" s="9" t="s">
        <v>17</v>
      </c>
      <c r="K25" s="11"/>
      <c r="L25" s="11"/>
      <c r="P25" s="11"/>
      <c r="R25" s="11"/>
      <c r="T25" s="92"/>
      <c r="X25" s="92"/>
    </row>
    <row r="26" spans="1:24" x14ac:dyDescent="0.2">
      <c r="A26" s="4"/>
      <c r="B26" s="12"/>
      <c r="C26" s="4" t="s">
        <v>24</v>
      </c>
      <c r="D26" s="15">
        <v>41110</v>
      </c>
      <c r="E26" s="15" t="s">
        <v>58</v>
      </c>
      <c r="F26" s="116"/>
      <c r="G26" s="15" t="s">
        <v>12</v>
      </c>
      <c r="H26" s="91">
        <v>0.21577192756641544</v>
      </c>
      <c r="I26" s="117">
        <f t="shared" si="2"/>
        <v>0</v>
      </c>
      <c r="J26" s="9" t="s">
        <v>17</v>
      </c>
      <c r="K26" s="11"/>
      <c r="L26" s="11"/>
      <c r="P26" s="11"/>
      <c r="R26" s="11"/>
      <c r="T26" s="92"/>
      <c r="X26" s="92"/>
    </row>
    <row r="27" spans="1:24" x14ac:dyDescent="0.2">
      <c r="A27" s="4"/>
      <c r="B27" s="19"/>
      <c r="C27" s="4" t="s">
        <v>25</v>
      </c>
      <c r="D27" s="9">
        <v>190</v>
      </c>
      <c r="E27" s="15" t="s">
        <v>58</v>
      </c>
      <c r="F27" s="116"/>
      <c r="G27" s="15" t="s">
        <v>12</v>
      </c>
      <c r="H27" s="91">
        <v>0.21577192756641544</v>
      </c>
      <c r="I27" s="117">
        <f t="shared" si="2"/>
        <v>0</v>
      </c>
      <c r="J27" s="9" t="s">
        <v>17</v>
      </c>
      <c r="K27" s="11"/>
      <c r="L27" s="11"/>
      <c r="P27" s="11"/>
      <c r="R27" s="11"/>
      <c r="T27" s="92"/>
      <c r="X27" s="92"/>
    </row>
    <row r="28" spans="1:24" x14ac:dyDescent="0.2">
      <c r="A28" s="4"/>
      <c r="B28" s="19"/>
      <c r="C28" s="4"/>
      <c r="D28" s="15"/>
      <c r="E28" s="15"/>
      <c r="F28" s="20"/>
      <c r="G28" s="15"/>
      <c r="H28" s="24"/>
      <c r="I28" s="25"/>
      <c r="J28" s="9"/>
      <c r="K28" s="11"/>
      <c r="L28" s="11"/>
      <c r="P28" s="11"/>
      <c r="R28" s="11"/>
      <c r="T28" s="92"/>
      <c r="X28" s="92"/>
    </row>
    <row r="29" spans="1:24" x14ac:dyDescent="0.2">
      <c r="A29" s="4"/>
      <c r="B29" s="19"/>
      <c r="C29" s="4" t="s">
        <v>22</v>
      </c>
      <c r="D29" s="15" t="s">
        <v>23</v>
      </c>
      <c r="E29" s="15" t="s">
        <v>58</v>
      </c>
      <c r="F29" s="116"/>
      <c r="G29" s="6" t="s">
        <v>15</v>
      </c>
      <c r="H29" s="24">
        <v>0.21577192756641544</v>
      </c>
      <c r="I29" s="118">
        <f t="shared" ref="I29:I31" si="3">F29*H29</f>
        <v>0</v>
      </c>
      <c r="J29" s="9" t="s">
        <v>13</v>
      </c>
      <c r="K29" s="11"/>
      <c r="L29" s="11"/>
      <c r="P29" s="11"/>
      <c r="R29" s="11"/>
      <c r="T29" s="92"/>
    </row>
    <row r="30" spans="1:24" x14ac:dyDescent="0.2">
      <c r="A30" s="4"/>
      <c r="B30" s="12"/>
      <c r="C30" s="4" t="s">
        <v>24</v>
      </c>
      <c r="D30" s="15">
        <v>41110</v>
      </c>
      <c r="E30" s="15" t="s">
        <v>58</v>
      </c>
      <c r="F30" s="116"/>
      <c r="G30" s="6" t="s">
        <v>15</v>
      </c>
      <c r="H30" s="24">
        <v>0.21577192756641544</v>
      </c>
      <c r="I30" s="118">
        <f t="shared" si="3"/>
        <v>0</v>
      </c>
      <c r="J30" s="27" t="s">
        <v>13</v>
      </c>
      <c r="K30" s="10"/>
      <c r="L30" s="10"/>
      <c r="P30" s="5"/>
    </row>
    <row r="31" spans="1:24" x14ac:dyDescent="0.2">
      <c r="A31" s="4"/>
      <c r="B31" s="12"/>
      <c r="C31" s="4" t="s">
        <v>25</v>
      </c>
      <c r="D31" s="9">
        <v>190</v>
      </c>
      <c r="E31" s="15" t="s">
        <v>58</v>
      </c>
      <c r="F31" s="116"/>
      <c r="G31" s="6" t="s">
        <v>15</v>
      </c>
      <c r="H31" s="24">
        <v>0.21577192756641544</v>
      </c>
      <c r="I31" s="118">
        <f t="shared" si="3"/>
        <v>0</v>
      </c>
      <c r="J31" s="27" t="s">
        <v>13</v>
      </c>
      <c r="K31" s="10"/>
      <c r="L31" s="10"/>
      <c r="P31" s="5"/>
    </row>
    <row r="32" spans="1:24" x14ac:dyDescent="0.2">
      <c r="A32" s="4"/>
      <c r="F32" s="97"/>
      <c r="K32" s="10"/>
      <c r="L32" s="10"/>
      <c r="P32" s="5"/>
    </row>
    <row r="33" spans="1:16" x14ac:dyDescent="0.2">
      <c r="A33" s="4"/>
      <c r="B33" s="82"/>
      <c r="C33" s="10"/>
      <c r="D33" s="10"/>
      <c r="E33" s="10"/>
      <c r="F33" s="97"/>
      <c r="G33" s="10"/>
      <c r="K33" s="10"/>
      <c r="L33" s="10"/>
      <c r="P33" s="5"/>
    </row>
    <row r="34" spans="1:16" x14ac:dyDescent="0.2">
      <c r="A34" s="4"/>
      <c r="B34" s="26"/>
      <c r="C34" s="10"/>
      <c r="D34" s="10"/>
      <c r="E34" s="10"/>
      <c r="F34" s="97"/>
      <c r="G34" s="10"/>
      <c r="K34" s="10"/>
      <c r="L34" s="10"/>
      <c r="P34" s="5"/>
    </row>
    <row r="35" spans="1:16" x14ac:dyDescent="0.2">
      <c r="A35" s="4"/>
      <c r="B35" s="10"/>
      <c r="C35" s="10"/>
      <c r="D35" s="27"/>
      <c r="E35" s="27"/>
      <c r="F35" s="97"/>
      <c r="G35" s="27"/>
      <c r="K35" s="10"/>
      <c r="L35" s="10"/>
      <c r="P35" s="5"/>
    </row>
    <row r="36" spans="1:16" x14ac:dyDescent="0.2">
      <c r="A36" s="4"/>
      <c r="B36" s="10"/>
      <c r="C36" s="10"/>
      <c r="D36" s="27"/>
      <c r="E36" s="27"/>
      <c r="F36" s="28"/>
      <c r="G36" s="27"/>
      <c r="K36" s="10"/>
      <c r="L36" s="10"/>
      <c r="P36" s="5"/>
    </row>
    <row r="37" spans="1:16" x14ac:dyDescent="0.2">
      <c r="A37" s="4"/>
      <c r="B37" s="10"/>
      <c r="C37" s="10"/>
      <c r="D37" s="27"/>
      <c r="E37" s="27"/>
      <c r="F37" s="28"/>
      <c r="G37" s="27"/>
      <c r="K37" s="10"/>
      <c r="L37" s="10"/>
      <c r="P37" s="5"/>
    </row>
    <row r="38" spans="1:16" x14ac:dyDescent="0.2">
      <c r="A38" s="4"/>
      <c r="B38" s="10"/>
      <c r="C38" s="10"/>
      <c r="D38" s="27"/>
      <c r="E38" s="27"/>
      <c r="F38" s="28"/>
      <c r="G38" s="27"/>
      <c r="K38" s="10"/>
      <c r="L38" s="10"/>
      <c r="P38" s="5"/>
    </row>
    <row r="39" spans="1:16" x14ac:dyDescent="0.2">
      <c r="A39" s="4"/>
      <c r="B39" s="10"/>
      <c r="C39" s="10"/>
      <c r="D39" s="27"/>
      <c r="E39" s="27"/>
      <c r="F39" s="28"/>
      <c r="G39" s="27"/>
      <c r="K39" s="10"/>
      <c r="L39" s="10"/>
      <c r="P39" s="5"/>
    </row>
    <row r="40" spans="1:16" x14ac:dyDescent="0.2">
      <c r="A40" s="4"/>
      <c r="B40" s="10"/>
      <c r="C40" s="4"/>
      <c r="D40" s="15"/>
      <c r="E40" s="15"/>
      <c r="F40" s="29"/>
      <c r="G40" s="27"/>
      <c r="H40" s="10"/>
      <c r="I40" s="10"/>
      <c r="J40" s="10"/>
      <c r="K40" s="10"/>
      <c r="L40" s="10"/>
      <c r="O40" s="30"/>
      <c r="P40" s="98"/>
    </row>
    <row r="41" spans="1:16" x14ac:dyDescent="0.2">
      <c r="A41" s="4"/>
      <c r="B41" s="10"/>
      <c r="C41" s="10"/>
      <c r="D41" s="27"/>
      <c r="E41" s="27"/>
      <c r="F41" s="28"/>
      <c r="G41" s="27"/>
      <c r="H41" s="10"/>
      <c r="I41" s="10"/>
      <c r="J41" s="10"/>
      <c r="K41" s="10"/>
      <c r="L41" s="10"/>
      <c r="O41" s="20"/>
      <c r="P41" s="98"/>
    </row>
    <row r="42" spans="1:16" x14ac:dyDescent="0.2">
      <c r="A42" s="4"/>
      <c r="B42" s="10"/>
      <c r="C42" s="10"/>
      <c r="D42" s="27"/>
      <c r="E42" s="27"/>
      <c r="F42" s="28"/>
      <c r="G42" s="27"/>
      <c r="H42" s="10"/>
      <c r="I42" s="10"/>
      <c r="J42" s="10"/>
      <c r="K42" s="10"/>
      <c r="L42" s="10"/>
      <c r="O42" s="20"/>
      <c r="P42" s="98"/>
    </row>
    <row r="43" spans="1:16" x14ac:dyDescent="0.2">
      <c r="A43" s="4"/>
      <c r="B43" s="10"/>
      <c r="C43" s="10"/>
      <c r="D43" s="27"/>
      <c r="E43" s="27"/>
      <c r="F43" s="28"/>
      <c r="G43" s="27"/>
      <c r="H43" s="10"/>
      <c r="I43" s="10"/>
      <c r="J43" s="10"/>
      <c r="K43" s="10"/>
      <c r="L43" s="10"/>
      <c r="O43" s="20"/>
      <c r="P43" s="98"/>
    </row>
    <row r="44" spans="1:16" x14ac:dyDescent="0.2">
      <c r="A44" s="4"/>
      <c r="B44" s="10"/>
      <c r="C44" s="10"/>
      <c r="D44" s="27"/>
      <c r="E44" s="27"/>
      <c r="F44" s="28"/>
      <c r="G44" s="27"/>
      <c r="H44" s="10"/>
      <c r="I44" s="10"/>
      <c r="J44" s="10"/>
      <c r="K44" s="10"/>
      <c r="L44" s="10"/>
      <c r="O44" s="20"/>
      <c r="P44" s="98"/>
    </row>
    <row r="45" spans="1:16" x14ac:dyDescent="0.2">
      <c r="A45" s="4"/>
      <c r="B45" s="10"/>
      <c r="C45" s="10"/>
      <c r="D45" s="27"/>
      <c r="E45" s="27"/>
      <c r="F45" s="28"/>
      <c r="G45" s="27"/>
      <c r="H45" s="10"/>
      <c r="I45" s="10"/>
      <c r="J45" s="10"/>
      <c r="K45" s="10"/>
      <c r="L45" s="10"/>
      <c r="O45" s="20"/>
      <c r="P45" s="98"/>
    </row>
    <row r="46" spans="1:16" x14ac:dyDescent="0.2">
      <c r="A46" s="4"/>
      <c r="B46" s="10"/>
      <c r="C46" s="10"/>
      <c r="D46" s="27"/>
      <c r="E46" s="27"/>
      <c r="F46" s="28"/>
      <c r="G46" s="27"/>
      <c r="H46" s="10"/>
      <c r="I46" s="10"/>
      <c r="J46" s="10"/>
      <c r="K46" s="10"/>
      <c r="L46" s="10"/>
      <c r="O46" s="20"/>
      <c r="P46" s="98"/>
    </row>
    <row r="47" spans="1:16" x14ac:dyDescent="0.2">
      <c r="A47" s="4"/>
      <c r="B47" s="10"/>
      <c r="C47" s="10"/>
      <c r="D47" s="27"/>
      <c r="E47" s="27"/>
      <c r="F47" s="28"/>
      <c r="G47" s="27"/>
      <c r="H47" s="10"/>
      <c r="I47" s="10"/>
      <c r="J47" s="10"/>
      <c r="K47" s="10"/>
      <c r="L47" s="10"/>
      <c r="O47" s="20"/>
      <c r="P47" s="98"/>
    </row>
    <row r="48" spans="1:16" x14ac:dyDescent="0.2">
      <c r="A48" s="4"/>
      <c r="B48" s="26"/>
      <c r="C48" s="10"/>
      <c r="D48" s="27"/>
      <c r="E48" s="27"/>
      <c r="F48" s="28"/>
      <c r="G48" s="27"/>
      <c r="H48" s="99"/>
      <c r="I48" s="10"/>
      <c r="J48" s="10"/>
      <c r="K48" s="10"/>
      <c r="L48" s="10"/>
      <c r="O48" s="20"/>
      <c r="P48" s="98"/>
    </row>
    <row r="49" spans="1:16" x14ac:dyDescent="0.2">
      <c r="A49" s="4"/>
      <c r="B49" s="10"/>
      <c r="C49" s="10"/>
      <c r="D49" s="27"/>
      <c r="E49" s="27"/>
      <c r="F49" s="28"/>
      <c r="G49" s="27"/>
      <c r="H49" s="99"/>
      <c r="I49" s="10"/>
      <c r="J49" s="10"/>
      <c r="K49" s="10"/>
      <c r="L49" s="10"/>
      <c r="O49" s="20"/>
      <c r="P49" s="98"/>
    </row>
    <row r="50" spans="1:16" x14ac:dyDescent="0.2">
      <c r="A50" s="4"/>
      <c r="B50" s="10"/>
      <c r="C50" s="10"/>
      <c r="D50" s="27"/>
      <c r="E50" s="27"/>
      <c r="F50" s="28"/>
      <c r="G50" s="27"/>
      <c r="H50" s="99"/>
      <c r="I50" s="10"/>
      <c r="J50" s="10"/>
      <c r="K50" s="10"/>
      <c r="L50" s="10"/>
      <c r="O50" s="20"/>
      <c r="P50" s="98"/>
    </row>
    <row r="51" spans="1:16" x14ac:dyDescent="0.2">
      <c r="A51" s="4"/>
      <c r="B51" s="3"/>
      <c r="C51" s="10"/>
      <c r="D51" s="27"/>
      <c r="E51" s="27"/>
      <c r="F51" s="20"/>
      <c r="G51" s="27"/>
      <c r="H51" s="10"/>
      <c r="I51" s="10"/>
      <c r="J51" s="10"/>
      <c r="K51" s="10"/>
      <c r="L51" s="10"/>
      <c r="O51" s="20"/>
    </row>
    <row r="52" spans="1:16" ht="13.5" thickBot="1" x14ac:dyDescent="0.25">
      <c r="A52" s="4"/>
      <c r="B52" s="3" t="s">
        <v>26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6" ht="15" customHeight="1" x14ac:dyDescent="0.2">
      <c r="A53" s="125"/>
      <c r="B53" s="126" t="s">
        <v>27</v>
      </c>
      <c r="C53" s="119"/>
      <c r="D53" s="119"/>
      <c r="E53" s="119"/>
      <c r="F53" s="119"/>
      <c r="G53" s="119"/>
      <c r="H53" s="119"/>
      <c r="I53" s="119"/>
      <c r="J53" s="120"/>
      <c r="K53" s="10"/>
      <c r="L53" s="10"/>
    </row>
    <row r="54" spans="1:16" ht="15" customHeight="1" x14ac:dyDescent="0.2">
      <c r="A54" s="127"/>
      <c r="B54" s="121"/>
      <c r="C54" s="121"/>
      <c r="D54" s="121"/>
      <c r="E54" s="121"/>
      <c r="F54" s="121"/>
      <c r="G54" s="121"/>
      <c r="H54" s="121"/>
      <c r="I54" s="121"/>
      <c r="J54" s="122"/>
      <c r="K54" s="10"/>
      <c r="L54" s="10"/>
    </row>
    <row r="55" spans="1:16" ht="15" customHeight="1" x14ac:dyDescent="0.2">
      <c r="A55" s="127"/>
      <c r="B55" s="121"/>
      <c r="C55" s="121"/>
      <c r="D55" s="121"/>
      <c r="E55" s="121"/>
      <c r="F55" s="121"/>
      <c r="G55" s="121"/>
      <c r="H55" s="121"/>
      <c r="I55" s="121"/>
      <c r="J55" s="122"/>
      <c r="K55" s="10"/>
      <c r="L55" s="10"/>
    </row>
    <row r="56" spans="1:16" ht="15" customHeight="1" x14ac:dyDescent="0.2">
      <c r="A56" s="127"/>
      <c r="B56" s="121"/>
      <c r="C56" s="121"/>
      <c r="D56" s="121"/>
      <c r="E56" s="121"/>
      <c r="F56" s="121"/>
      <c r="G56" s="121"/>
      <c r="H56" s="121"/>
      <c r="I56" s="121"/>
      <c r="J56" s="122"/>
      <c r="K56" s="10"/>
      <c r="L56" s="10"/>
    </row>
    <row r="57" spans="1:16" ht="15" customHeight="1" x14ac:dyDescent="0.2">
      <c r="A57" s="127"/>
      <c r="B57" s="121"/>
      <c r="C57" s="121"/>
      <c r="D57" s="121"/>
      <c r="E57" s="121"/>
      <c r="F57" s="121"/>
      <c r="G57" s="121"/>
      <c r="H57" s="121"/>
      <c r="I57" s="121"/>
      <c r="J57" s="122"/>
      <c r="K57" s="10"/>
      <c r="L57" s="10"/>
    </row>
    <row r="58" spans="1:16" ht="15" customHeight="1" x14ac:dyDescent="0.2">
      <c r="A58" s="127"/>
      <c r="B58" s="121"/>
      <c r="C58" s="121"/>
      <c r="D58" s="121"/>
      <c r="E58" s="121"/>
      <c r="F58" s="121"/>
      <c r="G58" s="121"/>
      <c r="H58" s="121"/>
      <c r="I58" s="121"/>
      <c r="J58" s="122"/>
      <c r="K58" s="10"/>
      <c r="L58" s="10"/>
    </row>
    <row r="59" spans="1:16" ht="15" customHeight="1" x14ac:dyDescent="0.2">
      <c r="A59" s="127"/>
      <c r="B59" s="121"/>
      <c r="C59" s="121"/>
      <c r="D59" s="121"/>
      <c r="E59" s="121"/>
      <c r="F59" s="121"/>
      <c r="G59" s="121"/>
      <c r="H59" s="121"/>
      <c r="I59" s="121"/>
      <c r="J59" s="122"/>
      <c r="K59" s="10"/>
      <c r="L59" s="10"/>
    </row>
    <row r="60" spans="1:16" ht="15" customHeight="1" x14ac:dyDescent="0.2">
      <c r="A60" s="127"/>
      <c r="B60" s="121"/>
      <c r="C60" s="121"/>
      <c r="D60" s="121"/>
      <c r="E60" s="121"/>
      <c r="F60" s="121"/>
      <c r="G60" s="121"/>
      <c r="H60" s="121"/>
      <c r="I60" s="121"/>
      <c r="J60" s="122"/>
      <c r="K60" s="10"/>
      <c r="L60" s="10"/>
    </row>
    <row r="61" spans="1:16" ht="15" customHeight="1" thickBot="1" x14ac:dyDescent="0.25">
      <c r="A61" s="128"/>
      <c r="B61" s="123"/>
      <c r="C61" s="123"/>
      <c r="D61" s="123"/>
      <c r="E61" s="123"/>
      <c r="F61" s="123"/>
      <c r="G61" s="123"/>
      <c r="H61" s="123"/>
      <c r="I61" s="123"/>
      <c r="J61" s="124"/>
      <c r="K61" s="10"/>
      <c r="L61" s="10"/>
    </row>
    <row r="62" spans="1:16" x14ac:dyDescent="0.2">
      <c r="A62" s="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6" x14ac:dyDescent="0.2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6" x14ac:dyDescent="0.2">
      <c r="A64" s="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">
      <c r="A66" s="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">
      <c r="A69" s="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A72" s="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">
      <c r="A76" s="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">
      <c r="A107" s="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</sheetData>
  <mergeCells count="1">
    <mergeCell ref="B53:J61"/>
  </mergeCells>
  <conditionalFormatting sqref="I1">
    <cfRule type="cellIs" dxfId="4" priority="2" stopIfTrue="1" operator="equal">
      <formula>"x.x"</formula>
    </cfRule>
  </conditionalFormatting>
  <conditionalFormatting sqref="B8 C15:C16">
    <cfRule type="cellIs" dxfId="3" priority="3" stopIfTrue="1" operator="equal">
      <formula>"Adjustment to Income/Expense/Rate Base:"</formula>
    </cfRule>
  </conditionalFormatting>
  <conditionalFormatting sqref="B24">
    <cfRule type="cellIs" dxfId="2" priority="1" stopIfTrue="1" operator="equal">
      <formula>"Adjustment to Income/Expense/Rate Base:"</formula>
    </cfRule>
  </conditionalFormatting>
  <pageMargins left="0.7" right="0.7" top="0.75" bottom="0.75" header="0.3" footer="0.3"/>
  <pageSetup scale="81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5"/>
  <sheetViews>
    <sheetView view="pageBreakPreview" zoomScale="80" zoomScaleNormal="100" zoomScaleSheetLayoutView="80" workbookViewId="0"/>
  </sheetViews>
  <sheetFormatPr defaultRowHeight="12.75" x14ac:dyDescent="0.2"/>
  <cols>
    <col min="1" max="1" width="1.42578125" style="2" customWidth="1"/>
    <col min="2" max="2" width="19.28515625" style="2" customWidth="1"/>
    <col min="3" max="3" width="15" style="2" customWidth="1"/>
    <col min="4" max="4" width="17" style="2" customWidth="1"/>
    <col min="5" max="5" width="17.28515625" style="2" customWidth="1"/>
    <col min="6" max="6" width="15.85546875" style="2" customWidth="1"/>
    <col min="7" max="7" width="17" style="2" customWidth="1"/>
    <col min="8" max="8" width="15.140625" style="2" customWidth="1"/>
    <col min="9" max="10" width="9.140625" style="2"/>
    <col min="11" max="12" width="14.28515625" style="2" bestFit="1" customWidth="1"/>
    <col min="13" max="16384" width="9.140625" style="2"/>
  </cols>
  <sheetData>
    <row r="1" spans="2:13" x14ac:dyDescent="0.2">
      <c r="B1" s="1" t="s">
        <v>28</v>
      </c>
      <c r="G1" s="31" t="s">
        <v>57</v>
      </c>
    </row>
    <row r="2" spans="2:13" x14ac:dyDescent="0.2">
      <c r="B2" s="1" t="s">
        <v>29</v>
      </c>
    </row>
    <row r="3" spans="2:13" x14ac:dyDescent="0.2">
      <c r="B3" s="1" t="s">
        <v>30</v>
      </c>
    </row>
    <row r="4" spans="2:13" x14ac:dyDescent="0.2">
      <c r="B4" s="32" t="s">
        <v>31</v>
      </c>
      <c r="C4" s="33"/>
      <c r="D4" s="33"/>
      <c r="E4" s="33"/>
      <c r="F4" s="33"/>
    </row>
    <row r="5" spans="2:13" x14ac:dyDescent="0.2">
      <c r="B5" s="3"/>
      <c r="C5" s="34"/>
      <c r="D5" s="35"/>
      <c r="E5" s="36"/>
      <c r="F5" s="34"/>
      <c r="G5" s="34"/>
    </row>
    <row r="6" spans="2:13" x14ac:dyDescent="0.2">
      <c r="B6" s="32"/>
      <c r="C6" s="37"/>
      <c r="D6" s="38"/>
      <c r="E6" s="39"/>
      <c r="F6" s="40"/>
      <c r="G6" s="34"/>
    </row>
    <row r="7" spans="2:13" x14ac:dyDescent="0.2">
      <c r="C7" s="37"/>
      <c r="D7" s="38"/>
      <c r="E7" s="39"/>
      <c r="F7" s="40"/>
      <c r="G7" s="34"/>
    </row>
    <row r="8" spans="2:13" x14ac:dyDescent="0.2">
      <c r="B8" s="32"/>
      <c r="C8" s="41"/>
      <c r="D8" s="38"/>
      <c r="E8" s="39"/>
      <c r="F8" s="39"/>
      <c r="G8" s="34"/>
    </row>
    <row r="9" spans="2:13" x14ac:dyDescent="0.2">
      <c r="B9" s="32"/>
      <c r="C9" s="41"/>
      <c r="D9" s="38"/>
      <c r="E9" s="39"/>
      <c r="F9" s="39"/>
      <c r="G9" s="34"/>
      <c r="K9" s="42"/>
      <c r="L9" s="43"/>
    </row>
    <row r="10" spans="2:13" ht="25.5" x14ac:dyDescent="0.2">
      <c r="B10" s="44" t="s">
        <v>32</v>
      </c>
      <c r="C10" s="45" t="s">
        <v>33</v>
      </c>
      <c r="D10" s="45" t="s">
        <v>34</v>
      </c>
      <c r="E10" s="46" t="s">
        <v>35</v>
      </c>
      <c r="F10" s="45" t="s">
        <v>36</v>
      </c>
      <c r="G10" s="47" t="s">
        <v>37</v>
      </c>
      <c r="H10" s="34"/>
      <c r="L10" s="42"/>
      <c r="M10" s="43"/>
    </row>
    <row r="11" spans="2:13" x14ac:dyDescent="0.2">
      <c r="B11" s="48" t="s">
        <v>38</v>
      </c>
      <c r="C11" s="49">
        <v>2025</v>
      </c>
      <c r="D11" s="49">
        <v>2023</v>
      </c>
      <c r="E11" s="50">
        <v>3</v>
      </c>
      <c r="F11" s="114"/>
      <c r="G11" s="115"/>
      <c r="H11" s="34"/>
      <c r="L11" s="51"/>
      <c r="M11" s="51"/>
    </row>
    <row r="12" spans="2:13" x14ac:dyDescent="0.2">
      <c r="B12" s="48" t="s">
        <v>39</v>
      </c>
      <c r="C12" s="49">
        <v>2027</v>
      </c>
      <c r="D12" s="49">
        <v>2023</v>
      </c>
      <c r="E12" s="50">
        <v>3</v>
      </c>
      <c r="F12" s="114"/>
      <c r="G12" s="115"/>
      <c r="H12" s="34"/>
      <c r="L12" s="51"/>
      <c r="M12" s="51"/>
    </row>
    <row r="13" spans="2:13" x14ac:dyDescent="0.2">
      <c r="B13" s="34"/>
      <c r="C13" s="34"/>
      <c r="D13" s="34"/>
      <c r="E13" s="34"/>
      <c r="F13" s="42"/>
      <c r="G13" s="52" t="s">
        <v>40</v>
      </c>
      <c r="H13" s="34"/>
      <c r="I13" s="51"/>
      <c r="K13" s="51"/>
      <c r="L13" s="51"/>
    </row>
    <row r="14" spans="2:13" x14ac:dyDescent="0.2">
      <c r="B14" s="34"/>
      <c r="C14" s="34"/>
      <c r="D14" s="34"/>
      <c r="E14" s="34"/>
      <c r="F14" s="42"/>
      <c r="G14" s="52"/>
      <c r="H14" s="34"/>
      <c r="I14" s="51"/>
      <c r="K14" s="51"/>
      <c r="L14" s="51"/>
    </row>
    <row r="15" spans="2:13" x14ac:dyDescent="0.2">
      <c r="B15" s="53" t="s">
        <v>41</v>
      </c>
      <c r="C15" s="34"/>
      <c r="D15" s="42"/>
      <c r="E15" s="52"/>
      <c r="F15" s="34"/>
      <c r="G15" s="51"/>
      <c r="I15" s="51"/>
      <c r="J15" s="51"/>
    </row>
    <row r="16" spans="2:13" x14ac:dyDescent="0.2">
      <c r="B16" s="53"/>
      <c r="C16" s="34"/>
      <c r="D16" s="42"/>
      <c r="E16" s="52"/>
      <c r="F16" s="34"/>
      <c r="G16" s="51"/>
      <c r="I16" s="51"/>
      <c r="J16" s="51"/>
    </row>
    <row r="17" spans="2:11" ht="15" x14ac:dyDescent="0.2">
      <c r="B17" s="34"/>
      <c r="C17" s="54">
        <v>407</v>
      </c>
      <c r="D17" s="55" t="s">
        <v>23</v>
      </c>
      <c r="E17" s="54">
        <v>41110</v>
      </c>
      <c r="F17" s="54">
        <v>254</v>
      </c>
      <c r="G17" s="56">
        <v>190</v>
      </c>
      <c r="J17" s="57"/>
    </row>
    <row r="18" spans="2:11" ht="15" x14ac:dyDescent="0.2">
      <c r="B18" s="34"/>
      <c r="C18" s="58" t="s">
        <v>42</v>
      </c>
      <c r="D18" s="59" t="s">
        <v>43</v>
      </c>
      <c r="E18" s="58" t="s">
        <v>44</v>
      </c>
      <c r="F18" s="58" t="s">
        <v>45</v>
      </c>
      <c r="G18" s="60" t="s">
        <v>46</v>
      </c>
      <c r="J18" s="57"/>
    </row>
    <row r="19" spans="2:11" ht="12.75" customHeight="1" x14ac:dyDescent="0.2">
      <c r="B19" s="61">
        <v>44166</v>
      </c>
      <c r="C19" s="101">
        <v>0</v>
      </c>
      <c r="D19" s="102"/>
      <c r="E19" s="103"/>
      <c r="F19" s="101">
        <v>0</v>
      </c>
      <c r="G19" s="101">
        <v>0</v>
      </c>
      <c r="J19" s="57"/>
    </row>
    <row r="20" spans="2:11" ht="12.75" customHeight="1" x14ac:dyDescent="0.2">
      <c r="B20" s="61">
        <v>44197</v>
      </c>
      <c r="C20" s="101">
        <f>$G$11/12</f>
        <v>0</v>
      </c>
      <c r="D20" s="104">
        <f t="shared" ref="D20:D31" si="0">+C20</f>
        <v>0</v>
      </c>
      <c r="E20" s="103">
        <f>ROUND(-D20*0.245866,0)</f>
        <v>0</v>
      </c>
      <c r="F20" s="101">
        <f>-C20</f>
        <v>0</v>
      </c>
      <c r="G20" s="105">
        <f>-E20</f>
        <v>0</v>
      </c>
      <c r="J20" s="57"/>
    </row>
    <row r="21" spans="2:11" ht="12.75" customHeight="1" x14ac:dyDescent="0.2">
      <c r="B21" s="61">
        <v>44228</v>
      </c>
      <c r="C21" s="101">
        <f t="shared" ref="C21:C31" si="1">$G$11/12</f>
        <v>0</v>
      </c>
      <c r="D21" s="104">
        <f t="shared" si="0"/>
        <v>0</v>
      </c>
      <c r="E21" s="103">
        <f t="shared" ref="E21:E31" si="2">ROUND(-D21*0.245866,0)</f>
        <v>0</v>
      </c>
      <c r="F21" s="106">
        <f t="shared" ref="F21:F31" si="3">F20-C21</f>
        <v>0</v>
      </c>
      <c r="G21" s="105">
        <f t="shared" ref="G21:G31" si="4">+G20-E21</f>
        <v>0</v>
      </c>
      <c r="J21" s="57"/>
    </row>
    <row r="22" spans="2:11" ht="12.75" customHeight="1" x14ac:dyDescent="0.2">
      <c r="B22" s="61">
        <v>44256</v>
      </c>
      <c r="C22" s="101">
        <f t="shared" si="1"/>
        <v>0</v>
      </c>
      <c r="D22" s="104">
        <f t="shared" si="0"/>
        <v>0</v>
      </c>
      <c r="E22" s="103">
        <f t="shared" si="2"/>
        <v>0</v>
      </c>
      <c r="F22" s="106">
        <f t="shared" si="3"/>
        <v>0</v>
      </c>
      <c r="G22" s="105">
        <f t="shared" si="4"/>
        <v>0</v>
      </c>
      <c r="J22" s="57"/>
    </row>
    <row r="23" spans="2:11" ht="12.75" customHeight="1" x14ac:dyDescent="0.2">
      <c r="B23" s="61">
        <v>44287</v>
      </c>
      <c r="C23" s="101">
        <f t="shared" si="1"/>
        <v>0</v>
      </c>
      <c r="D23" s="104">
        <f t="shared" si="0"/>
        <v>0</v>
      </c>
      <c r="E23" s="103">
        <f t="shared" si="2"/>
        <v>0</v>
      </c>
      <c r="F23" s="106">
        <f t="shared" si="3"/>
        <v>0</v>
      </c>
      <c r="G23" s="105">
        <f t="shared" si="4"/>
        <v>0</v>
      </c>
      <c r="J23" s="57"/>
    </row>
    <row r="24" spans="2:11" ht="12.75" customHeight="1" x14ac:dyDescent="0.2">
      <c r="B24" s="61">
        <v>44317</v>
      </c>
      <c r="C24" s="101">
        <f t="shared" si="1"/>
        <v>0</v>
      </c>
      <c r="D24" s="104">
        <f t="shared" si="0"/>
        <v>0</v>
      </c>
      <c r="E24" s="103">
        <f t="shared" si="2"/>
        <v>0</v>
      </c>
      <c r="F24" s="106">
        <f t="shared" si="3"/>
        <v>0</v>
      </c>
      <c r="G24" s="105">
        <f t="shared" si="4"/>
        <v>0</v>
      </c>
      <c r="J24" s="57"/>
    </row>
    <row r="25" spans="2:11" ht="12.75" customHeight="1" x14ac:dyDescent="0.2">
      <c r="B25" s="61">
        <v>44348</v>
      </c>
      <c r="C25" s="101">
        <f t="shared" si="1"/>
        <v>0</v>
      </c>
      <c r="D25" s="104">
        <f t="shared" si="0"/>
        <v>0</v>
      </c>
      <c r="E25" s="103">
        <f t="shared" si="2"/>
        <v>0</v>
      </c>
      <c r="F25" s="106">
        <f t="shared" si="3"/>
        <v>0</v>
      </c>
      <c r="G25" s="105">
        <f t="shared" si="4"/>
        <v>0</v>
      </c>
      <c r="J25" s="57"/>
    </row>
    <row r="26" spans="2:11" ht="12.75" customHeight="1" x14ac:dyDescent="0.2">
      <c r="B26" s="61">
        <v>44378</v>
      </c>
      <c r="C26" s="101">
        <f t="shared" si="1"/>
        <v>0</v>
      </c>
      <c r="D26" s="104">
        <f t="shared" si="0"/>
        <v>0</v>
      </c>
      <c r="E26" s="103">
        <f t="shared" si="2"/>
        <v>0</v>
      </c>
      <c r="F26" s="106">
        <f t="shared" si="3"/>
        <v>0</v>
      </c>
      <c r="G26" s="105">
        <f t="shared" si="4"/>
        <v>0</v>
      </c>
      <c r="J26" s="57"/>
    </row>
    <row r="27" spans="2:11" ht="12.75" customHeight="1" x14ac:dyDescent="0.2">
      <c r="B27" s="61">
        <v>44409</v>
      </c>
      <c r="C27" s="101">
        <f t="shared" si="1"/>
        <v>0</v>
      </c>
      <c r="D27" s="104">
        <f t="shared" si="0"/>
        <v>0</v>
      </c>
      <c r="E27" s="103">
        <f t="shared" si="2"/>
        <v>0</v>
      </c>
      <c r="F27" s="106">
        <f t="shared" si="3"/>
        <v>0</v>
      </c>
      <c r="G27" s="105">
        <f t="shared" si="4"/>
        <v>0</v>
      </c>
      <c r="J27" s="57"/>
    </row>
    <row r="28" spans="2:11" ht="12.75" customHeight="1" x14ac:dyDescent="0.2">
      <c r="B28" s="61">
        <v>44440</v>
      </c>
      <c r="C28" s="101">
        <f t="shared" si="1"/>
        <v>0</v>
      </c>
      <c r="D28" s="104">
        <f t="shared" si="0"/>
        <v>0</v>
      </c>
      <c r="E28" s="103">
        <f t="shared" si="2"/>
        <v>0</v>
      </c>
      <c r="F28" s="106">
        <f t="shared" si="3"/>
        <v>0</v>
      </c>
      <c r="G28" s="105">
        <f t="shared" si="4"/>
        <v>0</v>
      </c>
      <c r="J28" s="57"/>
    </row>
    <row r="29" spans="2:11" ht="12.75" customHeight="1" x14ac:dyDescent="0.2">
      <c r="B29" s="61">
        <v>44470</v>
      </c>
      <c r="C29" s="101">
        <f t="shared" si="1"/>
        <v>0</v>
      </c>
      <c r="D29" s="104">
        <f t="shared" si="0"/>
        <v>0</v>
      </c>
      <c r="E29" s="103">
        <f t="shared" si="2"/>
        <v>0</v>
      </c>
      <c r="F29" s="106">
        <f t="shared" si="3"/>
        <v>0</v>
      </c>
      <c r="G29" s="105">
        <f t="shared" si="4"/>
        <v>0</v>
      </c>
      <c r="J29" s="57"/>
    </row>
    <row r="30" spans="2:11" ht="12.75" customHeight="1" x14ac:dyDescent="0.2">
      <c r="B30" s="61">
        <v>44501</v>
      </c>
      <c r="C30" s="101">
        <f t="shared" si="1"/>
        <v>0</v>
      </c>
      <c r="D30" s="104">
        <f t="shared" si="0"/>
        <v>0</v>
      </c>
      <c r="E30" s="103">
        <f t="shared" si="2"/>
        <v>0</v>
      </c>
      <c r="F30" s="106">
        <f t="shared" si="3"/>
        <v>0</v>
      </c>
      <c r="G30" s="105">
        <f t="shared" si="4"/>
        <v>0</v>
      </c>
      <c r="J30" s="57"/>
    </row>
    <row r="31" spans="2:11" ht="12.75" customHeight="1" x14ac:dyDescent="0.2">
      <c r="B31" s="61">
        <v>44531</v>
      </c>
      <c r="C31" s="101">
        <f t="shared" si="1"/>
        <v>0</v>
      </c>
      <c r="D31" s="104">
        <f t="shared" si="0"/>
        <v>0</v>
      </c>
      <c r="E31" s="103">
        <f t="shared" si="2"/>
        <v>0</v>
      </c>
      <c r="F31" s="106">
        <f t="shared" si="3"/>
        <v>0</v>
      </c>
      <c r="G31" s="105">
        <f t="shared" si="4"/>
        <v>0</v>
      </c>
      <c r="K31" s="64"/>
    </row>
    <row r="32" spans="2:11" ht="5.25" customHeight="1" thickBot="1" x14ac:dyDescent="0.25">
      <c r="B32" s="65"/>
      <c r="C32" s="66"/>
      <c r="D32" s="66"/>
      <c r="E32" s="52"/>
      <c r="F32" s="62"/>
      <c r="G32" s="67"/>
      <c r="H32" s="33"/>
      <c r="I32" s="33"/>
    </row>
    <row r="33" spans="2:10" ht="13.5" thickBot="1" x14ac:dyDescent="0.25">
      <c r="B33" s="68" t="s">
        <v>47</v>
      </c>
      <c r="C33" s="112">
        <f>SUM(C20:C32)</f>
        <v>0</v>
      </c>
      <c r="D33" s="112">
        <f>SUM(D20:D32)</f>
        <v>0</v>
      </c>
      <c r="E33" s="113">
        <f>SUM(E20:E32)</f>
        <v>0</v>
      </c>
      <c r="F33" s="62"/>
      <c r="G33" s="67"/>
      <c r="H33" s="33"/>
      <c r="I33" s="33"/>
    </row>
    <row r="34" spans="2:10" x14ac:dyDescent="0.2">
      <c r="B34" s="65"/>
      <c r="C34" s="66"/>
      <c r="D34" s="69" t="s">
        <v>40</v>
      </c>
      <c r="E34" s="69" t="s">
        <v>40</v>
      </c>
      <c r="F34" s="62"/>
      <c r="G34" s="67"/>
      <c r="H34" s="33"/>
      <c r="I34" s="33"/>
    </row>
    <row r="35" spans="2:10" ht="6" customHeight="1" thickBot="1" x14ac:dyDescent="0.25">
      <c r="B35" s="65"/>
      <c r="C35" s="66"/>
      <c r="D35" s="52"/>
      <c r="E35" s="52"/>
      <c r="F35" s="62"/>
      <c r="G35" s="67"/>
      <c r="H35" s="33"/>
      <c r="I35" s="33"/>
    </row>
    <row r="36" spans="2:10" ht="13.5" thickBot="1" x14ac:dyDescent="0.25">
      <c r="E36" s="68" t="s">
        <v>48</v>
      </c>
      <c r="F36" s="110">
        <f>(F19+F31+2*SUM(F20:F30))/24</f>
        <v>0</v>
      </c>
      <c r="G36" s="111">
        <f>(G19+G31+2*SUM(G20:G30))/24</f>
        <v>0</v>
      </c>
      <c r="I36" s="33"/>
    </row>
    <row r="37" spans="2:10" x14ac:dyDescent="0.2">
      <c r="B37" s="34"/>
      <c r="C37" s="34"/>
      <c r="D37" s="62"/>
      <c r="E37" s="62"/>
      <c r="F37" s="69" t="s">
        <v>40</v>
      </c>
      <c r="G37" s="69" t="s">
        <v>40</v>
      </c>
      <c r="H37" s="70"/>
      <c r="I37" s="33"/>
      <c r="J37" s="33"/>
    </row>
    <row r="38" spans="2:10" x14ac:dyDescent="0.2">
      <c r="B38" s="65"/>
      <c r="C38" s="63"/>
      <c r="D38" s="62"/>
      <c r="E38" s="62"/>
      <c r="F38" s="34"/>
      <c r="G38" s="33"/>
      <c r="H38" s="33"/>
      <c r="I38" s="33"/>
    </row>
    <row r="39" spans="2:10" x14ac:dyDescent="0.2">
      <c r="B39" s="53" t="s">
        <v>49</v>
      </c>
      <c r="C39" s="34"/>
      <c r="D39" s="42"/>
      <c r="E39" s="52"/>
      <c r="F39" s="34"/>
      <c r="G39" s="51"/>
      <c r="H39" s="33"/>
      <c r="I39" s="33"/>
    </row>
    <row r="40" spans="2:10" x14ac:dyDescent="0.2">
      <c r="B40" s="53"/>
      <c r="C40" s="34"/>
      <c r="D40" s="42"/>
      <c r="E40" s="52"/>
      <c r="F40" s="34"/>
      <c r="G40" s="51"/>
      <c r="H40" s="33"/>
      <c r="I40" s="33"/>
    </row>
    <row r="41" spans="2:10" x14ac:dyDescent="0.2">
      <c r="B41" s="34"/>
      <c r="C41" s="54">
        <v>407</v>
      </c>
      <c r="D41" s="55" t="s">
        <v>23</v>
      </c>
      <c r="E41" s="54">
        <v>41110</v>
      </c>
      <c r="F41" s="54">
        <v>254</v>
      </c>
      <c r="G41" s="56">
        <v>190</v>
      </c>
      <c r="H41" s="33"/>
      <c r="I41" s="33"/>
    </row>
    <row r="42" spans="2:10" x14ac:dyDescent="0.2">
      <c r="B42" s="34"/>
      <c r="C42" s="58" t="s">
        <v>42</v>
      </c>
      <c r="D42" s="59" t="s">
        <v>43</v>
      </c>
      <c r="E42" s="58" t="s">
        <v>44</v>
      </c>
      <c r="F42" s="58" t="s">
        <v>45</v>
      </c>
      <c r="G42" s="60" t="s">
        <v>46</v>
      </c>
      <c r="H42" s="33"/>
      <c r="I42" s="33"/>
    </row>
    <row r="43" spans="2:10" x14ac:dyDescent="0.2">
      <c r="B43" s="61">
        <v>44166</v>
      </c>
      <c r="C43" s="101">
        <v>0</v>
      </c>
      <c r="D43" s="102"/>
      <c r="E43" s="103"/>
      <c r="F43" s="101">
        <v>0</v>
      </c>
      <c r="G43" s="101">
        <v>0</v>
      </c>
      <c r="H43" s="33"/>
      <c r="I43" s="33"/>
      <c r="J43" s="33"/>
    </row>
    <row r="44" spans="2:10" x14ac:dyDescent="0.2">
      <c r="B44" s="61">
        <v>44197</v>
      </c>
      <c r="C44" s="101">
        <f>$G$12/12</f>
        <v>0</v>
      </c>
      <c r="D44" s="104">
        <f t="shared" ref="D44:D55" si="5">+C44</f>
        <v>0</v>
      </c>
      <c r="E44" s="103">
        <f>ROUND(-D44*0.245866,0)</f>
        <v>0</v>
      </c>
      <c r="F44" s="101">
        <f>-C44</f>
        <v>0</v>
      </c>
      <c r="G44" s="105">
        <f>-E44</f>
        <v>0</v>
      </c>
      <c r="H44" s="33"/>
      <c r="I44" s="33"/>
      <c r="J44" s="33"/>
    </row>
    <row r="45" spans="2:10" x14ac:dyDescent="0.2">
      <c r="B45" s="61">
        <v>44228</v>
      </c>
      <c r="C45" s="101">
        <f t="shared" ref="C45:C55" si="6">$G$12/12</f>
        <v>0</v>
      </c>
      <c r="D45" s="104">
        <f t="shared" si="5"/>
        <v>0</v>
      </c>
      <c r="E45" s="103">
        <f t="shared" ref="E45:E55" si="7">ROUND(-D45*0.245866,0)</f>
        <v>0</v>
      </c>
      <c r="F45" s="106">
        <f t="shared" ref="F45:F55" si="8">F44-C45</f>
        <v>0</v>
      </c>
      <c r="G45" s="105">
        <f t="shared" ref="G45:G55" si="9">+G44-E45</f>
        <v>0</v>
      </c>
      <c r="H45" s="33"/>
      <c r="I45" s="33"/>
      <c r="J45" s="33"/>
    </row>
    <row r="46" spans="2:10" x14ac:dyDescent="0.2">
      <c r="B46" s="61">
        <v>44256</v>
      </c>
      <c r="C46" s="101">
        <f t="shared" si="6"/>
        <v>0</v>
      </c>
      <c r="D46" s="104">
        <f t="shared" si="5"/>
        <v>0</v>
      </c>
      <c r="E46" s="103">
        <f t="shared" si="7"/>
        <v>0</v>
      </c>
      <c r="F46" s="106">
        <f t="shared" si="8"/>
        <v>0</v>
      </c>
      <c r="G46" s="105">
        <f t="shared" si="9"/>
        <v>0</v>
      </c>
      <c r="H46" s="33"/>
      <c r="I46" s="33"/>
      <c r="J46" s="33"/>
    </row>
    <row r="47" spans="2:10" x14ac:dyDescent="0.2">
      <c r="B47" s="61">
        <v>44287</v>
      </c>
      <c r="C47" s="101">
        <f t="shared" si="6"/>
        <v>0</v>
      </c>
      <c r="D47" s="104">
        <f t="shared" si="5"/>
        <v>0</v>
      </c>
      <c r="E47" s="103">
        <f t="shared" si="7"/>
        <v>0</v>
      </c>
      <c r="F47" s="106">
        <f t="shared" si="8"/>
        <v>0</v>
      </c>
      <c r="G47" s="105">
        <f t="shared" si="9"/>
        <v>0</v>
      </c>
      <c r="H47" s="33"/>
      <c r="I47" s="33"/>
      <c r="J47" s="33"/>
    </row>
    <row r="48" spans="2:10" x14ac:dyDescent="0.2">
      <c r="B48" s="61">
        <v>44317</v>
      </c>
      <c r="C48" s="101">
        <f t="shared" si="6"/>
        <v>0</v>
      </c>
      <c r="D48" s="104">
        <f t="shared" si="5"/>
        <v>0</v>
      </c>
      <c r="E48" s="103">
        <f t="shared" si="7"/>
        <v>0</v>
      </c>
      <c r="F48" s="106">
        <f t="shared" si="8"/>
        <v>0</v>
      </c>
      <c r="G48" s="105">
        <f t="shared" si="9"/>
        <v>0</v>
      </c>
      <c r="H48" s="33"/>
      <c r="I48" s="33"/>
      <c r="J48" s="33"/>
    </row>
    <row r="49" spans="2:11" x14ac:dyDescent="0.2">
      <c r="B49" s="61">
        <v>44348</v>
      </c>
      <c r="C49" s="101">
        <f t="shared" si="6"/>
        <v>0</v>
      </c>
      <c r="D49" s="104">
        <f t="shared" si="5"/>
        <v>0</v>
      </c>
      <c r="E49" s="103">
        <f t="shared" si="7"/>
        <v>0</v>
      </c>
      <c r="F49" s="106">
        <f t="shared" si="8"/>
        <v>0</v>
      </c>
      <c r="G49" s="105">
        <f t="shared" si="9"/>
        <v>0</v>
      </c>
      <c r="H49" s="33"/>
      <c r="I49" s="33"/>
      <c r="J49" s="33"/>
    </row>
    <row r="50" spans="2:11" x14ac:dyDescent="0.2">
      <c r="B50" s="61">
        <v>44378</v>
      </c>
      <c r="C50" s="101">
        <f t="shared" si="6"/>
        <v>0</v>
      </c>
      <c r="D50" s="104">
        <f t="shared" si="5"/>
        <v>0</v>
      </c>
      <c r="E50" s="103">
        <f t="shared" si="7"/>
        <v>0</v>
      </c>
      <c r="F50" s="106">
        <f t="shared" si="8"/>
        <v>0</v>
      </c>
      <c r="G50" s="105">
        <f t="shared" si="9"/>
        <v>0</v>
      </c>
      <c r="H50" s="33"/>
      <c r="I50" s="33"/>
      <c r="J50" s="33"/>
      <c r="K50" s="33"/>
    </row>
    <row r="51" spans="2:11" x14ac:dyDescent="0.2">
      <c r="B51" s="61">
        <v>44409</v>
      </c>
      <c r="C51" s="101">
        <f t="shared" si="6"/>
        <v>0</v>
      </c>
      <c r="D51" s="104">
        <f t="shared" si="5"/>
        <v>0</v>
      </c>
      <c r="E51" s="103">
        <f t="shared" si="7"/>
        <v>0</v>
      </c>
      <c r="F51" s="106">
        <f t="shared" si="8"/>
        <v>0</v>
      </c>
      <c r="G51" s="105">
        <f t="shared" si="9"/>
        <v>0</v>
      </c>
      <c r="H51" s="33"/>
      <c r="I51" s="33"/>
      <c r="J51" s="33"/>
      <c r="K51" s="33"/>
    </row>
    <row r="52" spans="2:11" x14ac:dyDescent="0.2">
      <c r="B52" s="61">
        <v>44440</v>
      </c>
      <c r="C52" s="101">
        <f t="shared" si="6"/>
        <v>0</v>
      </c>
      <c r="D52" s="104">
        <f t="shared" si="5"/>
        <v>0</v>
      </c>
      <c r="E52" s="103">
        <f t="shared" si="7"/>
        <v>0</v>
      </c>
      <c r="F52" s="106">
        <f t="shared" si="8"/>
        <v>0</v>
      </c>
      <c r="G52" s="105">
        <f t="shared" si="9"/>
        <v>0</v>
      </c>
      <c r="H52" s="33"/>
      <c r="I52" s="33"/>
      <c r="J52" s="33"/>
      <c r="K52" s="33"/>
    </row>
    <row r="53" spans="2:11" x14ac:dyDescent="0.2">
      <c r="B53" s="61">
        <v>44470</v>
      </c>
      <c r="C53" s="101">
        <f t="shared" si="6"/>
        <v>0</v>
      </c>
      <c r="D53" s="104">
        <f t="shared" si="5"/>
        <v>0</v>
      </c>
      <c r="E53" s="103">
        <f t="shared" si="7"/>
        <v>0</v>
      </c>
      <c r="F53" s="106">
        <f t="shared" si="8"/>
        <v>0</v>
      </c>
      <c r="G53" s="105">
        <f t="shared" si="9"/>
        <v>0</v>
      </c>
      <c r="H53" s="33"/>
      <c r="I53" s="33"/>
      <c r="J53" s="33"/>
      <c r="K53" s="33"/>
    </row>
    <row r="54" spans="2:11" x14ac:dyDescent="0.2">
      <c r="B54" s="61">
        <v>44501</v>
      </c>
      <c r="C54" s="101">
        <f t="shared" si="6"/>
        <v>0</v>
      </c>
      <c r="D54" s="104">
        <f t="shared" si="5"/>
        <v>0</v>
      </c>
      <c r="E54" s="103">
        <f t="shared" si="7"/>
        <v>0</v>
      </c>
      <c r="F54" s="106">
        <f t="shared" si="8"/>
        <v>0</v>
      </c>
      <c r="G54" s="105">
        <f t="shared" si="9"/>
        <v>0</v>
      </c>
      <c r="H54" s="33"/>
      <c r="I54" s="33"/>
      <c r="J54" s="33"/>
      <c r="K54" s="33"/>
    </row>
    <row r="55" spans="2:11" x14ac:dyDescent="0.2">
      <c r="B55" s="61">
        <v>44531</v>
      </c>
      <c r="C55" s="101">
        <f t="shared" si="6"/>
        <v>0</v>
      </c>
      <c r="D55" s="104">
        <f t="shared" si="5"/>
        <v>0</v>
      </c>
      <c r="E55" s="103">
        <f t="shared" si="7"/>
        <v>0</v>
      </c>
      <c r="F55" s="106">
        <f t="shared" si="8"/>
        <v>0</v>
      </c>
      <c r="G55" s="105">
        <f t="shared" si="9"/>
        <v>0</v>
      </c>
      <c r="H55" s="33"/>
      <c r="I55" s="33"/>
      <c r="J55" s="33"/>
      <c r="K55" s="33"/>
    </row>
    <row r="56" spans="2:11" ht="13.5" thickBot="1" x14ac:dyDescent="0.25">
      <c r="B56" s="65"/>
      <c r="C56" s="66"/>
      <c r="D56" s="66"/>
      <c r="E56" s="52"/>
      <c r="F56" s="62"/>
      <c r="G56" s="67"/>
      <c r="H56" s="33"/>
      <c r="I56" s="33"/>
      <c r="J56" s="33"/>
      <c r="K56" s="33"/>
    </row>
    <row r="57" spans="2:11" ht="13.5" thickBot="1" x14ac:dyDescent="0.25">
      <c r="B57" s="68" t="s">
        <v>47</v>
      </c>
      <c r="C57" s="112">
        <f>SUM(C44:C56)</f>
        <v>0</v>
      </c>
      <c r="D57" s="112">
        <f>SUM(D44:D56)</f>
        <v>0</v>
      </c>
      <c r="E57" s="113">
        <f>SUM(E44:E56)</f>
        <v>0</v>
      </c>
      <c r="F57" s="62"/>
      <c r="G57" s="67"/>
      <c r="H57" s="33"/>
      <c r="I57" s="33"/>
      <c r="J57" s="33"/>
      <c r="K57" s="33"/>
    </row>
    <row r="58" spans="2:11" x14ac:dyDescent="0.2">
      <c r="B58" s="65"/>
      <c r="C58" s="66"/>
      <c r="D58" s="69" t="s">
        <v>40</v>
      </c>
      <c r="E58" s="69" t="s">
        <v>40</v>
      </c>
      <c r="F58" s="62"/>
      <c r="G58" s="67"/>
      <c r="H58" s="33"/>
      <c r="I58" s="33"/>
      <c r="J58" s="33"/>
      <c r="K58" s="33"/>
    </row>
    <row r="59" spans="2:11" ht="13.5" thickBot="1" x14ac:dyDescent="0.25">
      <c r="B59" s="65"/>
      <c r="C59" s="66"/>
      <c r="D59" s="52"/>
      <c r="E59" s="52"/>
      <c r="F59" s="62"/>
      <c r="G59" s="67"/>
      <c r="H59" s="33"/>
      <c r="I59" s="33"/>
      <c r="J59" s="33"/>
      <c r="K59" s="33"/>
    </row>
    <row r="60" spans="2:11" ht="13.5" thickBot="1" x14ac:dyDescent="0.25">
      <c r="E60" s="68" t="s">
        <v>48</v>
      </c>
      <c r="F60" s="110">
        <f>(F43+F55+2*SUM(F44:F54))/24</f>
        <v>0</v>
      </c>
      <c r="G60" s="111">
        <f>(G43+G55+2*SUM(G44:G54))/24</f>
        <v>0</v>
      </c>
      <c r="H60" s="33"/>
      <c r="I60" s="33"/>
      <c r="J60" s="33"/>
      <c r="K60" s="33"/>
    </row>
    <row r="61" spans="2:11" x14ac:dyDescent="0.2">
      <c r="B61" s="34"/>
      <c r="C61" s="34"/>
      <c r="D61" s="62"/>
      <c r="E61" s="62"/>
      <c r="F61" s="69" t="s">
        <v>40</v>
      </c>
      <c r="G61" s="69" t="s">
        <v>40</v>
      </c>
      <c r="H61" s="33"/>
      <c r="I61" s="33"/>
      <c r="J61" s="33"/>
      <c r="K61" s="33"/>
    </row>
    <row r="62" spans="2:11" x14ac:dyDescent="0.2">
      <c r="B62" s="71"/>
      <c r="C62" s="72"/>
      <c r="D62" s="72"/>
      <c r="E62" s="72"/>
      <c r="F62" s="72"/>
      <c r="G62" s="72"/>
      <c r="H62" s="33"/>
      <c r="I62" s="33"/>
      <c r="J62" s="33"/>
      <c r="K62" s="33"/>
    </row>
    <row r="63" spans="2:11" x14ac:dyDescent="0.2">
      <c r="B63" s="71"/>
      <c r="C63" s="72"/>
      <c r="D63" s="72"/>
      <c r="E63" s="72"/>
      <c r="F63" s="72"/>
      <c r="G63" s="72"/>
      <c r="H63" s="33"/>
      <c r="I63" s="33"/>
      <c r="J63" s="33"/>
      <c r="K63" s="33"/>
    </row>
    <row r="64" spans="2:11" x14ac:dyDescent="0.2">
      <c r="B64" s="71"/>
      <c r="C64" s="72"/>
      <c r="D64" s="72"/>
      <c r="E64" s="72"/>
      <c r="F64" s="72"/>
      <c r="G64" s="72"/>
      <c r="H64" s="33"/>
      <c r="I64" s="33"/>
      <c r="J64" s="33"/>
      <c r="K64" s="33"/>
    </row>
    <row r="65" spans="2:11" x14ac:dyDescent="0.2">
      <c r="B65" s="71"/>
      <c r="C65" s="72"/>
      <c r="D65" s="72"/>
      <c r="E65" s="72"/>
      <c r="F65" s="72"/>
      <c r="G65" s="72"/>
      <c r="H65" s="33"/>
      <c r="I65" s="33"/>
      <c r="J65" s="33"/>
      <c r="K65" s="33"/>
    </row>
    <row r="66" spans="2:11" x14ac:dyDescent="0.2">
      <c r="B66" s="71"/>
      <c r="C66" s="72"/>
      <c r="D66" s="72"/>
      <c r="E66" s="72"/>
      <c r="F66" s="72"/>
      <c r="G66" s="72"/>
      <c r="H66" s="33"/>
      <c r="I66" s="33"/>
      <c r="J66" s="33"/>
      <c r="K66" s="33"/>
    </row>
    <row r="67" spans="2:11" x14ac:dyDescent="0.2">
      <c r="B67" s="71"/>
      <c r="C67" s="72"/>
      <c r="D67" s="72"/>
      <c r="E67" s="72"/>
      <c r="F67" s="72"/>
      <c r="G67" s="72"/>
      <c r="H67" s="33"/>
      <c r="I67" s="33"/>
      <c r="J67" s="33"/>
      <c r="K67" s="33"/>
    </row>
    <row r="68" spans="2:11" x14ac:dyDescent="0.2">
      <c r="B68" s="71"/>
      <c r="C68" s="72"/>
      <c r="D68" s="72"/>
      <c r="E68" s="72"/>
      <c r="F68" s="72"/>
      <c r="G68" s="72"/>
      <c r="H68" s="33"/>
      <c r="I68" s="33"/>
      <c r="J68" s="33"/>
      <c r="K68" s="33"/>
    </row>
    <row r="69" spans="2:11" x14ac:dyDescent="0.2">
      <c r="B69" s="71"/>
      <c r="C69" s="72"/>
      <c r="D69" s="72"/>
      <c r="E69" s="72"/>
      <c r="F69" s="72"/>
      <c r="G69" s="72"/>
      <c r="H69" s="33"/>
      <c r="I69" s="33"/>
      <c r="J69" s="33"/>
      <c r="K69" s="33"/>
    </row>
    <row r="70" spans="2:11" x14ac:dyDescent="0.2">
      <c r="B70" s="71"/>
      <c r="C70" s="72"/>
      <c r="D70" s="72"/>
      <c r="E70" s="72"/>
      <c r="F70" s="72"/>
      <c r="G70" s="72"/>
      <c r="H70" s="33"/>
      <c r="I70" s="33"/>
      <c r="J70" s="33"/>
      <c r="K70" s="33"/>
    </row>
    <row r="71" spans="2:11" x14ac:dyDescent="0.2">
      <c r="B71" s="71"/>
      <c r="C71" s="72"/>
      <c r="D71" s="72"/>
      <c r="E71" s="72"/>
      <c r="F71" s="72"/>
      <c r="G71" s="72"/>
      <c r="H71" s="33"/>
      <c r="I71" s="33"/>
      <c r="J71" s="33"/>
      <c r="K71" s="33"/>
    </row>
    <row r="72" spans="2:11" x14ac:dyDescent="0.2">
      <c r="B72" s="71"/>
      <c r="C72" s="72"/>
      <c r="D72" s="72"/>
      <c r="E72" s="72"/>
      <c r="F72" s="72"/>
      <c r="G72" s="72"/>
      <c r="H72" s="33"/>
      <c r="I72" s="33"/>
      <c r="J72" s="33"/>
      <c r="K72" s="33"/>
    </row>
    <row r="73" spans="2:11" x14ac:dyDescent="0.2">
      <c r="B73" s="71"/>
      <c r="C73" s="72"/>
      <c r="D73" s="72"/>
      <c r="E73" s="72"/>
      <c r="F73" s="72"/>
      <c r="G73" s="72"/>
      <c r="H73" s="33"/>
      <c r="I73" s="33"/>
      <c r="J73" s="33"/>
      <c r="K73" s="33"/>
    </row>
    <row r="74" spans="2:11" x14ac:dyDescent="0.2">
      <c r="B74" s="71"/>
      <c r="C74" s="72"/>
      <c r="D74" s="72"/>
      <c r="E74" s="72"/>
      <c r="F74" s="72"/>
      <c r="G74" s="72"/>
      <c r="H74" s="33"/>
      <c r="I74" s="33"/>
      <c r="J74" s="33"/>
      <c r="K74" s="33"/>
    </row>
    <row r="75" spans="2:11" x14ac:dyDescent="0.2">
      <c r="B75" s="71"/>
      <c r="C75" s="72"/>
      <c r="D75" s="72"/>
      <c r="E75" s="72"/>
      <c r="F75" s="72"/>
      <c r="G75" s="72"/>
      <c r="H75" s="33"/>
      <c r="I75" s="33"/>
      <c r="J75" s="33"/>
      <c r="K75" s="33"/>
    </row>
    <row r="76" spans="2:11" x14ac:dyDescent="0.2">
      <c r="B76" s="71"/>
      <c r="C76" s="72"/>
      <c r="D76" s="72"/>
      <c r="E76" s="72"/>
      <c r="F76" s="72"/>
      <c r="G76" s="72"/>
      <c r="H76" s="33"/>
      <c r="I76" s="33"/>
      <c r="J76" s="33"/>
      <c r="K76" s="33"/>
    </row>
    <row r="77" spans="2:11" x14ac:dyDescent="0.2">
      <c r="B77" s="71"/>
      <c r="C77" s="72"/>
      <c r="D77" s="72"/>
      <c r="E77" s="72"/>
      <c r="F77" s="72"/>
      <c r="G77" s="72"/>
      <c r="H77" s="33"/>
      <c r="I77" s="33"/>
      <c r="J77" s="33"/>
      <c r="K77" s="33"/>
    </row>
    <row r="78" spans="2:11" x14ac:dyDescent="0.2">
      <c r="B78" s="71"/>
      <c r="C78" s="72"/>
      <c r="D78" s="72"/>
      <c r="E78" s="72"/>
      <c r="F78" s="72"/>
      <c r="G78" s="72"/>
      <c r="H78" s="33"/>
      <c r="I78" s="33"/>
      <c r="J78" s="33"/>
      <c r="K78" s="33"/>
    </row>
    <row r="79" spans="2:11" x14ac:dyDescent="0.2">
      <c r="B79" s="71"/>
      <c r="C79" s="72"/>
      <c r="D79" s="72"/>
      <c r="E79" s="72"/>
      <c r="F79" s="72"/>
      <c r="G79" s="72"/>
      <c r="H79" s="33"/>
      <c r="I79" s="33"/>
      <c r="J79" s="33"/>
      <c r="K79" s="33"/>
    </row>
    <row r="80" spans="2:11" x14ac:dyDescent="0.2">
      <c r="B80" s="71"/>
      <c r="C80" s="72"/>
      <c r="D80" s="72"/>
      <c r="E80" s="72"/>
      <c r="F80" s="72"/>
      <c r="G80" s="72"/>
      <c r="H80" s="33"/>
      <c r="I80" s="33"/>
      <c r="J80" s="33"/>
      <c r="K80" s="33"/>
    </row>
    <row r="81" spans="2:11" x14ac:dyDescent="0.2">
      <c r="B81" s="71"/>
      <c r="C81" s="72"/>
      <c r="D81" s="72"/>
      <c r="E81" s="72"/>
      <c r="F81" s="72"/>
      <c r="G81" s="72"/>
      <c r="H81" s="33"/>
      <c r="I81" s="33"/>
      <c r="J81" s="33"/>
      <c r="K81" s="33"/>
    </row>
    <row r="82" spans="2:11" x14ac:dyDescent="0.2">
      <c r="B82" s="71"/>
      <c r="C82" s="72"/>
      <c r="D82" s="72"/>
      <c r="E82" s="72"/>
      <c r="F82" s="72"/>
      <c r="G82" s="72"/>
      <c r="H82" s="33"/>
      <c r="I82" s="33"/>
      <c r="J82" s="33"/>
      <c r="K82" s="33"/>
    </row>
    <row r="83" spans="2:11" x14ac:dyDescent="0.2">
      <c r="B83" s="71"/>
      <c r="C83" s="72"/>
      <c r="D83" s="72"/>
      <c r="E83" s="72"/>
      <c r="F83" s="72"/>
      <c r="G83" s="72"/>
      <c r="H83" s="33"/>
      <c r="I83" s="33"/>
      <c r="J83" s="33"/>
      <c r="K83" s="33"/>
    </row>
    <row r="84" spans="2:11" x14ac:dyDescent="0.2">
      <c r="B84" s="71"/>
      <c r="C84" s="72"/>
      <c r="D84" s="72"/>
      <c r="E84" s="72"/>
      <c r="F84" s="72"/>
      <c r="G84" s="72"/>
      <c r="H84" s="33"/>
      <c r="I84" s="33"/>
      <c r="J84" s="33"/>
      <c r="K84" s="33"/>
    </row>
    <row r="85" spans="2:11" x14ac:dyDescent="0.2">
      <c r="B85" s="71"/>
      <c r="C85" s="72"/>
      <c r="D85" s="72"/>
      <c r="E85" s="72"/>
      <c r="F85" s="72"/>
      <c r="G85" s="72"/>
      <c r="H85" s="33"/>
      <c r="I85" s="33"/>
      <c r="J85" s="33"/>
      <c r="K85" s="33"/>
    </row>
    <row r="86" spans="2:11" x14ac:dyDescent="0.2">
      <c r="B86" s="71"/>
      <c r="C86" s="72"/>
      <c r="D86" s="72"/>
      <c r="E86" s="72"/>
      <c r="F86" s="72"/>
      <c r="G86" s="72"/>
      <c r="H86" s="33"/>
      <c r="I86" s="33"/>
      <c r="J86" s="33"/>
      <c r="K86" s="33"/>
    </row>
    <row r="87" spans="2:11" x14ac:dyDescent="0.2">
      <c r="B87" s="71"/>
      <c r="C87" s="72"/>
      <c r="D87" s="72"/>
      <c r="E87" s="72"/>
      <c r="F87" s="72"/>
      <c r="G87" s="72"/>
      <c r="H87" s="33"/>
      <c r="I87" s="33"/>
      <c r="J87" s="33"/>
      <c r="K87" s="33"/>
    </row>
    <row r="88" spans="2:11" x14ac:dyDescent="0.2">
      <c r="B88" s="71"/>
      <c r="C88" s="72"/>
      <c r="D88" s="72"/>
      <c r="E88" s="72"/>
      <c r="F88" s="72"/>
      <c r="G88" s="72"/>
      <c r="H88" s="33"/>
      <c r="I88" s="33"/>
      <c r="J88" s="33"/>
      <c r="K88" s="33"/>
    </row>
    <row r="89" spans="2:11" x14ac:dyDescent="0.2">
      <c r="B89" s="71"/>
      <c r="C89" s="72"/>
      <c r="D89" s="72"/>
      <c r="E89" s="72"/>
      <c r="F89" s="72"/>
      <c r="G89" s="72"/>
      <c r="H89" s="33"/>
      <c r="I89" s="33"/>
      <c r="J89" s="33"/>
      <c r="K89" s="33"/>
    </row>
    <row r="90" spans="2:11" x14ac:dyDescent="0.2">
      <c r="B90" s="71"/>
      <c r="C90" s="72"/>
      <c r="D90" s="72"/>
      <c r="E90" s="72"/>
      <c r="F90" s="72"/>
      <c r="G90" s="72"/>
      <c r="H90" s="33"/>
      <c r="I90" s="33"/>
      <c r="J90" s="33"/>
      <c r="K90" s="33"/>
    </row>
    <row r="91" spans="2:11" x14ac:dyDescent="0.2">
      <c r="B91" s="71"/>
      <c r="C91" s="72"/>
      <c r="D91" s="72"/>
      <c r="E91" s="72"/>
      <c r="F91" s="72"/>
      <c r="G91" s="72"/>
      <c r="H91" s="33"/>
      <c r="I91" s="33"/>
      <c r="J91" s="33"/>
      <c r="K91" s="33"/>
    </row>
    <row r="92" spans="2:11" x14ac:dyDescent="0.2">
      <c r="B92" s="71"/>
      <c r="C92" s="72"/>
      <c r="D92" s="72"/>
      <c r="E92" s="72"/>
      <c r="F92" s="72"/>
      <c r="G92" s="72"/>
      <c r="H92" s="33"/>
      <c r="I92" s="33"/>
      <c r="J92" s="33"/>
      <c r="K92" s="33"/>
    </row>
    <row r="93" spans="2:11" x14ac:dyDescent="0.2">
      <c r="B93" s="71"/>
      <c r="C93" s="72"/>
      <c r="D93" s="72"/>
      <c r="E93" s="72"/>
      <c r="F93" s="72"/>
      <c r="G93" s="72"/>
      <c r="H93" s="33"/>
      <c r="I93" s="33"/>
      <c r="J93" s="33"/>
      <c r="K93" s="33"/>
    </row>
    <row r="94" spans="2:11" x14ac:dyDescent="0.2">
      <c r="B94" s="71"/>
      <c r="C94" s="72"/>
      <c r="D94" s="72"/>
      <c r="E94" s="72"/>
      <c r="F94" s="72"/>
      <c r="G94" s="72"/>
      <c r="H94" s="33"/>
      <c r="I94" s="33"/>
      <c r="J94" s="33"/>
      <c r="K94" s="33"/>
    </row>
    <row r="95" spans="2:11" x14ac:dyDescent="0.2">
      <c r="B95" s="71"/>
      <c r="C95" s="72"/>
      <c r="D95" s="72"/>
      <c r="E95" s="72"/>
      <c r="F95" s="72"/>
      <c r="G95" s="72"/>
      <c r="H95" s="33"/>
      <c r="I95" s="33"/>
      <c r="J95" s="33"/>
      <c r="K95" s="33"/>
    </row>
    <row r="96" spans="2:11" x14ac:dyDescent="0.2">
      <c r="B96" s="71"/>
      <c r="C96" s="72"/>
      <c r="D96" s="72"/>
      <c r="E96" s="72"/>
      <c r="F96" s="72"/>
      <c r="G96" s="72"/>
      <c r="H96" s="33"/>
      <c r="I96" s="33"/>
      <c r="J96" s="33"/>
      <c r="K96" s="33"/>
    </row>
    <row r="97" spans="2:11" x14ac:dyDescent="0.2">
      <c r="B97" s="71"/>
      <c r="C97" s="72"/>
      <c r="D97" s="72"/>
      <c r="E97" s="72"/>
      <c r="F97" s="72"/>
      <c r="G97" s="72"/>
      <c r="H97" s="33"/>
      <c r="I97" s="33"/>
      <c r="J97" s="33"/>
      <c r="K97" s="33"/>
    </row>
    <row r="98" spans="2:11" x14ac:dyDescent="0.2">
      <c r="B98" s="71"/>
      <c r="C98" s="72"/>
      <c r="D98" s="72"/>
      <c r="E98" s="72"/>
      <c r="F98" s="72"/>
      <c r="G98" s="72"/>
      <c r="H98" s="33"/>
      <c r="I98" s="33"/>
      <c r="J98" s="33"/>
      <c r="K98" s="33"/>
    </row>
    <row r="99" spans="2:11" x14ac:dyDescent="0.2">
      <c r="B99" s="71"/>
      <c r="C99" s="72"/>
      <c r="D99" s="72"/>
      <c r="E99" s="72"/>
      <c r="F99" s="72"/>
      <c r="G99" s="72"/>
      <c r="H99" s="33"/>
      <c r="I99" s="33"/>
      <c r="J99" s="33"/>
      <c r="K99" s="33"/>
    </row>
    <row r="100" spans="2:11" x14ac:dyDescent="0.2">
      <c r="B100" s="71"/>
      <c r="C100" s="72"/>
      <c r="D100" s="72"/>
      <c r="E100" s="72"/>
      <c r="F100" s="72"/>
      <c r="G100" s="72"/>
      <c r="H100" s="33"/>
      <c r="I100" s="33"/>
      <c r="J100" s="33"/>
      <c r="K100" s="33"/>
    </row>
    <row r="101" spans="2:11" x14ac:dyDescent="0.2">
      <c r="B101" s="71"/>
      <c r="C101" s="72"/>
      <c r="D101" s="72"/>
      <c r="E101" s="72"/>
      <c r="F101" s="72"/>
      <c r="G101" s="72"/>
      <c r="H101" s="33"/>
      <c r="I101" s="33"/>
      <c r="J101" s="33"/>
      <c r="K101" s="33"/>
    </row>
    <row r="102" spans="2:11" x14ac:dyDescent="0.2">
      <c r="B102" s="71"/>
      <c r="C102" s="72"/>
      <c r="D102" s="72"/>
      <c r="E102" s="72"/>
      <c r="F102" s="72"/>
      <c r="G102" s="72"/>
      <c r="H102" s="33"/>
      <c r="I102" s="33"/>
      <c r="J102" s="33"/>
      <c r="K102" s="33"/>
    </row>
    <row r="103" spans="2:11" x14ac:dyDescent="0.2">
      <c r="B103" s="71"/>
      <c r="C103" s="72"/>
      <c r="D103" s="72"/>
      <c r="E103" s="72"/>
      <c r="F103" s="72"/>
      <c r="G103" s="72"/>
      <c r="H103" s="33"/>
      <c r="I103" s="33"/>
      <c r="J103" s="33"/>
      <c r="K103" s="33"/>
    </row>
    <row r="104" spans="2:11" x14ac:dyDescent="0.2">
      <c r="B104" s="71"/>
      <c r="C104" s="72"/>
      <c r="D104" s="72"/>
      <c r="E104" s="72"/>
      <c r="F104" s="72"/>
      <c r="G104" s="72"/>
      <c r="H104" s="33"/>
      <c r="I104" s="33"/>
      <c r="J104" s="33"/>
      <c r="K104" s="33"/>
    </row>
    <row r="105" spans="2:11" x14ac:dyDescent="0.2">
      <c r="B105" s="71"/>
      <c r="C105" s="72"/>
      <c r="D105" s="72"/>
      <c r="E105" s="72"/>
      <c r="F105" s="72"/>
      <c r="G105" s="72"/>
      <c r="H105" s="33"/>
      <c r="I105" s="33"/>
      <c r="J105" s="33"/>
      <c r="K105" s="33"/>
    </row>
    <row r="106" spans="2:11" x14ac:dyDescent="0.2">
      <c r="B106" s="71"/>
      <c r="C106" s="72"/>
      <c r="D106" s="72"/>
      <c r="E106" s="72"/>
      <c r="F106" s="72"/>
      <c r="G106" s="72"/>
      <c r="H106" s="33"/>
      <c r="I106" s="33"/>
      <c r="J106" s="33"/>
      <c r="K106" s="33"/>
    </row>
    <row r="107" spans="2:11" x14ac:dyDescent="0.2">
      <c r="B107" s="71"/>
      <c r="C107" s="72"/>
      <c r="D107" s="72"/>
      <c r="E107" s="72"/>
      <c r="F107" s="72"/>
      <c r="G107" s="72"/>
      <c r="H107" s="33"/>
      <c r="I107" s="33"/>
      <c r="J107" s="33"/>
      <c r="K107" s="33"/>
    </row>
    <row r="108" spans="2:11" x14ac:dyDescent="0.2">
      <c r="B108" s="71"/>
      <c r="C108" s="72"/>
      <c r="D108" s="72"/>
      <c r="E108" s="72"/>
      <c r="F108" s="72"/>
      <c r="G108" s="72"/>
      <c r="H108" s="33"/>
      <c r="I108" s="33"/>
      <c r="J108" s="33"/>
      <c r="K108" s="33"/>
    </row>
    <row r="109" spans="2:11" x14ac:dyDescent="0.2">
      <c r="B109" s="71"/>
      <c r="C109" s="72"/>
      <c r="D109" s="72"/>
      <c r="E109" s="72"/>
      <c r="F109" s="72"/>
      <c r="G109" s="72"/>
      <c r="H109" s="33"/>
      <c r="I109" s="33"/>
      <c r="J109" s="33"/>
      <c r="K109" s="33"/>
    </row>
    <row r="110" spans="2:11" x14ac:dyDescent="0.2">
      <c r="B110" s="71"/>
      <c r="C110" s="72"/>
      <c r="D110" s="72"/>
      <c r="E110" s="72"/>
      <c r="F110" s="72"/>
      <c r="G110" s="72"/>
      <c r="H110" s="33"/>
      <c r="I110" s="33"/>
      <c r="J110" s="33"/>
      <c r="K110" s="33"/>
    </row>
    <row r="111" spans="2:11" x14ac:dyDescent="0.2">
      <c r="B111" s="71"/>
      <c r="C111" s="72"/>
      <c r="D111" s="72"/>
      <c r="E111" s="72"/>
      <c r="F111" s="72"/>
      <c r="G111" s="72"/>
      <c r="H111" s="33"/>
      <c r="I111" s="33"/>
      <c r="J111" s="33"/>
      <c r="K111" s="33"/>
    </row>
    <row r="112" spans="2:11" x14ac:dyDescent="0.2">
      <c r="B112" s="71"/>
      <c r="C112" s="72"/>
      <c r="D112" s="72"/>
      <c r="E112" s="72"/>
      <c r="F112" s="72"/>
      <c r="G112" s="72"/>
      <c r="H112" s="33"/>
      <c r="I112" s="33"/>
      <c r="J112" s="33"/>
      <c r="K112" s="33"/>
    </row>
    <row r="113" spans="2:11" x14ac:dyDescent="0.2">
      <c r="B113" s="71"/>
      <c r="C113" s="72"/>
      <c r="D113" s="72"/>
      <c r="E113" s="72"/>
      <c r="F113" s="72"/>
      <c r="G113" s="72"/>
      <c r="H113" s="33"/>
      <c r="I113" s="33"/>
      <c r="J113" s="33"/>
      <c r="K113" s="33"/>
    </row>
    <row r="114" spans="2:11" x14ac:dyDescent="0.2">
      <c r="B114" s="71"/>
      <c r="C114" s="72"/>
      <c r="D114" s="72"/>
      <c r="E114" s="72"/>
      <c r="F114" s="72"/>
      <c r="G114" s="72"/>
      <c r="H114" s="33"/>
      <c r="I114" s="33"/>
      <c r="J114" s="33"/>
      <c r="K114" s="33"/>
    </row>
    <row r="115" spans="2:11" x14ac:dyDescent="0.2">
      <c r="B115" s="71"/>
      <c r="C115" s="72"/>
      <c r="D115" s="72"/>
      <c r="E115" s="72"/>
      <c r="F115" s="72"/>
      <c r="G115" s="72"/>
      <c r="H115" s="33"/>
      <c r="I115" s="33"/>
      <c r="J115" s="33"/>
      <c r="K115" s="33"/>
    </row>
    <row r="116" spans="2:11" x14ac:dyDescent="0.2">
      <c r="B116" s="71"/>
      <c r="C116" s="72"/>
      <c r="D116" s="72"/>
      <c r="E116" s="72"/>
      <c r="F116" s="72"/>
      <c r="G116" s="72"/>
      <c r="H116" s="33"/>
      <c r="I116" s="33"/>
      <c r="J116" s="33"/>
      <c r="K116" s="33"/>
    </row>
    <row r="117" spans="2:11" x14ac:dyDescent="0.2">
      <c r="B117" s="71"/>
      <c r="C117" s="72"/>
      <c r="D117" s="72"/>
      <c r="E117" s="72"/>
      <c r="F117" s="72"/>
      <c r="G117" s="72"/>
      <c r="H117" s="33"/>
      <c r="I117" s="33"/>
      <c r="J117" s="33"/>
      <c r="K117" s="33"/>
    </row>
    <row r="118" spans="2:11" x14ac:dyDescent="0.2">
      <c r="B118" s="71"/>
      <c r="C118" s="72"/>
      <c r="D118" s="72"/>
      <c r="E118" s="72"/>
      <c r="F118" s="72"/>
      <c r="G118" s="72"/>
      <c r="H118" s="33"/>
      <c r="I118" s="33"/>
      <c r="J118" s="33"/>
      <c r="K118" s="33"/>
    </row>
    <row r="119" spans="2:11" x14ac:dyDescent="0.2">
      <c r="B119" s="71"/>
      <c r="C119" s="72"/>
      <c r="D119" s="72"/>
      <c r="E119" s="72"/>
      <c r="F119" s="72"/>
      <c r="G119" s="72"/>
      <c r="H119" s="33"/>
      <c r="I119" s="33"/>
      <c r="J119" s="33"/>
      <c r="K119" s="33"/>
    </row>
    <row r="120" spans="2:11" x14ac:dyDescent="0.2">
      <c r="B120" s="71"/>
      <c r="C120" s="72"/>
      <c r="D120" s="72"/>
      <c r="E120" s="72"/>
      <c r="F120" s="72"/>
      <c r="G120" s="72"/>
      <c r="H120" s="33"/>
      <c r="I120" s="33"/>
      <c r="J120" s="33"/>
      <c r="K120" s="33"/>
    </row>
    <row r="121" spans="2:11" x14ac:dyDescent="0.2">
      <c r="B121" s="71"/>
      <c r="C121" s="72"/>
      <c r="D121" s="72"/>
      <c r="E121" s="72"/>
      <c r="F121" s="72"/>
      <c r="G121" s="72"/>
      <c r="H121" s="33"/>
      <c r="I121" s="33"/>
      <c r="J121" s="33"/>
      <c r="K121" s="33"/>
    </row>
    <row r="122" spans="2:11" x14ac:dyDescent="0.2">
      <c r="B122" s="71"/>
      <c r="C122" s="72"/>
      <c r="D122" s="72"/>
      <c r="E122" s="72"/>
      <c r="F122" s="72"/>
      <c r="G122" s="72"/>
      <c r="H122" s="33"/>
      <c r="I122" s="33"/>
      <c r="J122" s="33"/>
      <c r="K122" s="33"/>
    </row>
    <row r="123" spans="2:11" x14ac:dyDescent="0.2">
      <c r="B123" s="71"/>
      <c r="C123" s="72"/>
      <c r="D123" s="72"/>
      <c r="E123" s="72"/>
      <c r="F123" s="72"/>
      <c r="G123" s="72"/>
      <c r="H123" s="33"/>
      <c r="I123" s="33"/>
      <c r="J123" s="33"/>
      <c r="K123" s="33"/>
    </row>
    <row r="124" spans="2:11" x14ac:dyDescent="0.2">
      <c r="B124" s="71"/>
      <c r="C124" s="72"/>
      <c r="D124" s="72"/>
      <c r="E124" s="72"/>
      <c r="F124" s="72"/>
      <c r="G124" s="72"/>
      <c r="H124" s="33"/>
      <c r="I124" s="33"/>
      <c r="J124" s="33"/>
      <c r="K124" s="33"/>
    </row>
    <row r="125" spans="2:11" x14ac:dyDescent="0.2">
      <c r="B125" s="71"/>
      <c r="C125" s="72"/>
      <c r="D125" s="72"/>
      <c r="E125" s="72"/>
      <c r="F125" s="72"/>
      <c r="G125" s="72"/>
      <c r="H125" s="33"/>
      <c r="I125" s="33"/>
      <c r="J125" s="33"/>
      <c r="K125" s="33"/>
    </row>
    <row r="126" spans="2:11" x14ac:dyDescent="0.2">
      <c r="B126" s="71"/>
      <c r="C126" s="72"/>
      <c r="D126" s="72"/>
      <c r="E126" s="72"/>
      <c r="F126" s="72"/>
      <c r="G126" s="72"/>
      <c r="H126" s="33"/>
      <c r="I126" s="33"/>
      <c r="J126" s="33"/>
      <c r="K126" s="33"/>
    </row>
    <row r="127" spans="2:11" x14ac:dyDescent="0.2">
      <c r="B127" s="71"/>
      <c r="C127" s="72"/>
      <c r="D127" s="72"/>
      <c r="E127" s="72"/>
      <c r="F127" s="72"/>
      <c r="G127" s="72"/>
      <c r="H127" s="33"/>
      <c r="I127" s="33"/>
      <c r="J127" s="33"/>
      <c r="K127" s="33"/>
    </row>
    <row r="128" spans="2:11" x14ac:dyDescent="0.2">
      <c r="B128" s="71"/>
      <c r="C128" s="72"/>
      <c r="D128" s="72"/>
      <c r="E128" s="72"/>
      <c r="F128" s="72"/>
      <c r="G128" s="72"/>
      <c r="H128" s="33"/>
      <c r="I128" s="33"/>
      <c r="J128" s="33"/>
      <c r="K128" s="33"/>
    </row>
    <row r="129" spans="2:11" x14ac:dyDescent="0.2">
      <c r="B129" s="71"/>
      <c r="C129" s="72"/>
      <c r="D129" s="72"/>
      <c r="E129" s="72"/>
      <c r="F129" s="72"/>
      <c r="G129" s="72"/>
      <c r="H129" s="33"/>
      <c r="I129" s="33"/>
      <c r="J129" s="33"/>
      <c r="K129" s="33"/>
    </row>
    <row r="130" spans="2:11" x14ac:dyDescent="0.2">
      <c r="B130" s="71"/>
      <c r="C130" s="72"/>
      <c r="D130" s="72"/>
      <c r="E130" s="72"/>
      <c r="F130" s="72"/>
      <c r="G130" s="72"/>
      <c r="H130" s="33"/>
      <c r="I130" s="33"/>
      <c r="J130" s="33"/>
      <c r="K130" s="33"/>
    </row>
    <row r="131" spans="2:11" x14ac:dyDescent="0.2">
      <c r="B131" s="71"/>
      <c r="C131" s="72"/>
      <c r="D131" s="72"/>
      <c r="E131" s="72"/>
      <c r="F131" s="72"/>
      <c r="G131" s="72"/>
      <c r="H131" s="33"/>
      <c r="I131" s="33"/>
      <c r="J131" s="33"/>
      <c r="K131" s="33"/>
    </row>
    <row r="132" spans="2:11" x14ac:dyDescent="0.2">
      <c r="B132" s="71"/>
      <c r="C132" s="72"/>
      <c r="D132" s="72"/>
      <c r="E132" s="72"/>
      <c r="F132" s="72"/>
      <c r="G132" s="72"/>
      <c r="H132" s="33"/>
      <c r="I132" s="33"/>
      <c r="J132" s="33"/>
      <c r="K132" s="33"/>
    </row>
    <row r="133" spans="2:11" x14ac:dyDescent="0.2">
      <c r="B133" s="73"/>
      <c r="C133" s="33"/>
      <c r="D133" s="33"/>
      <c r="E133" s="74"/>
      <c r="F133" s="74"/>
      <c r="G133" s="33"/>
      <c r="H133" s="33"/>
      <c r="I133" s="33"/>
      <c r="J133" s="33"/>
      <c r="K133" s="33"/>
    </row>
    <row r="134" spans="2:11" x14ac:dyDescent="0.2">
      <c r="C134" s="33"/>
      <c r="D134" s="33"/>
      <c r="E134" s="75"/>
      <c r="F134" s="33"/>
      <c r="G134" s="33"/>
      <c r="H134" s="33"/>
      <c r="I134" s="33"/>
      <c r="J134" s="33"/>
      <c r="K134" s="33"/>
    </row>
    <row r="135" spans="2:11" x14ac:dyDescent="0.2">
      <c r="C135" s="33"/>
      <c r="D135" s="33"/>
      <c r="E135" s="33"/>
      <c r="F135" s="33"/>
      <c r="G135" s="33"/>
      <c r="H135" s="33"/>
      <c r="I135" s="33"/>
    </row>
  </sheetData>
  <conditionalFormatting sqref="G1">
    <cfRule type="cellIs" dxfId="1" priority="1" stopIfTrue="1" operator="equal">
      <formula>"x.x"</formula>
    </cfRule>
  </conditionalFormatting>
  <pageMargins left="0.7" right="0.7" top="0.75" bottom="0.75" header="0.3" footer="0.3"/>
  <pageSetup scale="8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zoomScale="80" zoomScaleNormal="100" zoomScaleSheetLayoutView="80" workbookViewId="0"/>
  </sheetViews>
  <sheetFormatPr defaultRowHeight="12.75" x14ac:dyDescent="0.2"/>
  <cols>
    <col min="1" max="1" width="1.42578125" style="2" customWidth="1"/>
    <col min="2" max="2" width="19.28515625" style="2" customWidth="1"/>
    <col min="3" max="3" width="15.7109375" style="2" customWidth="1"/>
    <col min="4" max="4" width="14.7109375" style="2" customWidth="1"/>
    <col min="5" max="5" width="17.28515625" style="2" customWidth="1"/>
    <col min="6" max="6" width="16.85546875" style="2" customWidth="1"/>
    <col min="7" max="7" width="17.5703125" style="2" bestFit="1" customWidth="1"/>
    <col min="8" max="8" width="15.140625" style="2" customWidth="1"/>
    <col min="9" max="10" width="9.140625" style="2"/>
    <col min="11" max="12" width="14.28515625" style="2" bestFit="1" customWidth="1"/>
    <col min="13" max="16384" width="9.140625" style="2"/>
  </cols>
  <sheetData>
    <row r="1" spans="1:12" x14ac:dyDescent="0.2">
      <c r="B1" s="1" t="s">
        <v>28</v>
      </c>
      <c r="G1" s="31" t="s">
        <v>55</v>
      </c>
    </row>
    <row r="2" spans="1:12" x14ac:dyDescent="0.2">
      <c r="B2" s="1" t="s">
        <v>29</v>
      </c>
    </row>
    <row r="3" spans="1:12" x14ac:dyDescent="0.2">
      <c r="B3" s="1" t="s">
        <v>30</v>
      </c>
    </row>
    <row r="4" spans="1:12" x14ac:dyDescent="0.2">
      <c r="B4" s="32" t="s">
        <v>50</v>
      </c>
      <c r="C4" s="33"/>
      <c r="D4" s="33"/>
      <c r="E4" s="33"/>
      <c r="F4" s="33"/>
    </row>
    <row r="5" spans="1:12" x14ac:dyDescent="0.2">
      <c r="B5" s="3"/>
      <c r="C5" s="34"/>
      <c r="D5" s="35"/>
      <c r="E5" s="36"/>
      <c r="F5" s="34"/>
      <c r="G5" s="34"/>
    </row>
    <row r="6" spans="1:12" x14ac:dyDescent="0.2">
      <c r="A6" s="33"/>
      <c r="B6" s="76"/>
      <c r="C6" s="77"/>
      <c r="D6" s="78"/>
      <c r="E6" s="79" t="s">
        <v>51</v>
      </c>
      <c r="F6" s="107"/>
      <c r="G6" s="34"/>
      <c r="K6" s="51"/>
      <c r="L6" s="51"/>
    </row>
    <row r="7" spans="1:12" x14ac:dyDescent="0.2">
      <c r="B7" s="34"/>
      <c r="C7" s="34"/>
      <c r="D7" s="34"/>
      <c r="E7" s="69" t="s">
        <v>52</v>
      </c>
      <c r="F7" s="108"/>
      <c r="G7" s="34"/>
      <c r="H7" s="51"/>
      <c r="J7" s="51"/>
      <c r="K7" s="51"/>
    </row>
    <row r="8" spans="1:12" x14ac:dyDescent="0.2">
      <c r="B8" s="34"/>
      <c r="C8" s="34"/>
      <c r="D8" s="34"/>
      <c r="E8" s="69" t="s">
        <v>53</v>
      </c>
      <c r="F8" s="80">
        <v>3</v>
      </c>
      <c r="G8" s="34"/>
      <c r="H8" s="51"/>
      <c r="J8" s="51"/>
      <c r="K8" s="51"/>
    </row>
    <row r="9" spans="1:12" x14ac:dyDescent="0.2">
      <c r="B9" s="34"/>
      <c r="C9" s="34"/>
      <c r="D9" s="34"/>
      <c r="E9" s="69" t="s">
        <v>54</v>
      </c>
      <c r="F9" s="109">
        <f>SUM(F6,F7)/F8</f>
        <v>0</v>
      </c>
      <c r="G9" s="81" t="s">
        <v>40</v>
      </c>
      <c r="H9" s="51"/>
      <c r="J9" s="51"/>
      <c r="K9" s="51"/>
    </row>
    <row r="10" spans="1:12" x14ac:dyDescent="0.2">
      <c r="B10" s="34"/>
      <c r="C10" s="34"/>
      <c r="D10" s="42"/>
      <c r="E10" s="52"/>
      <c r="F10" s="34"/>
      <c r="G10" s="51"/>
      <c r="I10" s="51"/>
      <c r="J10" s="51"/>
    </row>
    <row r="11" spans="1:12" ht="15" x14ac:dyDescent="0.2">
      <c r="B11" s="34"/>
      <c r="C11" s="54">
        <v>501</v>
      </c>
      <c r="D11" s="55" t="s">
        <v>23</v>
      </c>
      <c r="E11" s="54">
        <v>41110</v>
      </c>
      <c r="F11" s="54">
        <v>254</v>
      </c>
      <c r="G11" s="56">
        <v>190</v>
      </c>
      <c r="J11" s="57"/>
    </row>
    <row r="12" spans="1:12" ht="15" x14ac:dyDescent="0.2">
      <c r="B12" s="34"/>
      <c r="C12" s="58" t="s">
        <v>42</v>
      </c>
      <c r="D12" s="59" t="s">
        <v>43</v>
      </c>
      <c r="E12" s="58" t="s">
        <v>44</v>
      </c>
      <c r="F12" s="58" t="s">
        <v>45</v>
      </c>
      <c r="G12" s="60" t="s">
        <v>46</v>
      </c>
      <c r="J12" s="57"/>
    </row>
    <row r="13" spans="1:12" ht="12.75" customHeight="1" x14ac:dyDescent="0.2">
      <c r="B13" s="61">
        <v>44166</v>
      </c>
      <c r="C13" s="101">
        <v>0</v>
      </c>
      <c r="D13" s="102"/>
      <c r="E13" s="103"/>
      <c r="F13" s="101">
        <v>0</v>
      </c>
      <c r="G13" s="101">
        <v>0</v>
      </c>
      <c r="J13" s="57"/>
    </row>
    <row r="14" spans="1:12" ht="12.75" customHeight="1" x14ac:dyDescent="0.2">
      <c r="B14" s="61">
        <v>44197</v>
      </c>
      <c r="C14" s="101">
        <f>($F$9)/12</f>
        <v>0</v>
      </c>
      <c r="D14" s="104">
        <f t="shared" ref="D14:D25" si="0">+C14</f>
        <v>0</v>
      </c>
      <c r="E14" s="103">
        <f>ROUND(-D14*0.245866,0)</f>
        <v>0</v>
      </c>
      <c r="F14" s="101">
        <f>-C14</f>
        <v>0</v>
      </c>
      <c r="G14" s="105">
        <f>-E14</f>
        <v>0</v>
      </c>
      <c r="J14" s="57"/>
    </row>
    <row r="15" spans="1:12" ht="12.75" customHeight="1" x14ac:dyDescent="0.2">
      <c r="B15" s="61">
        <v>44228</v>
      </c>
      <c r="C15" s="101">
        <f t="shared" ref="C15:C25" si="1">($F$9)/12</f>
        <v>0</v>
      </c>
      <c r="D15" s="104">
        <f t="shared" si="0"/>
        <v>0</v>
      </c>
      <c r="E15" s="103">
        <f t="shared" ref="E15:E25" si="2">ROUND(-D15*0.245866,0)</f>
        <v>0</v>
      </c>
      <c r="F15" s="106">
        <f t="shared" ref="F15:F25" si="3">F14-C15</f>
        <v>0</v>
      </c>
      <c r="G15" s="105">
        <f t="shared" ref="G15:G25" si="4">+G14-E15</f>
        <v>0</v>
      </c>
      <c r="J15" s="57"/>
    </row>
    <row r="16" spans="1:12" ht="12.75" customHeight="1" x14ac:dyDescent="0.2">
      <c r="B16" s="61">
        <v>44256</v>
      </c>
      <c r="C16" s="101">
        <f t="shared" si="1"/>
        <v>0</v>
      </c>
      <c r="D16" s="104">
        <f t="shared" si="0"/>
        <v>0</v>
      </c>
      <c r="E16" s="103">
        <f t="shared" si="2"/>
        <v>0</v>
      </c>
      <c r="F16" s="106">
        <f t="shared" si="3"/>
        <v>0</v>
      </c>
      <c r="G16" s="105">
        <f t="shared" si="4"/>
        <v>0</v>
      </c>
      <c r="J16" s="57"/>
    </row>
    <row r="17" spans="2:11" ht="12.75" customHeight="1" x14ac:dyDescent="0.2">
      <c r="B17" s="61">
        <v>44287</v>
      </c>
      <c r="C17" s="101">
        <f t="shared" si="1"/>
        <v>0</v>
      </c>
      <c r="D17" s="104">
        <f t="shared" si="0"/>
        <v>0</v>
      </c>
      <c r="E17" s="103">
        <f t="shared" si="2"/>
        <v>0</v>
      </c>
      <c r="F17" s="106">
        <f t="shared" si="3"/>
        <v>0</v>
      </c>
      <c r="G17" s="105">
        <f t="shared" si="4"/>
        <v>0</v>
      </c>
      <c r="J17" s="57"/>
    </row>
    <row r="18" spans="2:11" ht="12.75" customHeight="1" x14ac:dyDescent="0.2">
      <c r="B18" s="61">
        <v>44317</v>
      </c>
      <c r="C18" s="101">
        <f t="shared" si="1"/>
        <v>0</v>
      </c>
      <c r="D18" s="104">
        <f t="shared" si="0"/>
        <v>0</v>
      </c>
      <c r="E18" s="103">
        <f t="shared" si="2"/>
        <v>0</v>
      </c>
      <c r="F18" s="106">
        <f t="shared" si="3"/>
        <v>0</v>
      </c>
      <c r="G18" s="105">
        <f t="shared" si="4"/>
        <v>0</v>
      </c>
      <c r="J18" s="57"/>
    </row>
    <row r="19" spans="2:11" ht="12.75" customHeight="1" x14ac:dyDescent="0.2">
      <c r="B19" s="61">
        <v>44348</v>
      </c>
      <c r="C19" s="101">
        <f t="shared" si="1"/>
        <v>0</v>
      </c>
      <c r="D19" s="104">
        <f t="shared" si="0"/>
        <v>0</v>
      </c>
      <c r="E19" s="103">
        <f t="shared" si="2"/>
        <v>0</v>
      </c>
      <c r="F19" s="106">
        <f t="shared" si="3"/>
        <v>0</v>
      </c>
      <c r="G19" s="105">
        <f t="shared" si="4"/>
        <v>0</v>
      </c>
      <c r="J19" s="57"/>
    </row>
    <row r="20" spans="2:11" ht="12.75" customHeight="1" x14ac:dyDescent="0.2">
      <c r="B20" s="61">
        <v>44378</v>
      </c>
      <c r="C20" s="101">
        <f t="shared" si="1"/>
        <v>0</v>
      </c>
      <c r="D20" s="104">
        <f t="shared" si="0"/>
        <v>0</v>
      </c>
      <c r="E20" s="103">
        <f t="shared" si="2"/>
        <v>0</v>
      </c>
      <c r="F20" s="106">
        <f t="shared" si="3"/>
        <v>0</v>
      </c>
      <c r="G20" s="105">
        <f t="shared" si="4"/>
        <v>0</v>
      </c>
      <c r="J20" s="57"/>
    </row>
    <row r="21" spans="2:11" ht="12.75" customHeight="1" x14ac:dyDescent="0.2">
      <c r="B21" s="61">
        <v>44409</v>
      </c>
      <c r="C21" s="101">
        <f t="shared" si="1"/>
        <v>0</v>
      </c>
      <c r="D21" s="104">
        <f t="shared" si="0"/>
        <v>0</v>
      </c>
      <c r="E21" s="103">
        <f t="shared" si="2"/>
        <v>0</v>
      </c>
      <c r="F21" s="106">
        <f t="shared" si="3"/>
        <v>0</v>
      </c>
      <c r="G21" s="105">
        <f t="shared" si="4"/>
        <v>0</v>
      </c>
      <c r="J21" s="57"/>
    </row>
    <row r="22" spans="2:11" ht="12.75" customHeight="1" x14ac:dyDescent="0.2">
      <c r="B22" s="61">
        <v>44440</v>
      </c>
      <c r="C22" s="101">
        <f t="shared" si="1"/>
        <v>0</v>
      </c>
      <c r="D22" s="104">
        <f t="shared" si="0"/>
        <v>0</v>
      </c>
      <c r="E22" s="103">
        <f t="shared" si="2"/>
        <v>0</v>
      </c>
      <c r="F22" s="106">
        <f t="shared" si="3"/>
        <v>0</v>
      </c>
      <c r="G22" s="105">
        <f t="shared" si="4"/>
        <v>0</v>
      </c>
      <c r="J22" s="57"/>
    </row>
    <row r="23" spans="2:11" ht="12.75" customHeight="1" x14ac:dyDescent="0.2">
      <c r="B23" s="61">
        <v>44470</v>
      </c>
      <c r="C23" s="101">
        <f t="shared" si="1"/>
        <v>0</v>
      </c>
      <c r="D23" s="104">
        <f t="shared" si="0"/>
        <v>0</v>
      </c>
      <c r="E23" s="103">
        <f t="shared" si="2"/>
        <v>0</v>
      </c>
      <c r="F23" s="106">
        <f t="shared" si="3"/>
        <v>0</v>
      </c>
      <c r="G23" s="105">
        <f t="shared" si="4"/>
        <v>0</v>
      </c>
      <c r="J23" s="57"/>
    </row>
    <row r="24" spans="2:11" ht="12.75" customHeight="1" x14ac:dyDescent="0.2">
      <c r="B24" s="61">
        <v>44501</v>
      </c>
      <c r="C24" s="101">
        <f t="shared" si="1"/>
        <v>0</v>
      </c>
      <c r="D24" s="104">
        <f t="shared" si="0"/>
        <v>0</v>
      </c>
      <c r="E24" s="103">
        <f t="shared" si="2"/>
        <v>0</v>
      </c>
      <c r="F24" s="106">
        <f t="shared" si="3"/>
        <v>0</v>
      </c>
      <c r="G24" s="105">
        <f t="shared" si="4"/>
        <v>0</v>
      </c>
      <c r="J24" s="57"/>
    </row>
    <row r="25" spans="2:11" ht="12.75" customHeight="1" x14ac:dyDescent="0.2">
      <c r="B25" s="61">
        <v>44531</v>
      </c>
      <c r="C25" s="101">
        <f t="shared" si="1"/>
        <v>0</v>
      </c>
      <c r="D25" s="104">
        <f t="shared" si="0"/>
        <v>0</v>
      </c>
      <c r="E25" s="103">
        <f t="shared" si="2"/>
        <v>0</v>
      </c>
      <c r="F25" s="106">
        <f t="shared" si="3"/>
        <v>0</v>
      </c>
      <c r="G25" s="105">
        <f t="shared" si="4"/>
        <v>0</v>
      </c>
      <c r="K25" s="64"/>
    </row>
    <row r="26" spans="2:11" ht="5.25" customHeight="1" thickBot="1" x14ac:dyDescent="0.25">
      <c r="B26" s="65"/>
      <c r="C26" s="66"/>
      <c r="D26" s="66"/>
      <c r="E26" s="52"/>
      <c r="F26" s="62"/>
      <c r="G26" s="67"/>
      <c r="H26" s="33"/>
      <c r="I26" s="33"/>
    </row>
    <row r="27" spans="2:11" ht="13.5" thickBot="1" x14ac:dyDescent="0.25">
      <c r="B27" s="68" t="s">
        <v>47</v>
      </c>
      <c r="C27" s="112">
        <f>SUM(C14:C26)</f>
        <v>0</v>
      </c>
      <c r="D27" s="112">
        <f>SUM(D14:D26)</f>
        <v>0</v>
      </c>
      <c r="E27" s="113">
        <f>SUM(E14:E26)</f>
        <v>0</v>
      </c>
      <c r="F27" s="62"/>
      <c r="G27" s="67"/>
      <c r="H27" s="33"/>
      <c r="I27" s="33"/>
    </row>
    <row r="28" spans="2:11" x14ac:dyDescent="0.2">
      <c r="B28" s="65"/>
      <c r="C28" s="66"/>
      <c r="D28" s="69" t="s">
        <v>40</v>
      </c>
      <c r="E28" s="69" t="s">
        <v>40</v>
      </c>
      <c r="F28" s="62"/>
      <c r="G28" s="67"/>
      <c r="H28" s="33"/>
      <c r="I28" s="33"/>
    </row>
    <row r="29" spans="2:11" ht="6" customHeight="1" thickBot="1" x14ac:dyDescent="0.25">
      <c r="B29" s="65"/>
      <c r="C29" s="66"/>
      <c r="D29" s="52"/>
      <c r="E29" s="52"/>
      <c r="F29" s="62"/>
      <c r="G29" s="67"/>
      <c r="H29" s="33"/>
      <c r="I29" s="33"/>
    </row>
    <row r="30" spans="2:11" ht="13.5" thickBot="1" x14ac:dyDescent="0.25">
      <c r="E30" s="68" t="s">
        <v>48</v>
      </c>
      <c r="F30" s="110">
        <f>(F25+F13+2*SUM(F14:F24))/24</f>
        <v>0</v>
      </c>
      <c r="G30" s="111">
        <f>(G25+G13+2*SUM(G14:G24))/24</f>
        <v>0</v>
      </c>
      <c r="I30" s="33"/>
    </row>
    <row r="31" spans="2:11" x14ac:dyDescent="0.2">
      <c r="B31" s="34"/>
      <c r="C31" s="34"/>
      <c r="D31" s="62"/>
      <c r="E31" s="62"/>
      <c r="F31" s="69" t="s">
        <v>40</v>
      </c>
      <c r="G31" s="69" t="s">
        <v>40</v>
      </c>
      <c r="H31" s="70"/>
      <c r="I31" s="33"/>
      <c r="J31" s="33"/>
    </row>
    <row r="32" spans="2:11" x14ac:dyDescent="0.2">
      <c r="B32" s="65"/>
      <c r="C32" s="63"/>
      <c r="D32" s="62"/>
      <c r="E32" s="62"/>
      <c r="F32" s="34"/>
      <c r="G32" s="33"/>
      <c r="H32" s="33"/>
      <c r="I32" s="33"/>
    </row>
    <row r="33" spans="2:11" x14ac:dyDescent="0.2">
      <c r="B33" s="65"/>
      <c r="C33" s="62"/>
      <c r="D33" s="62"/>
      <c r="E33" s="62"/>
      <c r="F33" s="34"/>
      <c r="G33" s="33"/>
      <c r="H33" s="33"/>
      <c r="I33" s="33"/>
    </row>
    <row r="34" spans="2:11" x14ac:dyDescent="0.2">
      <c r="B34" s="65"/>
      <c r="C34" s="62"/>
      <c r="D34" s="62"/>
      <c r="E34" s="62"/>
      <c r="F34" s="34"/>
      <c r="G34" s="33"/>
      <c r="H34" s="33"/>
      <c r="I34" s="33"/>
    </row>
    <row r="35" spans="2:11" x14ac:dyDescent="0.2">
      <c r="B35" s="65"/>
      <c r="C35" s="62"/>
      <c r="D35" s="62"/>
      <c r="E35" s="62"/>
      <c r="F35" s="34"/>
      <c r="G35" s="33"/>
      <c r="H35" s="33"/>
      <c r="I35" s="33"/>
    </row>
    <row r="36" spans="2:11" x14ac:dyDescent="0.2">
      <c r="B36" s="71"/>
      <c r="C36" s="72"/>
      <c r="D36" s="72"/>
      <c r="E36" s="72"/>
      <c r="F36" s="33"/>
      <c r="G36" s="33"/>
      <c r="H36" s="33"/>
      <c r="I36" s="33"/>
    </row>
    <row r="37" spans="2:11" x14ac:dyDescent="0.2">
      <c r="B37" s="71"/>
      <c r="C37" s="72"/>
      <c r="D37" s="72"/>
      <c r="E37" s="72"/>
      <c r="F37" s="33"/>
      <c r="G37" s="33"/>
      <c r="H37" s="33"/>
      <c r="I37" s="33"/>
      <c r="J37" s="33"/>
    </row>
    <row r="38" spans="2:11" x14ac:dyDescent="0.2">
      <c r="B38" s="71"/>
      <c r="C38" s="72"/>
      <c r="D38" s="72"/>
      <c r="E38" s="72"/>
      <c r="F38" s="72"/>
      <c r="G38" s="33"/>
      <c r="H38" s="33"/>
      <c r="I38" s="33"/>
      <c r="J38" s="33"/>
    </row>
    <row r="39" spans="2:11" x14ac:dyDescent="0.2">
      <c r="B39" s="71"/>
      <c r="C39" s="72"/>
      <c r="D39" s="72"/>
      <c r="E39" s="72"/>
      <c r="F39" s="72"/>
      <c r="G39" s="33"/>
      <c r="H39" s="33"/>
      <c r="I39" s="33"/>
      <c r="J39" s="33"/>
    </row>
    <row r="40" spans="2:11" x14ac:dyDescent="0.2">
      <c r="B40" s="71"/>
      <c r="C40" s="72"/>
      <c r="D40" s="72"/>
      <c r="E40" s="72"/>
      <c r="F40" s="72"/>
      <c r="G40" s="33"/>
      <c r="H40" s="33"/>
      <c r="I40" s="33"/>
      <c r="J40" s="33"/>
    </row>
    <row r="41" spans="2:11" x14ac:dyDescent="0.2">
      <c r="B41" s="71"/>
      <c r="C41" s="72"/>
      <c r="D41" s="72"/>
      <c r="E41" s="72"/>
      <c r="F41" s="72"/>
      <c r="G41" s="33"/>
      <c r="H41" s="33"/>
      <c r="I41" s="33"/>
      <c r="J41" s="33"/>
    </row>
    <row r="42" spans="2:11" x14ac:dyDescent="0.2">
      <c r="B42" s="71"/>
      <c r="C42" s="72"/>
      <c r="D42" s="72"/>
      <c r="E42" s="72"/>
      <c r="F42" s="72"/>
      <c r="G42" s="33"/>
      <c r="H42" s="33"/>
      <c r="I42" s="33"/>
      <c r="J42" s="33"/>
    </row>
    <row r="43" spans="2:11" x14ac:dyDescent="0.2">
      <c r="B43" s="71"/>
      <c r="C43" s="72"/>
      <c r="D43" s="72"/>
      <c r="E43" s="72"/>
      <c r="F43" s="72"/>
      <c r="G43" s="33"/>
      <c r="H43" s="33"/>
      <c r="I43" s="33"/>
      <c r="J43" s="33"/>
    </row>
    <row r="44" spans="2:11" x14ac:dyDescent="0.2">
      <c r="B44" s="71"/>
      <c r="C44" s="72"/>
      <c r="D44" s="72"/>
      <c r="E44" s="72"/>
      <c r="F44" s="72"/>
      <c r="G44" s="72"/>
      <c r="H44" s="33"/>
      <c r="I44" s="33"/>
      <c r="J44" s="33"/>
      <c r="K44" s="33"/>
    </row>
    <row r="45" spans="2:11" x14ac:dyDescent="0.2">
      <c r="B45" s="71"/>
      <c r="C45" s="72"/>
      <c r="D45" s="72"/>
      <c r="E45" s="72"/>
      <c r="F45" s="72"/>
      <c r="G45" s="72"/>
      <c r="H45" s="33"/>
      <c r="I45" s="33"/>
      <c r="J45" s="33"/>
      <c r="K45" s="33"/>
    </row>
    <row r="46" spans="2:11" x14ac:dyDescent="0.2">
      <c r="B46" s="71"/>
      <c r="C46" s="72"/>
      <c r="D46" s="72"/>
      <c r="E46" s="72"/>
      <c r="F46" s="72"/>
      <c r="G46" s="72"/>
      <c r="H46" s="33"/>
      <c r="I46" s="33"/>
      <c r="J46" s="33"/>
      <c r="K46" s="33"/>
    </row>
    <row r="47" spans="2:11" x14ac:dyDescent="0.2">
      <c r="B47" s="71"/>
      <c r="C47" s="72"/>
      <c r="D47" s="72"/>
      <c r="E47" s="72"/>
      <c r="F47" s="72"/>
      <c r="G47" s="72"/>
      <c r="H47" s="33"/>
      <c r="I47" s="33"/>
      <c r="J47" s="33"/>
      <c r="K47" s="33"/>
    </row>
    <row r="48" spans="2:11" x14ac:dyDescent="0.2">
      <c r="B48" s="71"/>
      <c r="C48" s="72"/>
      <c r="D48" s="72"/>
      <c r="E48" s="72"/>
      <c r="F48" s="72"/>
      <c r="G48" s="72"/>
      <c r="H48" s="33"/>
      <c r="I48" s="33"/>
      <c r="J48" s="33"/>
      <c r="K48" s="33"/>
    </row>
    <row r="49" spans="2:11" x14ac:dyDescent="0.2">
      <c r="B49" s="71"/>
      <c r="C49" s="72"/>
      <c r="D49" s="72"/>
      <c r="E49" s="72"/>
      <c r="F49" s="72"/>
      <c r="G49" s="72"/>
      <c r="H49" s="33"/>
      <c r="I49" s="33"/>
      <c r="J49" s="33"/>
      <c r="K49" s="33"/>
    </row>
    <row r="50" spans="2:11" x14ac:dyDescent="0.2">
      <c r="B50" s="71"/>
      <c r="C50" s="72"/>
      <c r="D50" s="72"/>
      <c r="E50" s="72"/>
      <c r="F50" s="72"/>
      <c r="G50" s="72"/>
      <c r="H50" s="33"/>
      <c r="I50" s="33"/>
      <c r="J50" s="33"/>
      <c r="K50" s="33"/>
    </row>
    <row r="51" spans="2:11" x14ac:dyDescent="0.2">
      <c r="B51" s="71"/>
      <c r="C51" s="72"/>
      <c r="D51" s="72"/>
      <c r="E51" s="72"/>
      <c r="F51" s="72"/>
      <c r="G51" s="72"/>
      <c r="H51" s="33"/>
      <c r="I51" s="33"/>
      <c r="J51" s="33"/>
      <c r="K51" s="33"/>
    </row>
    <row r="52" spans="2:11" x14ac:dyDescent="0.2">
      <c r="B52" s="71"/>
      <c r="C52" s="72"/>
      <c r="D52" s="72"/>
      <c r="E52" s="72"/>
      <c r="F52" s="72"/>
      <c r="G52" s="72"/>
      <c r="H52" s="33"/>
      <c r="I52" s="33"/>
      <c r="J52" s="33"/>
      <c r="K52" s="33"/>
    </row>
    <row r="53" spans="2:11" x14ac:dyDescent="0.2">
      <c r="B53" s="71"/>
      <c r="C53" s="72"/>
      <c r="D53" s="72"/>
      <c r="E53" s="72"/>
      <c r="F53" s="72"/>
      <c r="G53" s="72"/>
      <c r="H53" s="33"/>
      <c r="I53" s="33"/>
      <c r="J53" s="33"/>
      <c r="K53" s="33"/>
    </row>
    <row r="54" spans="2:11" x14ac:dyDescent="0.2">
      <c r="B54" s="71"/>
      <c r="C54" s="72"/>
      <c r="D54" s="72"/>
      <c r="E54" s="72"/>
      <c r="F54" s="72"/>
      <c r="G54" s="72"/>
      <c r="H54" s="33"/>
      <c r="I54" s="33"/>
      <c r="J54" s="33"/>
      <c r="K54" s="33"/>
    </row>
    <row r="55" spans="2:11" x14ac:dyDescent="0.2">
      <c r="B55" s="71"/>
      <c r="C55" s="72"/>
      <c r="D55" s="72"/>
      <c r="E55" s="72"/>
      <c r="F55" s="72"/>
      <c r="G55" s="72"/>
      <c r="H55" s="33"/>
      <c r="I55" s="33"/>
      <c r="J55" s="33"/>
      <c r="K55" s="33"/>
    </row>
    <row r="56" spans="2:11" x14ac:dyDescent="0.2">
      <c r="B56" s="71"/>
      <c r="C56" s="72"/>
      <c r="D56" s="72"/>
      <c r="E56" s="72"/>
      <c r="F56" s="72"/>
      <c r="G56" s="72"/>
      <c r="H56" s="33"/>
      <c r="I56" s="33"/>
      <c r="J56" s="33"/>
      <c r="K56" s="33"/>
    </row>
    <row r="57" spans="2:11" x14ac:dyDescent="0.2">
      <c r="B57" s="71"/>
      <c r="C57" s="72"/>
      <c r="D57" s="72"/>
      <c r="E57" s="72"/>
      <c r="F57" s="72"/>
      <c r="G57" s="72"/>
      <c r="H57" s="33"/>
      <c r="I57" s="33"/>
      <c r="J57" s="33"/>
      <c r="K57" s="33"/>
    </row>
    <row r="58" spans="2:11" x14ac:dyDescent="0.2">
      <c r="B58" s="71"/>
      <c r="C58" s="72"/>
      <c r="D58" s="72"/>
      <c r="E58" s="72"/>
      <c r="F58" s="72"/>
      <c r="G58" s="72"/>
      <c r="H58" s="33"/>
      <c r="I58" s="33"/>
      <c r="J58" s="33"/>
      <c r="K58" s="33"/>
    </row>
    <row r="59" spans="2:11" x14ac:dyDescent="0.2">
      <c r="B59" s="71"/>
      <c r="C59" s="72"/>
      <c r="D59" s="72"/>
      <c r="E59" s="72"/>
      <c r="F59" s="72"/>
      <c r="G59" s="72"/>
      <c r="H59" s="33"/>
      <c r="I59" s="33"/>
      <c r="J59" s="33"/>
      <c r="K59" s="33"/>
    </row>
    <row r="60" spans="2:11" x14ac:dyDescent="0.2">
      <c r="B60" s="71"/>
      <c r="C60" s="72"/>
      <c r="D60" s="72"/>
      <c r="E60" s="72"/>
      <c r="F60" s="72"/>
      <c r="G60" s="72"/>
      <c r="H60" s="33"/>
      <c r="I60" s="33"/>
      <c r="J60" s="33"/>
      <c r="K60" s="33"/>
    </row>
    <row r="61" spans="2:11" x14ac:dyDescent="0.2">
      <c r="B61" s="71"/>
      <c r="C61" s="72"/>
      <c r="D61" s="72"/>
      <c r="E61" s="72"/>
      <c r="F61" s="72"/>
      <c r="G61" s="72"/>
      <c r="H61" s="33"/>
      <c r="I61" s="33"/>
      <c r="J61" s="33"/>
      <c r="K61" s="33"/>
    </row>
    <row r="62" spans="2:11" x14ac:dyDescent="0.2">
      <c r="B62" s="71"/>
      <c r="C62" s="72"/>
      <c r="D62" s="72"/>
      <c r="E62" s="72"/>
      <c r="F62" s="72"/>
      <c r="G62" s="72"/>
      <c r="H62" s="33"/>
      <c r="I62" s="33"/>
      <c r="J62" s="33"/>
      <c r="K62" s="33"/>
    </row>
    <row r="63" spans="2:11" x14ac:dyDescent="0.2">
      <c r="B63" s="71"/>
      <c r="C63" s="72"/>
      <c r="D63" s="72"/>
      <c r="E63" s="72"/>
      <c r="F63" s="72"/>
      <c r="G63" s="72"/>
      <c r="H63" s="33"/>
      <c r="I63" s="33"/>
      <c r="J63" s="33"/>
      <c r="K63" s="33"/>
    </row>
    <row r="64" spans="2:11" x14ac:dyDescent="0.2">
      <c r="B64" s="71"/>
      <c r="C64" s="72"/>
      <c r="D64" s="72"/>
      <c r="E64" s="72"/>
      <c r="F64" s="72"/>
      <c r="G64" s="72"/>
      <c r="H64" s="33"/>
      <c r="I64" s="33"/>
      <c r="J64" s="33"/>
      <c r="K64" s="33"/>
    </row>
    <row r="65" spans="2:11" x14ac:dyDescent="0.2">
      <c r="B65" s="71"/>
      <c r="C65" s="72"/>
      <c r="D65" s="72"/>
      <c r="E65" s="72"/>
      <c r="F65" s="72"/>
      <c r="G65" s="72"/>
      <c r="H65" s="33"/>
      <c r="I65" s="33"/>
      <c r="J65" s="33"/>
      <c r="K65" s="33"/>
    </row>
    <row r="66" spans="2:11" x14ac:dyDescent="0.2">
      <c r="B66" s="71"/>
      <c r="C66" s="72"/>
      <c r="D66" s="72"/>
      <c r="E66" s="72"/>
      <c r="F66" s="72"/>
      <c r="G66" s="72"/>
      <c r="H66" s="33"/>
      <c r="I66" s="33"/>
      <c r="J66" s="33"/>
      <c r="K66" s="33"/>
    </row>
    <row r="67" spans="2:11" x14ac:dyDescent="0.2">
      <c r="B67" s="71"/>
      <c r="C67" s="72"/>
      <c r="D67" s="72"/>
      <c r="E67" s="72"/>
      <c r="F67" s="72"/>
      <c r="G67" s="72"/>
      <c r="H67" s="33"/>
      <c r="I67" s="33"/>
      <c r="J67" s="33"/>
      <c r="K67" s="33"/>
    </row>
    <row r="68" spans="2:11" x14ac:dyDescent="0.2">
      <c r="B68" s="71"/>
      <c r="C68" s="72"/>
      <c r="D68" s="72"/>
      <c r="E68" s="72"/>
      <c r="F68" s="72"/>
      <c r="G68" s="72"/>
      <c r="H68" s="33"/>
      <c r="I68" s="33"/>
      <c r="J68" s="33"/>
      <c r="K68" s="33"/>
    </row>
    <row r="69" spans="2:11" x14ac:dyDescent="0.2">
      <c r="B69" s="71"/>
      <c r="C69" s="72"/>
      <c r="D69" s="72"/>
      <c r="E69" s="72"/>
      <c r="F69" s="72"/>
      <c r="G69" s="72"/>
      <c r="H69" s="33"/>
      <c r="I69" s="33"/>
      <c r="J69" s="33"/>
      <c r="K69" s="33"/>
    </row>
    <row r="70" spans="2:11" x14ac:dyDescent="0.2">
      <c r="B70" s="71"/>
      <c r="C70" s="72"/>
      <c r="D70" s="72"/>
      <c r="E70" s="72"/>
      <c r="F70" s="72"/>
      <c r="G70" s="72"/>
      <c r="H70" s="33"/>
      <c r="I70" s="33"/>
      <c r="J70" s="33"/>
      <c r="K70" s="33"/>
    </row>
    <row r="71" spans="2:11" x14ac:dyDescent="0.2">
      <c r="B71" s="71"/>
      <c r="C71" s="72"/>
      <c r="D71" s="72"/>
      <c r="E71" s="72"/>
      <c r="F71" s="72"/>
      <c r="G71" s="72"/>
      <c r="H71" s="33"/>
      <c r="I71" s="33"/>
      <c r="J71" s="33"/>
      <c r="K71" s="33"/>
    </row>
    <row r="72" spans="2:11" x14ac:dyDescent="0.2">
      <c r="B72" s="71"/>
      <c r="C72" s="72"/>
      <c r="D72" s="72"/>
      <c r="E72" s="72"/>
      <c r="F72" s="72"/>
      <c r="G72" s="72"/>
      <c r="H72" s="33"/>
      <c r="I72" s="33"/>
      <c r="J72" s="33"/>
      <c r="K72" s="33"/>
    </row>
    <row r="73" spans="2:11" x14ac:dyDescent="0.2">
      <c r="B73" s="71"/>
      <c r="C73" s="72"/>
      <c r="D73" s="72"/>
      <c r="E73" s="72"/>
      <c r="F73" s="72"/>
      <c r="G73" s="72"/>
      <c r="H73" s="33"/>
      <c r="I73" s="33"/>
      <c r="J73" s="33"/>
      <c r="K73" s="33"/>
    </row>
    <row r="74" spans="2:11" x14ac:dyDescent="0.2">
      <c r="B74" s="71"/>
      <c r="C74" s="72"/>
      <c r="D74" s="72"/>
      <c r="E74" s="72"/>
      <c r="F74" s="72"/>
      <c r="G74" s="72"/>
      <c r="H74" s="33"/>
      <c r="I74" s="33"/>
      <c r="J74" s="33"/>
      <c r="K74" s="33"/>
    </row>
    <row r="75" spans="2:11" x14ac:dyDescent="0.2">
      <c r="B75" s="71"/>
      <c r="C75" s="72"/>
      <c r="D75" s="72"/>
      <c r="E75" s="72"/>
      <c r="F75" s="72"/>
      <c r="G75" s="72"/>
      <c r="H75" s="33"/>
      <c r="I75" s="33"/>
      <c r="J75" s="33"/>
      <c r="K75" s="33"/>
    </row>
    <row r="76" spans="2:11" x14ac:dyDescent="0.2">
      <c r="B76" s="71"/>
      <c r="C76" s="72"/>
      <c r="D76" s="72"/>
      <c r="E76" s="72"/>
      <c r="F76" s="72"/>
      <c r="G76" s="72"/>
      <c r="H76" s="33"/>
      <c r="I76" s="33"/>
      <c r="J76" s="33"/>
      <c r="K76" s="33"/>
    </row>
    <row r="77" spans="2:11" x14ac:dyDescent="0.2">
      <c r="B77" s="71"/>
      <c r="C77" s="72"/>
      <c r="D77" s="72"/>
      <c r="E77" s="72"/>
      <c r="F77" s="72"/>
      <c r="G77" s="72"/>
      <c r="H77" s="33"/>
      <c r="I77" s="33"/>
      <c r="J77" s="33"/>
      <c r="K77" s="33"/>
    </row>
    <row r="78" spans="2:11" x14ac:dyDescent="0.2">
      <c r="B78" s="71"/>
      <c r="C78" s="72"/>
      <c r="D78" s="72"/>
      <c r="E78" s="72"/>
      <c r="F78" s="72"/>
      <c r="G78" s="72"/>
      <c r="H78" s="33"/>
      <c r="I78" s="33"/>
      <c r="J78" s="33"/>
      <c r="K78" s="33"/>
    </row>
    <row r="79" spans="2:11" x14ac:dyDescent="0.2">
      <c r="B79" s="71"/>
      <c r="C79" s="72"/>
      <c r="D79" s="72"/>
      <c r="E79" s="72"/>
      <c r="F79" s="72"/>
      <c r="G79" s="72"/>
      <c r="H79" s="33"/>
      <c r="I79" s="33"/>
      <c r="J79" s="33"/>
      <c r="K79" s="33"/>
    </row>
    <row r="80" spans="2:11" x14ac:dyDescent="0.2">
      <c r="B80" s="71"/>
      <c r="C80" s="72"/>
      <c r="D80" s="72"/>
      <c r="E80" s="72"/>
      <c r="F80" s="72"/>
      <c r="G80" s="72"/>
      <c r="H80" s="33"/>
      <c r="I80" s="33"/>
      <c r="J80" s="33"/>
      <c r="K80" s="33"/>
    </row>
    <row r="81" spans="2:11" x14ac:dyDescent="0.2">
      <c r="B81" s="71"/>
      <c r="C81" s="72"/>
      <c r="D81" s="72"/>
      <c r="E81" s="72"/>
      <c r="F81" s="72"/>
      <c r="G81" s="72"/>
      <c r="H81" s="33"/>
      <c r="I81" s="33"/>
      <c r="J81" s="33"/>
      <c r="K81" s="33"/>
    </row>
    <row r="82" spans="2:11" x14ac:dyDescent="0.2">
      <c r="B82" s="71"/>
      <c r="C82" s="72"/>
      <c r="D82" s="72"/>
      <c r="E82" s="72"/>
      <c r="F82" s="72"/>
      <c r="G82" s="72"/>
      <c r="H82" s="33"/>
      <c r="I82" s="33"/>
      <c r="J82" s="33"/>
      <c r="K82" s="33"/>
    </row>
    <row r="83" spans="2:11" x14ac:dyDescent="0.2">
      <c r="B83" s="71"/>
      <c r="C83" s="72"/>
      <c r="D83" s="72"/>
      <c r="E83" s="72"/>
      <c r="F83" s="72"/>
      <c r="G83" s="72"/>
      <c r="H83" s="33"/>
      <c r="I83" s="33"/>
      <c r="J83" s="33"/>
      <c r="K83" s="33"/>
    </row>
    <row r="84" spans="2:11" x14ac:dyDescent="0.2">
      <c r="B84" s="71"/>
      <c r="C84" s="72"/>
      <c r="D84" s="72"/>
      <c r="E84" s="72"/>
      <c r="F84" s="72"/>
      <c r="G84" s="72"/>
      <c r="H84" s="33"/>
      <c r="I84" s="33"/>
      <c r="J84" s="33"/>
      <c r="K84" s="33"/>
    </row>
    <row r="85" spans="2:11" x14ac:dyDescent="0.2">
      <c r="B85" s="71"/>
      <c r="C85" s="72"/>
      <c r="D85" s="72"/>
      <c r="E85" s="72"/>
      <c r="F85" s="72"/>
      <c r="G85" s="72"/>
      <c r="H85" s="33"/>
      <c r="I85" s="33"/>
      <c r="J85" s="33"/>
      <c r="K85" s="33"/>
    </row>
    <row r="86" spans="2:11" x14ac:dyDescent="0.2">
      <c r="B86" s="71"/>
      <c r="C86" s="72"/>
      <c r="D86" s="72"/>
      <c r="E86" s="72"/>
      <c r="F86" s="72"/>
      <c r="G86" s="72"/>
      <c r="H86" s="33"/>
      <c r="I86" s="33"/>
      <c r="J86" s="33"/>
      <c r="K86" s="33"/>
    </row>
    <row r="87" spans="2:11" x14ac:dyDescent="0.2">
      <c r="B87" s="71"/>
      <c r="C87" s="72"/>
      <c r="D87" s="72"/>
      <c r="E87" s="72"/>
      <c r="F87" s="72"/>
      <c r="G87" s="72"/>
      <c r="H87" s="33"/>
      <c r="I87" s="33"/>
      <c r="J87" s="33"/>
      <c r="K87" s="33"/>
    </row>
    <row r="88" spans="2:11" x14ac:dyDescent="0.2">
      <c r="B88" s="71"/>
      <c r="C88" s="72"/>
      <c r="D88" s="72"/>
      <c r="E88" s="72"/>
      <c r="F88" s="72"/>
      <c r="G88" s="72"/>
      <c r="H88" s="33"/>
      <c r="I88" s="33"/>
      <c r="J88" s="33"/>
      <c r="K88" s="33"/>
    </row>
    <row r="89" spans="2:11" x14ac:dyDescent="0.2">
      <c r="B89" s="71"/>
      <c r="C89" s="72"/>
      <c r="D89" s="72"/>
      <c r="E89" s="72"/>
      <c r="F89" s="72"/>
      <c r="G89" s="72"/>
      <c r="H89" s="33"/>
      <c r="I89" s="33"/>
      <c r="J89" s="33"/>
      <c r="K89" s="33"/>
    </row>
    <row r="90" spans="2:11" x14ac:dyDescent="0.2">
      <c r="B90" s="71"/>
      <c r="C90" s="72"/>
      <c r="D90" s="72"/>
      <c r="E90" s="72"/>
      <c r="F90" s="72"/>
      <c r="G90" s="72"/>
      <c r="H90" s="33"/>
      <c r="I90" s="33"/>
      <c r="J90" s="33"/>
      <c r="K90" s="33"/>
    </row>
    <row r="91" spans="2:11" x14ac:dyDescent="0.2">
      <c r="B91" s="71"/>
      <c r="C91" s="72"/>
      <c r="D91" s="72"/>
      <c r="E91" s="72"/>
      <c r="F91" s="72"/>
      <c r="G91" s="72"/>
      <c r="H91" s="33"/>
      <c r="I91" s="33"/>
      <c r="J91" s="33"/>
      <c r="K91" s="33"/>
    </row>
    <row r="92" spans="2:11" x14ac:dyDescent="0.2">
      <c r="B92" s="71"/>
      <c r="C92" s="72"/>
      <c r="D92" s="72"/>
      <c r="E92" s="72"/>
      <c r="F92" s="72"/>
      <c r="G92" s="72"/>
      <c r="H92" s="33"/>
      <c r="I92" s="33"/>
      <c r="J92" s="33"/>
      <c r="K92" s="33"/>
    </row>
    <row r="93" spans="2:11" x14ac:dyDescent="0.2">
      <c r="B93" s="71"/>
      <c r="C93" s="72"/>
      <c r="D93" s="72"/>
      <c r="E93" s="72"/>
      <c r="F93" s="72"/>
      <c r="G93" s="72"/>
      <c r="H93" s="33"/>
      <c r="I93" s="33"/>
      <c r="J93" s="33"/>
      <c r="K93" s="33"/>
    </row>
    <row r="94" spans="2:11" x14ac:dyDescent="0.2">
      <c r="B94" s="71"/>
      <c r="C94" s="72"/>
      <c r="D94" s="72"/>
      <c r="E94" s="72"/>
      <c r="F94" s="72"/>
      <c r="G94" s="72"/>
      <c r="H94" s="33"/>
      <c r="I94" s="33"/>
      <c r="J94" s="33"/>
      <c r="K94" s="33"/>
    </row>
    <row r="95" spans="2:11" x14ac:dyDescent="0.2">
      <c r="B95" s="71"/>
      <c r="C95" s="72"/>
      <c r="D95" s="72"/>
      <c r="E95" s="72"/>
      <c r="F95" s="72"/>
      <c r="G95" s="72"/>
      <c r="H95" s="33"/>
      <c r="I95" s="33"/>
      <c r="J95" s="33"/>
      <c r="K95" s="33"/>
    </row>
    <row r="96" spans="2:11" x14ac:dyDescent="0.2">
      <c r="B96" s="71"/>
      <c r="C96" s="72"/>
      <c r="D96" s="72"/>
      <c r="E96" s="72"/>
      <c r="F96" s="72"/>
      <c r="G96" s="72"/>
      <c r="H96" s="33"/>
      <c r="I96" s="33"/>
      <c r="J96" s="33"/>
      <c r="K96" s="33"/>
    </row>
    <row r="97" spans="2:11" x14ac:dyDescent="0.2">
      <c r="B97" s="71"/>
      <c r="C97" s="72"/>
      <c r="D97" s="72"/>
      <c r="E97" s="72"/>
      <c r="F97" s="72"/>
      <c r="G97" s="72"/>
      <c r="H97" s="33"/>
      <c r="I97" s="33"/>
      <c r="J97" s="33"/>
      <c r="K97" s="33"/>
    </row>
    <row r="98" spans="2:11" x14ac:dyDescent="0.2">
      <c r="B98" s="71"/>
      <c r="C98" s="72"/>
      <c r="D98" s="72"/>
      <c r="E98" s="72"/>
      <c r="F98" s="72"/>
      <c r="G98" s="72"/>
      <c r="H98" s="33"/>
      <c r="I98" s="33"/>
      <c r="J98" s="33"/>
      <c r="K98" s="33"/>
    </row>
    <row r="99" spans="2:11" x14ac:dyDescent="0.2">
      <c r="B99" s="71"/>
      <c r="C99" s="72"/>
      <c r="D99" s="72"/>
      <c r="E99" s="72"/>
      <c r="F99" s="72"/>
      <c r="G99" s="72"/>
      <c r="H99" s="33"/>
      <c r="I99" s="33"/>
      <c r="J99" s="33"/>
      <c r="K99" s="33"/>
    </row>
    <row r="100" spans="2:11" x14ac:dyDescent="0.2">
      <c r="B100" s="71"/>
      <c r="C100" s="72"/>
      <c r="D100" s="72"/>
      <c r="E100" s="72"/>
      <c r="F100" s="72"/>
      <c r="G100" s="72"/>
      <c r="H100" s="33"/>
      <c r="I100" s="33"/>
      <c r="J100" s="33"/>
      <c r="K100" s="33"/>
    </row>
    <row r="101" spans="2:11" x14ac:dyDescent="0.2">
      <c r="B101" s="71"/>
      <c r="C101" s="72"/>
      <c r="D101" s="72"/>
      <c r="E101" s="72"/>
      <c r="F101" s="72"/>
      <c r="G101" s="72"/>
      <c r="H101" s="33"/>
      <c r="I101" s="33"/>
      <c r="J101" s="33"/>
      <c r="K101" s="33"/>
    </row>
    <row r="102" spans="2:11" x14ac:dyDescent="0.2">
      <c r="B102" s="71"/>
      <c r="C102" s="72"/>
      <c r="D102" s="72"/>
      <c r="E102" s="72"/>
      <c r="F102" s="72"/>
      <c r="G102" s="72"/>
      <c r="H102" s="33"/>
      <c r="I102" s="33"/>
      <c r="J102" s="33"/>
      <c r="K102" s="33"/>
    </row>
    <row r="103" spans="2:11" x14ac:dyDescent="0.2">
      <c r="B103" s="71"/>
      <c r="C103" s="72"/>
      <c r="D103" s="72"/>
      <c r="E103" s="72"/>
      <c r="F103" s="72"/>
      <c r="G103" s="72"/>
      <c r="H103" s="33"/>
      <c r="I103" s="33"/>
      <c r="J103" s="33"/>
      <c r="K103" s="33"/>
    </row>
    <row r="104" spans="2:11" x14ac:dyDescent="0.2">
      <c r="B104" s="71"/>
      <c r="C104" s="72"/>
      <c r="D104" s="72"/>
      <c r="E104" s="72"/>
      <c r="F104" s="72"/>
      <c r="G104" s="72"/>
      <c r="H104" s="33"/>
      <c r="I104" s="33"/>
      <c r="J104" s="33"/>
      <c r="K104" s="33"/>
    </row>
    <row r="105" spans="2:11" x14ac:dyDescent="0.2">
      <c r="B105" s="71"/>
      <c r="C105" s="72"/>
      <c r="D105" s="72"/>
      <c r="E105" s="72"/>
      <c r="F105" s="72"/>
      <c r="G105" s="72"/>
      <c r="H105" s="33"/>
      <c r="I105" s="33"/>
      <c r="J105" s="33"/>
      <c r="K105" s="33"/>
    </row>
    <row r="106" spans="2:11" x14ac:dyDescent="0.2">
      <c r="B106" s="71"/>
      <c r="C106" s="72"/>
      <c r="D106" s="72"/>
      <c r="E106" s="72"/>
      <c r="F106" s="72"/>
      <c r="G106" s="72"/>
      <c r="H106" s="33"/>
      <c r="I106" s="33"/>
      <c r="J106" s="33"/>
      <c r="K106" s="33"/>
    </row>
    <row r="107" spans="2:11" x14ac:dyDescent="0.2">
      <c r="B107" s="71"/>
      <c r="C107" s="72"/>
      <c r="D107" s="72"/>
      <c r="E107" s="72"/>
      <c r="F107" s="72"/>
      <c r="G107" s="72"/>
      <c r="H107" s="33"/>
      <c r="I107" s="33"/>
      <c r="J107" s="33"/>
      <c r="K107" s="33"/>
    </row>
    <row r="108" spans="2:11" x14ac:dyDescent="0.2">
      <c r="B108" s="71"/>
      <c r="C108" s="72"/>
      <c r="D108" s="72"/>
      <c r="E108" s="72"/>
      <c r="F108" s="72"/>
      <c r="G108" s="72"/>
      <c r="H108" s="33"/>
      <c r="I108" s="33"/>
      <c r="J108" s="33"/>
      <c r="K108" s="33"/>
    </row>
    <row r="109" spans="2:11" x14ac:dyDescent="0.2">
      <c r="B109" s="71"/>
      <c r="C109" s="72"/>
      <c r="D109" s="72"/>
      <c r="E109" s="72"/>
      <c r="F109" s="72"/>
      <c r="G109" s="72"/>
      <c r="H109" s="33"/>
      <c r="I109" s="33"/>
      <c r="J109" s="33"/>
      <c r="K109" s="33"/>
    </row>
    <row r="110" spans="2:11" x14ac:dyDescent="0.2">
      <c r="B110" s="71"/>
      <c r="C110" s="72"/>
      <c r="D110" s="72"/>
      <c r="E110" s="72"/>
      <c r="F110" s="72"/>
      <c r="G110" s="72"/>
      <c r="H110" s="33"/>
      <c r="I110" s="33"/>
      <c r="J110" s="33"/>
      <c r="K110" s="33"/>
    </row>
    <row r="111" spans="2:11" x14ac:dyDescent="0.2">
      <c r="B111" s="71"/>
      <c r="C111" s="72"/>
      <c r="D111" s="72"/>
      <c r="E111" s="72"/>
      <c r="F111" s="72"/>
      <c r="G111" s="72"/>
      <c r="H111" s="33"/>
      <c r="I111" s="33"/>
      <c r="J111" s="33"/>
      <c r="K111" s="33"/>
    </row>
    <row r="112" spans="2:11" x14ac:dyDescent="0.2">
      <c r="B112" s="71"/>
      <c r="C112" s="72"/>
      <c r="D112" s="72"/>
      <c r="E112" s="72"/>
      <c r="F112" s="72"/>
      <c r="G112" s="72"/>
      <c r="H112" s="33"/>
      <c r="I112" s="33"/>
      <c r="J112" s="33"/>
      <c r="K112" s="33"/>
    </row>
    <row r="113" spans="2:11" x14ac:dyDescent="0.2">
      <c r="B113" s="71"/>
      <c r="C113" s="72"/>
      <c r="D113" s="72"/>
      <c r="E113" s="72"/>
      <c r="F113" s="72"/>
      <c r="G113" s="72"/>
      <c r="H113" s="33"/>
      <c r="I113" s="33"/>
      <c r="J113" s="33"/>
      <c r="K113" s="33"/>
    </row>
    <row r="114" spans="2:11" x14ac:dyDescent="0.2">
      <c r="B114" s="71"/>
      <c r="C114" s="72"/>
      <c r="D114" s="72"/>
      <c r="E114" s="72"/>
      <c r="F114" s="72"/>
      <c r="G114" s="72"/>
      <c r="H114" s="33"/>
      <c r="I114" s="33"/>
      <c r="J114" s="33"/>
      <c r="K114" s="33"/>
    </row>
    <row r="115" spans="2:11" x14ac:dyDescent="0.2">
      <c r="B115" s="71"/>
      <c r="C115" s="72"/>
      <c r="D115" s="72"/>
      <c r="E115" s="72"/>
      <c r="F115" s="72"/>
      <c r="G115" s="72"/>
      <c r="H115" s="33"/>
      <c r="I115" s="33"/>
      <c r="J115" s="33"/>
      <c r="K115" s="33"/>
    </row>
    <row r="116" spans="2:11" x14ac:dyDescent="0.2">
      <c r="B116" s="71"/>
      <c r="C116" s="72"/>
      <c r="D116" s="72"/>
      <c r="E116" s="72"/>
      <c r="F116" s="72"/>
      <c r="G116" s="72"/>
      <c r="H116" s="33"/>
      <c r="I116" s="33"/>
      <c r="J116" s="33"/>
      <c r="K116" s="33"/>
    </row>
    <row r="117" spans="2:11" x14ac:dyDescent="0.2">
      <c r="B117" s="71"/>
      <c r="C117" s="72"/>
      <c r="D117" s="72"/>
      <c r="E117" s="72"/>
      <c r="F117" s="72"/>
      <c r="G117" s="72"/>
      <c r="H117" s="33"/>
      <c r="I117" s="33"/>
      <c r="J117" s="33"/>
      <c r="K117" s="33"/>
    </row>
    <row r="118" spans="2:11" x14ac:dyDescent="0.2">
      <c r="B118" s="71"/>
      <c r="C118" s="72"/>
      <c r="D118" s="72"/>
      <c r="E118" s="72"/>
      <c r="F118" s="72"/>
      <c r="G118" s="72"/>
      <c r="H118" s="33"/>
      <c r="I118" s="33"/>
      <c r="J118" s="33"/>
      <c r="K118" s="33"/>
    </row>
    <row r="119" spans="2:11" x14ac:dyDescent="0.2">
      <c r="B119" s="71"/>
      <c r="C119" s="72"/>
      <c r="D119" s="72"/>
      <c r="E119" s="72"/>
      <c r="F119" s="72"/>
      <c r="G119" s="72"/>
      <c r="H119" s="33"/>
      <c r="I119" s="33"/>
      <c r="J119" s="33"/>
      <c r="K119" s="33"/>
    </row>
    <row r="120" spans="2:11" x14ac:dyDescent="0.2">
      <c r="B120" s="71"/>
      <c r="C120" s="72"/>
      <c r="D120" s="72"/>
      <c r="E120" s="72"/>
      <c r="F120" s="72"/>
      <c r="G120" s="72"/>
      <c r="H120" s="33"/>
      <c r="I120" s="33"/>
      <c r="J120" s="33"/>
      <c r="K120" s="33"/>
    </row>
    <row r="121" spans="2:11" x14ac:dyDescent="0.2">
      <c r="B121" s="71"/>
      <c r="C121" s="72"/>
      <c r="D121" s="72"/>
      <c r="E121" s="72"/>
      <c r="F121" s="72"/>
      <c r="G121" s="72"/>
      <c r="H121" s="33"/>
      <c r="I121" s="33"/>
      <c r="J121" s="33"/>
      <c r="K121" s="33"/>
    </row>
    <row r="122" spans="2:11" x14ac:dyDescent="0.2">
      <c r="B122" s="71"/>
      <c r="C122" s="72"/>
      <c r="D122" s="72"/>
      <c r="E122" s="72"/>
      <c r="F122" s="72"/>
      <c r="G122" s="72"/>
      <c r="H122" s="33"/>
      <c r="I122" s="33"/>
      <c r="J122" s="33"/>
      <c r="K122" s="33"/>
    </row>
    <row r="123" spans="2:11" x14ac:dyDescent="0.2">
      <c r="B123" s="71"/>
      <c r="C123" s="72"/>
      <c r="D123" s="72"/>
      <c r="E123" s="72"/>
      <c r="F123" s="72"/>
      <c r="G123" s="72"/>
      <c r="H123" s="33"/>
      <c r="I123" s="33"/>
      <c r="J123" s="33"/>
      <c r="K123" s="33"/>
    </row>
    <row r="124" spans="2:11" x14ac:dyDescent="0.2">
      <c r="B124" s="71"/>
      <c r="C124" s="72"/>
      <c r="D124" s="72"/>
      <c r="E124" s="72"/>
      <c r="F124" s="72"/>
      <c r="G124" s="72"/>
      <c r="H124" s="33"/>
      <c r="I124" s="33"/>
      <c r="J124" s="33"/>
      <c r="K124" s="33"/>
    </row>
    <row r="125" spans="2:11" x14ac:dyDescent="0.2">
      <c r="B125" s="71"/>
      <c r="C125" s="72"/>
      <c r="D125" s="72"/>
      <c r="E125" s="72"/>
      <c r="F125" s="72"/>
      <c r="G125" s="72"/>
      <c r="H125" s="33"/>
      <c r="I125" s="33"/>
      <c r="J125" s="33"/>
      <c r="K125" s="33"/>
    </row>
    <row r="126" spans="2:11" x14ac:dyDescent="0.2">
      <c r="B126" s="71"/>
      <c r="C126" s="72"/>
      <c r="D126" s="72"/>
      <c r="E126" s="72"/>
      <c r="F126" s="72"/>
      <c r="G126" s="72"/>
      <c r="H126" s="33"/>
      <c r="I126" s="33"/>
      <c r="J126" s="33"/>
      <c r="K126" s="33"/>
    </row>
    <row r="127" spans="2:11" x14ac:dyDescent="0.2">
      <c r="B127" s="73"/>
      <c r="C127" s="33"/>
      <c r="D127" s="33"/>
      <c r="E127" s="74"/>
      <c r="F127" s="74"/>
      <c r="G127" s="33"/>
      <c r="H127" s="33"/>
      <c r="I127" s="33"/>
      <c r="J127" s="33"/>
      <c r="K127" s="33"/>
    </row>
    <row r="128" spans="2:11" x14ac:dyDescent="0.2">
      <c r="C128" s="33"/>
      <c r="D128" s="33"/>
      <c r="E128" s="75"/>
      <c r="F128" s="33"/>
      <c r="G128" s="33"/>
      <c r="H128" s="33"/>
      <c r="I128" s="33"/>
      <c r="J128" s="33"/>
      <c r="K128" s="33"/>
    </row>
    <row r="129" spans="3:9" x14ac:dyDescent="0.2">
      <c r="C129" s="33"/>
      <c r="D129" s="33"/>
      <c r="E129" s="33"/>
      <c r="F129" s="33"/>
      <c r="G129" s="33"/>
      <c r="H129" s="33"/>
      <c r="I129" s="33"/>
    </row>
  </sheetData>
  <conditionalFormatting sqref="G1">
    <cfRule type="cellIs" dxfId="0" priority="1" stopIfTrue="1" operator="equal">
      <formula>"x.x"</formula>
    </cfRule>
  </conditionalFormatting>
  <pageMargins left="0.7" right="0.7" top="0.75" bottom="0.75" header="0.3" footer="0.3"/>
  <pageSetup scale="8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0BAC5C-151C-4212-8227-3B7CFCBA0502}"/>
</file>

<file path=customXml/itemProps2.xml><?xml version="1.0" encoding="utf-8"?>
<ds:datastoreItem xmlns:ds="http://schemas.openxmlformats.org/officeDocument/2006/customXml" ds:itemID="{442D703E-F175-4C4F-873A-F659521BD049}"/>
</file>

<file path=customXml/itemProps3.xml><?xml version="1.0" encoding="utf-8"?>
<ds:datastoreItem xmlns:ds="http://schemas.openxmlformats.org/officeDocument/2006/customXml" ds:itemID="{4795CD40-D25A-434C-86E5-2C2E3C7CAA27}"/>
</file>

<file path=customXml/itemProps4.xml><?xml version="1.0" encoding="utf-8"?>
<ds:datastoreItem xmlns:ds="http://schemas.openxmlformats.org/officeDocument/2006/customXml" ds:itemID="{BA1C38C9-E294-4C27-AB5A-DE03044C2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8.14_REDACTED</vt:lpstr>
      <vt:lpstr>Page 8.14.1_REDACTED</vt:lpstr>
      <vt:lpstr>Page 8.14.2_REDACTED</vt:lpstr>
      <vt:lpstr>'Page 8.14.1_REDACTED'!Print_Area</vt:lpstr>
      <vt:lpstr>'Page 8.14.2_REDACTED'!Print_Area</vt:lpstr>
      <vt:lpstr>'Page 8.14_REDACTED'!Print_Area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2020-03-25T18:35:24Z</dcterms:created>
  <dcterms:modified xsi:type="dcterms:W3CDTF">2020-03-26T00:14:19Z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