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F:\ACTIVE\Cases\240029-CenturyLink\Testimony\Bennett\"/>
    </mc:Choice>
  </mc:AlternateContent>
  <bookViews>
    <workbookView xWindow="0" yWindow="0" windowWidth="23330" windowHeight="10890"/>
  </bookViews>
  <sheets>
    <sheet name="AnalysisPivotTable" sheetId="9" r:id="rId1"/>
    <sheet name="CompanyCountbyServiceType" sheetId="10" r:id="rId2"/>
    <sheet name="41MbpsPriceBenchmarkSummary" sheetId="7" r:id="rId3"/>
    <sheet name="253MbpsPriceBenchmarkSummary" sheetId="5" r:id="rId4"/>
    <sheet name="10020MbpsPriceBenchmarkSummary" sheetId="6" r:id="rId5"/>
    <sheet name="ProvidersbyEntityType" sheetId="4" r:id="rId6"/>
    <sheet name="June302023BSLCompaniesList" sheetId="1" r:id="rId7"/>
    <sheet name="OnlineSurvey" sheetId="11" r:id="rId8"/>
    <sheet name="PUD Resellers" sheetId="12" r:id="rId9"/>
  </sheets>
  <externalReferences>
    <externalReference r:id="rId10"/>
  </externalReferences>
  <calcPr calcId="191028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2" l="1"/>
  <c r="C11" i="12"/>
  <c r="B11" i="12"/>
  <c r="D10" i="12"/>
  <c r="C10" i="12"/>
  <c r="B10" i="12"/>
  <c r="D9" i="12"/>
  <c r="C9" i="12"/>
  <c r="B9" i="12"/>
  <c r="D8" i="12"/>
  <c r="C8" i="12"/>
  <c r="B8" i="12"/>
  <c r="D7" i="12"/>
  <c r="C7" i="12"/>
  <c r="B7" i="12"/>
  <c r="D6" i="12"/>
  <c r="C6" i="12"/>
  <c r="B6" i="12"/>
  <c r="D5" i="12"/>
  <c r="C5" i="12"/>
  <c r="B5" i="12"/>
  <c r="D4" i="12"/>
  <c r="C4" i="12"/>
  <c r="B4" i="12"/>
  <c r="D3" i="12"/>
  <c r="C3" i="12"/>
  <c r="B3" i="12"/>
  <c r="D2" i="12"/>
  <c r="C2" i="12"/>
  <c r="B2" i="12"/>
  <c r="E101" i="11"/>
  <c r="D101" i="11"/>
  <c r="C101" i="11"/>
  <c r="E100" i="11"/>
  <c r="D100" i="11"/>
  <c r="C100" i="11"/>
  <c r="E99" i="11"/>
  <c r="D99" i="11"/>
  <c r="C99" i="11"/>
  <c r="E98" i="11"/>
  <c r="D98" i="11"/>
  <c r="C98" i="11"/>
  <c r="E97" i="11"/>
  <c r="D97" i="11"/>
  <c r="C97" i="11"/>
  <c r="E96" i="11"/>
  <c r="D96" i="11"/>
  <c r="C96" i="11"/>
  <c r="E95" i="11"/>
  <c r="D95" i="11"/>
  <c r="C95" i="11"/>
  <c r="E94" i="11"/>
  <c r="D94" i="11"/>
  <c r="C94" i="11"/>
  <c r="E93" i="11"/>
  <c r="D93" i="11"/>
  <c r="C93" i="11"/>
  <c r="E92" i="11"/>
  <c r="D92" i="11"/>
  <c r="C92" i="11"/>
  <c r="E91" i="11"/>
  <c r="D91" i="11"/>
  <c r="C91" i="11"/>
  <c r="E90" i="11"/>
  <c r="D90" i="11"/>
  <c r="C90" i="11"/>
  <c r="E89" i="11"/>
  <c r="D89" i="11"/>
  <c r="C89" i="11"/>
  <c r="E88" i="11"/>
  <c r="D88" i="11"/>
  <c r="C88" i="11"/>
  <c r="E87" i="11"/>
  <c r="D87" i="11"/>
  <c r="C87" i="11"/>
  <c r="E86" i="11"/>
  <c r="D86" i="11"/>
  <c r="C86" i="11"/>
  <c r="E85" i="11"/>
  <c r="D85" i="11"/>
  <c r="C85" i="11"/>
  <c r="E84" i="11"/>
  <c r="D84" i="11"/>
  <c r="C84" i="11"/>
  <c r="E83" i="11"/>
  <c r="D83" i="11"/>
  <c r="C83" i="11"/>
  <c r="E82" i="11"/>
  <c r="D82" i="11"/>
  <c r="C82" i="11"/>
  <c r="E81" i="11"/>
  <c r="D81" i="11"/>
  <c r="C81" i="11"/>
  <c r="E80" i="11"/>
  <c r="D80" i="11"/>
  <c r="C80" i="11"/>
  <c r="E79" i="11"/>
  <c r="D79" i="11"/>
  <c r="C79" i="11"/>
  <c r="E78" i="11"/>
  <c r="D78" i="11"/>
  <c r="C78" i="11"/>
  <c r="E77" i="11"/>
  <c r="D77" i="11"/>
  <c r="C77" i="11"/>
  <c r="E76" i="11"/>
  <c r="D76" i="11"/>
  <c r="C76" i="11"/>
  <c r="E75" i="11"/>
  <c r="D75" i="11"/>
  <c r="C75" i="11"/>
  <c r="E74" i="11"/>
  <c r="D74" i="11"/>
  <c r="C74" i="11"/>
  <c r="E73" i="11"/>
  <c r="D73" i="11"/>
  <c r="C73" i="11"/>
  <c r="E72" i="11"/>
  <c r="D72" i="11"/>
  <c r="C72" i="11"/>
  <c r="E71" i="11"/>
  <c r="D71" i="11"/>
  <c r="C71" i="11"/>
  <c r="E70" i="11"/>
  <c r="D70" i="11"/>
  <c r="C70" i="11"/>
  <c r="E69" i="11"/>
  <c r="D69" i="11"/>
  <c r="C69" i="11"/>
  <c r="E68" i="11"/>
  <c r="D68" i="11"/>
  <c r="C68" i="11"/>
  <c r="E67" i="11"/>
  <c r="D67" i="11"/>
  <c r="C67" i="11"/>
  <c r="E66" i="11"/>
  <c r="D66" i="11"/>
  <c r="C66" i="11"/>
  <c r="E65" i="11"/>
  <c r="D65" i="11"/>
  <c r="C65" i="11"/>
  <c r="M64" i="11"/>
  <c r="L64" i="11"/>
  <c r="K64" i="11"/>
  <c r="C64" i="11" s="1"/>
  <c r="J64" i="11"/>
  <c r="E64" i="11"/>
  <c r="D64" i="11"/>
  <c r="M63" i="11"/>
  <c r="L63" i="11"/>
  <c r="K63" i="11"/>
  <c r="J63" i="11"/>
  <c r="E63" i="11"/>
  <c r="D63" i="11"/>
  <c r="C63" i="11"/>
  <c r="E62" i="11"/>
  <c r="D62" i="11"/>
  <c r="C62" i="11"/>
  <c r="E61" i="11"/>
  <c r="D61" i="11"/>
  <c r="C61" i="11"/>
  <c r="M60" i="11"/>
  <c r="E60" i="11" s="1"/>
  <c r="L60" i="11"/>
  <c r="D60" i="11" s="1"/>
  <c r="K60" i="11"/>
  <c r="J60" i="11"/>
  <c r="C60" i="11"/>
  <c r="E59" i="11"/>
  <c r="D59" i="11"/>
  <c r="C59" i="11"/>
  <c r="E58" i="11"/>
  <c r="D58" i="11"/>
  <c r="C58" i="11"/>
  <c r="M57" i="11"/>
  <c r="L57" i="11"/>
  <c r="D57" i="11" s="1"/>
  <c r="K57" i="11"/>
  <c r="C57" i="11" s="1"/>
  <c r="J57" i="11"/>
  <c r="E57" i="11"/>
  <c r="E56" i="11"/>
  <c r="D56" i="11"/>
  <c r="C56" i="11"/>
  <c r="E55" i="11"/>
  <c r="D55" i="11"/>
  <c r="C55" i="11"/>
  <c r="E54" i="11"/>
  <c r="D54" i="11"/>
  <c r="C54" i="11"/>
  <c r="E53" i="11"/>
  <c r="D53" i="11"/>
  <c r="C53" i="11"/>
  <c r="E52" i="11"/>
  <c r="D52" i="11"/>
  <c r="C52" i="11"/>
  <c r="E51" i="11"/>
  <c r="D51" i="11"/>
  <c r="C51" i="11"/>
  <c r="E50" i="11"/>
  <c r="D50" i="11"/>
  <c r="C50" i="11"/>
  <c r="E49" i="11"/>
  <c r="D49" i="11"/>
  <c r="C49" i="11"/>
  <c r="E48" i="11"/>
  <c r="D48" i="11"/>
  <c r="C48" i="11"/>
  <c r="E47" i="11"/>
  <c r="D47" i="11"/>
  <c r="C47" i="11"/>
  <c r="E46" i="11"/>
  <c r="D46" i="11"/>
  <c r="C46" i="11"/>
  <c r="E45" i="11"/>
  <c r="D45" i="11"/>
  <c r="C45" i="11"/>
  <c r="E44" i="11"/>
  <c r="D44" i="11"/>
  <c r="C44" i="11"/>
  <c r="E43" i="11"/>
  <c r="D43" i="11"/>
  <c r="C43" i="11"/>
  <c r="M42" i="11"/>
  <c r="E42" i="11" s="1"/>
  <c r="L42" i="11"/>
  <c r="D42" i="11" s="1"/>
  <c r="K42" i="11"/>
  <c r="C42" i="11" s="1"/>
  <c r="J42" i="11"/>
  <c r="E41" i="11"/>
  <c r="D41" i="11"/>
  <c r="C41" i="11"/>
  <c r="E40" i="11"/>
  <c r="D40" i="11"/>
  <c r="C40" i="11"/>
  <c r="E39" i="11"/>
  <c r="D39" i="11"/>
  <c r="C39" i="11"/>
  <c r="E38" i="11"/>
  <c r="D38" i="11"/>
  <c r="C38" i="11"/>
  <c r="E37" i="11"/>
  <c r="D37" i="11"/>
  <c r="C37" i="11"/>
  <c r="E36" i="11"/>
  <c r="D36" i="11"/>
  <c r="C36" i="11"/>
  <c r="E35" i="11"/>
  <c r="D35" i="11"/>
  <c r="C35" i="11"/>
  <c r="E34" i="11"/>
  <c r="D34" i="11"/>
  <c r="C34" i="11"/>
  <c r="E33" i="11"/>
  <c r="D33" i="11"/>
  <c r="C33" i="11"/>
  <c r="M32" i="11"/>
  <c r="E32" i="11" s="1"/>
  <c r="L32" i="11"/>
  <c r="D32" i="11" s="1"/>
  <c r="K32" i="11"/>
  <c r="J32" i="11"/>
  <c r="C32" i="11"/>
  <c r="E31" i="11"/>
  <c r="D31" i="11"/>
  <c r="C31" i="11"/>
  <c r="E30" i="11"/>
  <c r="D30" i="11"/>
  <c r="C30" i="11"/>
  <c r="E29" i="11"/>
  <c r="D29" i="11"/>
  <c r="C29" i="11"/>
  <c r="M28" i="11"/>
  <c r="E28" i="11" s="1"/>
  <c r="L28" i="11"/>
  <c r="D28" i="11" s="1"/>
  <c r="K28" i="11"/>
  <c r="J28" i="11"/>
  <c r="C28" i="11"/>
  <c r="E27" i="11"/>
  <c r="D27" i="11"/>
  <c r="C27" i="11"/>
  <c r="E26" i="11"/>
  <c r="D26" i="11"/>
  <c r="C26" i="11"/>
  <c r="E25" i="11"/>
  <c r="D25" i="11"/>
  <c r="C25" i="11"/>
  <c r="E24" i="11"/>
  <c r="D24" i="11"/>
  <c r="C24" i="11"/>
  <c r="M23" i="11"/>
  <c r="L23" i="11"/>
  <c r="K23" i="11"/>
  <c r="J23" i="11"/>
  <c r="E23" i="11"/>
  <c r="D23" i="11"/>
  <c r="C23" i="11"/>
  <c r="E22" i="11"/>
  <c r="D22" i="11"/>
  <c r="C22" i="11"/>
  <c r="E21" i="11"/>
  <c r="D21" i="11"/>
  <c r="C21" i="11"/>
  <c r="E20" i="11"/>
  <c r="D20" i="11"/>
  <c r="C20" i="11"/>
  <c r="E19" i="11"/>
  <c r="D19" i="11"/>
  <c r="C19" i="11"/>
  <c r="E18" i="11"/>
  <c r="D18" i="11"/>
  <c r="C18" i="11"/>
  <c r="E17" i="11"/>
  <c r="D17" i="11"/>
  <c r="C17" i="11"/>
  <c r="E16" i="11"/>
  <c r="D16" i="11"/>
  <c r="C16" i="11"/>
  <c r="E15" i="11"/>
  <c r="D15" i="11"/>
  <c r="C15" i="11"/>
  <c r="E14" i="11"/>
  <c r="D14" i="11"/>
  <c r="C14" i="11"/>
  <c r="E13" i="11"/>
  <c r="D13" i="11"/>
  <c r="C13" i="11"/>
  <c r="M12" i="11"/>
  <c r="E12" i="11" s="1"/>
  <c r="L12" i="11"/>
  <c r="D12" i="11" s="1"/>
  <c r="K12" i="11"/>
  <c r="J12" i="11"/>
  <c r="C12" i="11"/>
  <c r="E11" i="11"/>
  <c r="D11" i="11"/>
  <c r="C11" i="11"/>
  <c r="E10" i="11"/>
  <c r="D10" i="11"/>
  <c r="C10" i="11"/>
  <c r="E9" i="11"/>
  <c r="D9" i="11"/>
  <c r="C9" i="11"/>
  <c r="E8" i="11"/>
  <c r="D8" i="11"/>
  <c r="C8" i="11"/>
  <c r="E7" i="11"/>
  <c r="D7" i="11"/>
  <c r="C7" i="11"/>
  <c r="M6" i="11"/>
  <c r="E6" i="11" s="1"/>
  <c r="L6" i="11"/>
  <c r="D6" i="11" s="1"/>
  <c r="K6" i="11"/>
  <c r="C6" i="11" s="1"/>
  <c r="J6" i="11"/>
  <c r="E5" i="11"/>
  <c r="D5" i="11"/>
  <c r="C5" i="11"/>
  <c r="E4" i="11"/>
  <c r="D4" i="11"/>
  <c r="C4" i="11"/>
  <c r="E3" i="11"/>
  <c r="D3" i="11"/>
  <c r="C3" i="11"/>
  <c r="E2" i="11"/>
  <c r="D2" i="11"/>
  <c r="D106" i="11" s="1"/>
  <c r="C2" i="11"/>
  <c r="C107" i="11" s="1"/>
  <c r="F62" i="6"/>
  <c r="D62" i="6"/>
  <c r="B62" i="6"/>
  <c r="F50" i="5"/>
  <c r="D50" i="5"/>
  <c r="B50" i="5"/>
  <c r="B42" i="7"/>
  <c r="D42" i="7"/>
  <c r="F42" i="7"/>
  <c r="E107" i="11" l="1"/>
  <c r="E106" i="11"/>
  <c r="D107" i="11"/>
  <c r="D109" i="11" s="1"/>
  <c r="C108" i="11"/>
  <c r="D108" i="11"/>
  <c r="C106" i="11"/>
  <c r="C109" i="11" s="1"/>
  <c r="E108" i="11"/>
  <c r="E109" i="11" l="1"/>
</calcChain>
</file>

<file path=xl/sharedStrings.xml><?xml version="1.0" encoding="utf-8"?>
<sst xmlns="http://schemas.openxmlformats.org/spreadsheetml/2006/main" count="1724" uniqueCount="361">
  <si>
    <t>Company</t>
  </si>
  <si>
    <t>(Multiple Items)</t>
  </si>
  <si>
    <t>Service Type</t>
  </si>
  <si>
    <t>100/20 Mbps Price Comparison</t>
  </si>
  <si>
    <t>Count of Company</t>
  </si>
  <si>
    <t>Row Labels</t>
  </si>
  <si>
    <t>Enterprise</t>
  </si>
  <si>
    <t>Mass Market</t>
  </si>
  <si>
    <t>PUD Wholesale</t>
  </si>
  <si>
    <t>Grand Total</t>
  </si>
  <si>
    <t>4/1 Mbps Price Comparison</t>
  </si>
  <si>
    <t>Above FCC Benchmark</t>
  </si>
  <si>
    <t>Below CenturyLink</t>
  </si>
  <si>
    <t>Below FCC Benchmark</t>
  </si>
  <si>
    <t>Advanced High Speed Internet</t>
  </si>
  <si>
    <t>Astound_Broadband</t>
  </si>
  <si>
    <t>360 Communications, LLC</t>
  </si>
  <si>
    <t>Benton PUD</t>
  </si>
  <si>
    <t>Bluespan</t>
  </si>
  <si>
    <t>Charter Communications Inc</t>
  </si>
  <si>
    <t>Benton Rural Electric Association</t>
  </si>
  <si>
    <t>Columbia iConnect</t>
  </si>
  <si>
    <t>Coast Communications Co Inc</t>
  </si>
  <si>
    <t>Cheney fast INTERNET</t>
  </si>
  <si>
    <t>Hunter Communications Inc.</t>
  </si>
  <si>
    <t>Colfax Cable Company</t>
  </si>
  <si>
    <t>Clallam PUD</t>
  </si>
  <si>
    <t>Neubeam</t>
  </si>
  <si>
    <t>Consolidated Communications</t>
  </si>
  <si>
    <t>CLEC</t>
  </si>
  <si>
    <t>NisquallyIndianTribe</t>
  </si>
  <si>
    <t>DCI</t>
  </si>
  <si>
    <t>CresComm WiFi LLC</t>
  </si>
  <si>
    <t>Skynet Broadband</t>
  </si>
  <si>
    <t>Douglas County P.U.D. (wholesale)</t>
  </si>
  <si>
    <t>Elevate ConnX</t>
  </si>
  <si>
    <t>SoundInternetServices</t>
  </si>
  <si>
    <t>EV Holdings 1 LLC</t>
  </si>
  <si>
    <t>Hughes Computer Services Inc</t>
  </si>
  <si>
    <t>St John Cable Company</t>
  </si>
  <si>
    <t>First Step Internet, LLC</t>
  </si>
  <si>
    <t>HughesNet</t>
  </si>
  <si>
    <t>Swift-Stream Internet</t>
  </si>
  <si>
    <t>Franklin PUD</t>
  </si>
  <si>
    <t>Inland Telephone Company</t>
  </si>
  <si>
    <t>Ziply Pacific</t>
  </si>
  <si>
    <t>Grant County PowerNet Inc</t>
  </si>
  <si>
    <t>Intermax Networks</t>
  </si>
  <si>
    <t>Ziply Wireless</t>
  </si>
  <si>
    <t>Grant PUD</t>
  </si>
  <si>
    <t>Jefferson County PUD</t>
  </si>
  <si>
    <t>Zito Media</t>
  </si>
  <si>
    <t>Highlands Fiber Network</t>
  </si>
  <si>
    <t>Nikola Broadband</t>
  </si>
  <si>
    <t>Hood Canal Communications</t>
  </si>
  <si>
    <t>OREGON TELEPHONE CORPORATION</t>
  </si>
  <si>
    <t>Inland Cellular LLC</t>
  </si>
  <si>
    <t>Pacific PUD</t>
  </si>
  <si>
    <t>Kitsap PUD</t>
  </si>
  <si>
    <t>Pavlov Media</t>
  </si>
  <si>
    <t>LocalTel Communications</t>
  </si>
  <si>
    <t>Public Utility District No.1 of Okanogan County</t>
  </si>
  <si>
    <t>Mashell Telecom, Inc d/b/a Rainier Connect</t>
  </si>
  <si>
    <t>PUD 3 Fiber</t>
  </si>
  <si>
    <t>Methownet.com</t>
  </si>
  <si>
    <t>Rebus Communications, LLC</t>
  </si>
  <si>
    <t>Orcas Online, Inc.</t>
  </si>
  <si>
    <t>Red Spectrum Communications LLC</t>
  </si>
  <si>
    <t>Pend Oreille PUD</t>
  </si>
  <si>
    <t>Rock Island Communications</t>
  </si>
  <si>
    <t>Pioneer Telephone Company</t>
  </si>
  <si>
    <t>RR Cable Company</t>
  </si>
  <si>
    <t>PocketiNet</t>
  </si>
  <si>
    <t>San Juan Cable</t>
  </si>
  <si>
    <t>Rally Networks</t>
  </si>
  <si>
    <t>Sparklight</t>
  </si>
  <si>
    <t>Taluslink, LLC</t>
  </si>
  <si>
    <t>Starlink</t>
  </si>
  <si>
    <t>VERIZON</t>
  </si>
  <si>
    <t>TDS Telecom</t>
  </si>
  <si>
    <t>Washington Broadband</t>
  </si>
  <si>
    <t>Tenino Telephone Company/Scatter Creek InfoNet</t>
  </si>
  <si>
    <t>Wind Wireless</t>
  </si>
  <si>
    <t>T-Mobile US</t>
  </si>
  <si>
    <t>Wired or Wireless Inc.</t>
  </si>
  <si>
    <t>ToledoTel</t>
  </si>
  <si>
    <t>Ziply Fiber</t>
  </si>
  <si>
    <t>UNITED STATES CELLULAR CORPORATION</t>
  </si>
  <si>
    <t>Viasat Carrier Services</t>
  </si>
  <si>
    <t>Viasat, Inc.</t>
  </si>
  <si>
    <t>Vyve Broadband</t>
  </si>
  <si>
    <t>Webpass, Inc.</t>
  </si>
  <si>
    <t>Xfinity</t>
  </si>
  <si>
    <t>xyTel</t>
  </si>
  <si>
    <t>Company Count</t>
  </si>
  <si>
    <t>Note: #DIV/0! Means that a company does not list this speed on its website.</t>
  </si>
  <si>
    <t>25/3 Mbps Price Comparison</t>
  </si>
  <si>
    <t>Allstream Business US, LLC</t>
  </si>
  <si>
    <t>Cogent Communication</t>
  </si>
  <si>
    <t>Crown Castle Fiber LLC</t>
  </si>
  <si>
    <t>Day Wireless</t>
  </si>
  <si>
    <t>Fatbeam</t>
  </si>
  <si>
    <t>Fusion</t>
  </si>
  <si>
    <t>CenturyLink</t>
  </si>
  <si>
    <t>Fusion Cloud Services, Inc.</t>
  </si>
  <si>
    <t>Lightspeed Networks</t>
  </si>
  <si>
    <t>Logix Communications, LP</t>
  </si>
  <si>
    <t>Native Network Inc</t>
  </si>
  <si>
    <t>NetFortris</t>
  </si>
  <si>
    <t>Netrix</t>
  </si>
  <si>
    <t>NoaNet</t>
  </si>
  <si>
    <t>Peerless Network</t>
  </si>
  <si>
    <t>StarTouch</t>
  </si>
  <si>
    <t>TPx Communications</t>
  </si>
  <si>
    <t>UPN</t>
  </si>
  <si>
    <t>ZAYO GROUP, LLC</t>
  </si>
  <si>
    <t>Quantum Fiber</t>
  </si>
  <si>
    <t>Lowest Speed</t>
  </si>
  <si>
    <t>4/1 Mbps Price Res</t>
  </si>
  <si>
    <t>25/3 Mbps Price Res</t>
  </si>
  <si>
    <t>100/20 Mbps Price Res</t>
  </si>
  <si>
    <t>3/2 Mbps</t>
  </si>
  <si>
    <t>-</t>
  </si>
  <si>
    <t>3/1.5 Mbps</t>
  </si>
  <si>
    <t>300 Mbps</t>
  </si>
  <si>
    <t>25/25 Mbps</t>
  </si>
  <si>
    <t>140 Mbps</t>
  </si>
  <si>
    <t>50/50 Mbps</t>
  </si>
  <si>
    <t>100 Mbps</t>
  </si>
  <si>
    <t>100/10 Mbps</t>
  </si>
  <si>
    <t>5/2 Mbps</t>
  </si>
  <si>
    <t>1.5/1 Mbps</t>
  </si>
  <si>
    <t>50/5 Mbps</t>
  </si>
  <si>
    <t>100/100 Mbps</t>
  </si>
  <si>
    <t>10/2 Mbps</t>
  </si>
  <si>
    <t>4/2 Mbps</t>
  </si>
  <si>
    <t>250/250 Mbps</t>
  </si>
  <si>
    <t>10/10 Mbps</t>
  </si>
  <si>
    <t>50 Mbps</t>
  </si>
  <si>
    <t>16 Mbps</t>
  </si>
  <si>
    <t>15/3 Mbps</t>
  </si>
  <si>
    <t>10/3 Mbps</t>
  </si>
  <si>
    <t>25 Mbps</t>
  </si>
  <si>
    <t>150/150 Mbps</t>
  </si>
  <si>
    <t>200/20 Mbps</t>
  </si>
  <si>
    <t>10/3.3 Mbps</t>
  </si>
  <si>
    <t>7/7 Mbps</t>
  </si>
  <si>
    <t>512/256 Kbs</t>
  </si>
  <si>
    <t>1 Gbps</t>
  </si>
  <si>
    <t>25/3 Mbps</t>
  </si>
  <si>
    <t>50/20 Mbps</t>
  </si>
  <si>
    <t>3 Mbps</t>
  </si>
  <si>
    <t>500 Mbps</t>
  </si>
  <si>
    <t>20 Mbps</t>
  </si>
  <si>
    <t>10 Mbps</t>
  </si>
  <si>
    <t>10/1 Mbps</t>
  </si>
  <si>
    <t>300/20 Mbps</t>
  </si>
  <si>
    <t>10/5 Mbps</t>
  </si>
  <si>
    <t>5/1 Mbps</t>
  </si>
  <si>
    <t>20/20 Mbps</t>
  </si>
  <si>
    <t>50/10 Mbps</t>
  </si>
  <si>
    <t xml:space="preserve"> 105 Mbps</t>
  </si>
  <si>
    <t>1.5 Mbps</t>
  </si>
  <si>
    <t>1 G</t>
  </si>
  <si>
    <t>15/7 Mbps</t>
  </si>
  <si>
    <t>75 Mbps</t>
  </si>
  <si>
    <t xml:space="preserve"> 100 Mbps</t>
  </si>
  <si>
    <t>Price (4/1 Mbps) to Voice Benchmark</t>
  </si>
  <si>
    <t>Price (25/3 Mbps) to Voice Benchmark</t>
  </si>
  <si>
    <t>Price (100/20 Mbps) to Voice Benchmark</t>
  </si>
  <si>
    <t>URL</t>
  </si>
  <si>
    <t>Notes</t>
  </si>
  <si>
    <t>Method (online or phone)</t>
  </si>
  <si>
    <t>Contact Date</t>
  </si>
  <si>
    <t>100/20 Mbps Price Res*</t>
  </si>
  <si>
    <t>Speed &gt;= 100/20 Mbps</t>
  </si>
  <si>
    <t>100/20 Mbps &gt;= Speed &gt;= 25/3 Mbps</t>
  </si>
  <si>
    <t>Speed &lt;= 25/3 Mbps</t>
  </si>
  <si>
    <t>Home (360wisp.net)</t>
  </si>
  <si>
    <t>Highst advertised was 25/5 Mbps. Closest speed equal to or above 4/1 the company offers is 5/2.</t>
  </si>
  <si>
    <t>Online</t>
  </si>
  <si>
    <t>Advanced High Speed Internet *</t>
  </si>
  <si>
    <t>Get High Speed Internet Today in Yakima Valley (509) 895-9600 (advancedisp.com)</t>
  </si>
  <si>
    <t xml:space="preserve">Fastest advertised speed was 30/15. Company also offers Air Fiber service, but it is only avalable in certain areas (100/20 Mbps Price Res is the Air Fiber service). </t>
  </si>
  <si>
    <t>online</t>
  </si>
  <si>
    <t>Allstream - Business Voice and Collaboration, Connectivity, Managed IT</t>
  </si>
  <si>
    <t xml:space="preserve">Enterprise, not mass market </t>
  </si>
  <si>
    <t>High Speed Internet Service Provider In Washington | Astound Broadband | Meet Our Companies: RCN, Grande, Wave, &amp; enTouch</t>
  </si>
  <si>
    <t>online ad has "up to 300 Mbps" as the slowest option, price at $30, $10 automated bank account deduction discount removed.</t>
  </si>
  <si>
    <t>Benton PUD *</t>
  </si>
  <si>
    <t>Overview - Benton PUD</t>
  </si>
  <si>
    <t>PUD - Offered through resellers</t>
  </si>
  <si>
    <t>Benton Rural Electric Association *</t>
  </si>
  <si>
    <t>Broadband | High Speed Internet from Benton REA</t>
  </si>
  <si>
    <t>Static IP fee for $10 a month, max Bus - 16/16, Max Res - 40/5 - $119.95 ??</t>
  </si>
  <si>
    <t>High Speed WiFi Internet in Flagstaff &amp; Tucson | Bluespan | Bluespan, Bluespan Wireless</t>
  </si>
  <si>
    <t xml:space="preserve">No online prices. </t>
  </si>
  <si>
    <t>Affordable High-Speed Home Internet Service | CenturyLink</t>
  </si>
  <si>
    <t>Min Res says up to 140Mbps. $1 Paper fee. Paper billing is the "base". Added to price.</t>
  </si>
  <si>
    <t xml:space="preserve">Charter Communications Inc </t>
  </si>
  <si>
    <t>Spectrum Internet – High Speed Internet Provider</t>
  </si>
  <si>
    <t>DBA Spectrum, Price says for Res - "Speeds up to 300 Mbps to 1 Gig, excluding $5 autopay discount.</t>
  </si>
  <si>
    <t>About 2 — Avista Edge</t>
  </si>
  <si>
    <t>FRN 33466392, Avista Edge Inc. Enterprise service</t>
  </si>
  <si>
    <t>Broadband | Clallam County PUD (clallampud.net)</t>
  </si>
  <si>
    <t>PUD - Offered through resellers.</t>
  </si>
  <si>
    <t>Internet - WWest Communications</t>
  </si>
  <si>
    <t xml:space="preserve">FCC Provider list, FRN 24447120, Wahkiakum West Television, Inc. </t>
  </si>
  <si>
    <t>Products (coastcommunications.com)</t>
  </si>
  <si>
    <t>Lowest offer is 100/10, next is 250/15, then 500/30 ($129.95)</t>
  </si>
  <si>
    <t>Dedicated Internet Access (cogentco.com)</t>
  </si>
  <si>
    <t>Internet (colfaxcable.com)</t>
  </si>
  <si>
    <t>website states a static IP of $5/each, doesn't say statis IP is required. Did not include.</t>
  </si>
  <si>
    <t>Wireless Internet – Columbia iConnect (columbiainet.com)</t>
  </si>
  <si>
    <t>Home Internet Provider Washington State | Consolidated</t>
  </si>
  <si>
    <t>Broadband Facts - Residential 30 - CresComm WiFI</t>
  </si>
  <si>
    <t xml:space="preserve">They offer fiber through the PUD's; Pacific County, Clallam County, and Northwest fiber; no price listed for fiber service. Fixed Wireless comes with a $250 one-time installation fee, and could be up to $1,250 for additional work </t>
  </si>
  <si>
    <t>Crown Castle | Communications Infrastructure Solutions</t>
  </si>
  <si>
    <t>Lacey Washington Motorola Dealer | Serving Pierce Thurston Mason Counties (daywireless.com)</t>
  </si>
  <si>
    <t>Internet Packages - Up to 1GB Speed, Streaming &amp; Gaming | DCI (daviscomm.net)</t>
  </si>
  <si>
    <t>FRN 1584267 Davis Communications Inc</t>
  </si>
  <si>
    <t>Broadband (douglaspud.org)</t>
  </si>
  <si>
    <t>Elevate ConnX | Teleworker &amp; Cloud Connectivity</t>
  </si>
  <si>
    <t>No prices listed</t>
  </si>
  <si>
    <t>Services - Desert Winds Wireless</t>
  </si>
  <si>
    <t>business price not listed, have to contact for info</t>
  </si>
  <si>
    <t>Dedicated Internet Access - Fatbeam</t>
  </si>
  <si>
    <t>First Step Internet - Services (fsr.com)</t>
  </si>
  <si>
    <t>They offer LTE, Wireless, and Fiber (plus an Apartment sign-up). $75 a month for LTE/wireless for 12/2 top advertised speed. Prices are based off the fiber service. Slowest speed and price are for wireless instead of Fiber. Min Fiber is 50 Mbps</t>
  </si>
  <si>
    <t>Fusion Connect</t>
  </si>
  <si>
    <t>Fusion Cloud Services Company Profile - Office Locations, Competitors, Financials, Employees, Key People, News | Craft.co</t>
  </si>
  <si>
    <t>Internet Service Pricing – Grant County PowerNet (gcpower.net)</t>
  </si>
  <si>
    <t>Grant PUD: High Speed Network</t>
  </si>
  <si>
    <t>Highlands Fiber Network · Internet</t>
  </si>
  <si>
    <t>Community Fiber</t>
  </si>
  <si>
    <t>Internet - Hood Canal Communications (hcc.net)</t>
  </si>
  <si>
    <t>Price includes a $2.99 paperless bill discount. Prices are for cable</t>
  </si>
  <si>
    <t>Cougar Wireless</t>
  </si>
  <si>
    <t>BBB linked to Cougar Wireless https://www.bbb.org/us/wa/spokane/profile/computer-repair/hughes-computer-services-inc-1296-19000859</t>
  </si>
  <si>
    <t>Product selection (hughesnet.com)</t>
  </si>
  <si>
    <t>Advertisement includes $5 ACH enrollment discount. Advertises 12-month $25 discont promotion.</t>
  </si>
  <si>
    <t>Address Search - Hunter Communications (hunterfiber.com)</t>
  </si>
  <si>
    <t>Prices not listed on website.</t>
  </si>
  <si>
    <t xml:space="preserve">Home Internet | Emerge Technologies (inlandcellular.com) </t>
  </si>
  <si>
    <t>Res prices vary depending on location, price shown I for Clarkston.</t>
  </si>
  <si>
    <t>Cle Elum &amp; South Cle Elum - Inland Networks</t>
  </si>
  <si>
    <t>Prices and speeds vary depending on location. Prices for Cle Elum.</t>
  </si>
  <si>
    <t>High Speed Internet Idaho, CDA Internet Providers | Intermax (intermaxnetworks.com)</t>
  </si>
  <si>
    <t>services include fixed wireless and fiber. Recorded prices reflect cheapest, slowest fiber speed is 300 down</t>
  </si>
  <si>
    <t>*Jefferson County PUD</t>
  </si>
  <si>
    <t>Residential Home Internet - JPUD (jeffpud.org)</t>
  </si>
  <si>
    <t>PUD offers retail service</t>
  </si>
  <si>
    <t>Residential Fiber – Kitsap Public Utility District (kpud.org)</t>
  </si>
  <si>
    <t>Fiber Internet in Oregon &amp; Washington | Fiber Network (lsnetworks.net)</t>
  </si>
  <si>
    <t>LocalTel - Residential Prices</t>
  </si>
  <si>
    <t xml:space="preserve">Company also offers wireless internet (SkyFi), Prices reflect lease expensive. </t>
  </si>
  <si>
    <t>Fiber-Based Internet | Voice &amp; Data Solutions | LOGIX</t>
  </si>
  <si>
    <t>Greater Tacoma Internet Plans | Lightcurve Internet (getlightcurve.com)</t>
  </si>
  <si>
    <t>Res prices are for new costumers, Can not find regular prices online. Leaving as is.</t>
  </si>
  <si>
    <t>Methow Valley | Internet Service (methownet.com)</t>
  </si>
  <si>
    <t>Wireless service max offer is 25/3. Fiber price is not listed.</t>
  </si>
  <si>
    <t>Contact – Native Network</t>
  </si>
  <si>
    <t>Enterprise, not mass market</t>
  </si>
  <si>
    <t>Products - Sangoma Technologies</t>
  </si>
  <si>
    <t>Global Information Technology Solutions Leader (netrixglobal.com)</t>
  </si>
  <si>
    <r>
      <rPr>
        <sz val="11"/>
        <color theme="1"/>
        <rFont val="Aptos Narrow"/>
        <family val="2"/>
        <scheme val="minor"/>
      </rPr>
      <t>Enterprise, not mass market Could not find their website, High Speed Internet deals website had some details. May not be operating anymore.</t>
    </r>
  </si>
  <si>
    <t>Home - NeuBeam - High Speed Internet - Eastern Shore VA, Garrett County MD</t>
  </si>
  <si>
    <t>No prices listed.</t>
  </si>
  <si>
    <t>Data Plans – Nikola Broadband</t>
  </si>
  <si>
    <t>Company also offers Wireless, However this service is even more expensive.</t>
  </si>
  <si>
    <t>:: Nisqually Indian Tribe Home Page (nisqually-nsn.gov)</t>
  </si>
  <si>
    <t>Unable to find pricing or services offered.</t>
  </si>
  <si>
    <t>Network Services | WA State Broadband Solutions | Wholesale Broadband (noanet.net)</t>
  </si>
  <si>
    <t>Orcas Online, Inc. | Wireless Internet Serivce | Plans and Pricing</t>
  </si>
  <si>
    <t>Fixed Wireless provider. Max speed offered is 75/75</t>
  </si>
  <si>
    <t>ortelco.net/Services.html</t>
  </si>
  <si>
    <t xml:space="preserve">No service above 10/5 Mbps. Price for 10/5 is $69.95. 6/3 Mbp is 59.95. </t>
  </si>
  <si>
    <t>Pacific County PUD #2 (pacificpud.org)</t>
  </si>
  <si>
    <t>Home solutions | Pavlov Media</t>
  </si>
  <si>
    <t>Peerless Network | A Disruptor and Aggressive Innovator</t>
  </si>
  <si>
    <t>Fiber &amp; Wireless Service » Pend Oreille (popud.org)</t>
  </si>
  <si>
    <t>Pioneer Telephone Company - Internet Services (pionnet.com)</t>
  </si>
  <si>
    <t>Prices without phone service.</t>
  </si>
  <si>
    <t>PocketiNet Communications</t>
  </si>
  <si>
    <t>Okanogan County Public Utility District Broadband – Connecting Okanogan (okpudfiber.org)</t>
  </si>
  <si>
    <t>Privacy error (pud3.org)</t>
  </si>
  <si>
    <t>Get Blazing Fast Fiber Internet for Your Home or Business (quantumfiber.com)</t>
  </si>
  <si>
    <t>Get Service – Rally Networks</t>
  </si>
  <si>
    <t>Prices vary on market, used least expensive option.</t>
  </si>
  <si>
    <t>Pricing (rebus.biz)</t>
  </si>
  <si>
    <t>Red-Spectrum</t>
  </si>
  <si>
    <t>Residential Fiber Pricing - Rock Island Communications | Where Speed Matters | San Juan</t>
  </si>
  <si>
    <t>Company also offers LTE Fixed Wireless for $80 dollars a month. However the speed is not advertised and avaliability is limited. "There are currently about 40 sites live in the county that can serve Rock Island Fixed Wireless customers"</t>
  </si>
  <si>
    <t>Links to Inland - https://www.highspeedinternetdeals.com/provider/rr-cable-company.html explains ownership structure. FRN confirms James Brooks (Inland) as company contact.</t>
  </si>
  <si>
    <t>SERVICES &amp; RATES (sanjuanbroadband.com)</t>
  </si>
  <si>
    <t>Residential Broadband Services WA | Residential Digital Phone Service | Skynetbb</t>
  </si>
  <si>
    <t>Download speed not listed</t>
  </si>
  <si>
    <t>Whatcom &amp; Skagit's Local Internet Service Provider | PogoZone</t>
  </si>
  <si>
    <t>Quote required</t>
  </si>
  <si>
    <t>Internet Service Packages and Wifi Solutions | Sparklight</t>
  </si>
  <si>
    <t>18 month promotional price. Fiber service, slowest speed at 300 down.</t>
  </si>
  <si>
    <t>St. John Cable Home Page (stjohncable.com)</t>
  </si>
  <si>
    <t>Price found in PDF attachment - "Open Internet Policy and Service List".</t>
  </si>
  <si>
    <t>Starlink | Residential</t>
  </si>
  <si>
    <t>$599 Installation, speeds not listed.</t>
  </si>
  <si>
    <t>Startouch Microwave Communications | Business &amp; Residential Services | WA ID OR</t>
  </si>
  <si>
    <t>Chelan County Fiber - NCI Datacom</t>
  </si>
  <si>
    <t>Prices vary by county, prices are the least expensive options available.</t>
  </si>
  <si>
    <t>Example | taluslink</t>
  </si>
  <si>
    <t>Best Deals | TDS (tdstelecom.com)</t>
  </si>
  <si>
    <t>Lists a range of available speeds for each price. Lowest speed is the maximum for the lowest range.</t>
  </si>
  <si>
    <t>Internet - Tenino Telephone</t>
  </si>
  <si>
    <t>Bundle with phone price is $69.95 for 25/3 and $99.95 for 100/20. Lowest speed is without phone service.</t>
  </si>
  <si>
    <t>Wi-Fi gateway for Home Internet | T-Mobile Home Internet</t>
  </si>
  <si>
    <t>Price on website is $60 but includes a $5 autopay discount.</t>
  </si>
  <si>
    <t>Experience High Speed Fiber-to-the-Home Internet - ToledoTel</t>
  </si>
  <si>
    <t>Managed High Speed Internet for Businesses | TPx</t>
  </si>
  <si>
    <t>How It Works (uscellular.com)</t>
  </si>
  <si>
    <t>advertised price on website is $49.99 but includes a $10 Auto Pay discount. To purchase, price shown is $60.00.</t>
  </si>
  <si>
    <t>Internet - Unite Private Networks</t>
  </si>
  <si>
    <t>Fiber-Optic Internet Provider | Fios 1 Gig plan | Verizon Fios</t>
  </si>
  <si>
    <t>Advertised prices on website are 24.99 and include a "Mobile + Home Discount" of $25.</t>
  </si>
  <si>
    <t>Order Viasat Satellite Internet</t>
  </si>
  <si>
    <t>Price includes a 3 month promotional discount</t>
  </si>
  <si>
    <t>Internet - Vyve Broadband</t>
  </si>
  <si>
    <t>Advertised prices on website is $19.99, however this includes a $5 autopay and 6 month promotional discount. Website has 59.99 listed as the overall price for 105 Mbps service.</t>
  </si>
  <si>
    <t>Washington Broadband | Yakima County's Internet Service Provider (wabroadband.com)</t>
  </si>
  <si>
    <t>Company provides Wireless, cable, and Fiber internet services. Max wireless advertised speed does not meet 25/3 Mbps thresehold. Prices reflect Fiber pricing.</t>
  </si>
  <si>
    <t>Seattle Fiber Internet | GFiber Webpass</t>
  </si>
  <si>
    <t>Residential Internet – Wind Wireless</t>
  </si>
  <si>
    <t>Pricing Plans - Wired or Wireless High Speed Internet (wow-tel.com)</t>
  </si>
  <si>
    <t xml:space="preserve">Prices are for the Companies fiber service, however website state "**Fiber connectivity only available in specific locations." all wireless internet service plans are advertised as having "Speed Bursts up to 30 Mbps". </t>
  </si>
  <si>
    <t>Build Your Plan with Xfinity for Internet, TV, Mobile and Security</t>
  </si>
  <si>
    <t>200 down, no term contract for $76 after two years, price includes a 10 multi-product disctount (Xfinity Mobile) and a $10 discount for paperless billing and automatic payments. $34.01 contract discount not included.</t>
  </si>
  <si>
    <t>xyTel - Tri-Cities Network Services, Broadband, and Internet specialists</t>
  </si>
  <si>
    <t>Tier-1 Dedicated Internet Access (DIA) &amp; Network Connectivity Services | Zayo</t>
  </si>
  <si>
    <t>Residential Fiber Packages - Ziply Fiber (ziplyinternet.com)</t>
  </si>
  <si>
    <t xml:space="preserve">$55.00 for DSL. Disclamer for all prices state "Prices shown require autopay and paperless belling enrollment (otherwise, it’s a $5/monthly charge for each, payment and paper statement.)" additionally the 100/100 fiber price of $20 states that the price includes a $10/month credit for three months. This would be a total of an additional $20 making the actually price of the service $40. </t>
  </si>
  <si>
    <t>Only able to identify Ziply Fiber</t>
  </si>
  <si>
    <t>Zito Media, Internet Service Provider</t>
  </si>
  <si>
    <t>Note - $39.00 CenturyLink price is actual Seattle R1s including the $6.50 Subscriber Line Charge</t>
  </si>
  <si>
    <t>* An "-" was input if the provider does not offer 100/20 Mbps or a company only offers enterprise service. This results in an "Above FCC Benchmark" value for the price comparison for 100/20 Mbps service.</t>
  </si>
  <si>
    <t>FRN searches to find company. Use https://apps.fcc.gov/cores/advancedSearch.do?btnSearch=true&amp;csfrToken=</t>
  </si>
  <si>
    <t>Companies below CenturyLink</t>
  </si>
  <si>
    <t>Companies Below FCC Benchmark</t>
  </si>
  <si>
    <t>Companies Above FCC Benchmark</t>
  </si>
  <si>
    <t xml:space="preserve"> </t>
  </si>
  <si>
    <t>PUD*</t>
  </si>
  <si>
    <t>Price to Broadband Benchmark</t>
  </si>
  <si>
    <t>Business/Residential/Both</t>
  </si>
  <si>
    <t>Fiber</t>
  </si>
  <si>
    <t>both</t>
  </si>
  <si>
    <t>ONline</t>
  </si>
  <si>
    <t xml:space="preserve">Online </t>
  </si>
  <si>
    <t>Douglas (509fiber.com)</t>
  </si>
  <si>
    <t>Franklin County | Advanced Stream</t>
  </si>
  <si>
    <t>Grant County — 509 Fiber</t>
  </si>
  <si>
    <t>Kitsap PUD (broadbandportal.net)</t>
  </si>
  <si>
    <t>Okanogan County Residential Fiber Internet - NCI Datacom</t>
  </si>
  <si>
    <t>Mason County | Advanced Stream</t>
  </si>
  <si>
    <t>*Each PUD website was accessed. PUD reseller websites accessed and the provider with the lowest listed price is added to the URL column with the associated prices.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</si>
</sst>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2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u/>
      <sz val="11"/>
      <color theme="1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/>
    <xf numFmtId="8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2" fontId="16" fillId="0" borderId="10" xfId="0" applyNumberFormat="1" applyFont="1" applyBorder="1"/>
    <xf numFmtId="0" fontId="19" fillId="0" borderId="0" xfId="42"/>
    <xf numFmtId="14" fontId="0" fillId="0" borderId="0" xfId="0" applyNumberFormat="1"/>
    <xf numFmtId="164" fontId="0" fillId="0" borderId="0" xfId="0" applyNumberFormat="1"/>
    <xf numFmtId="0" fontId="19" fillId="0" borderId="0" xfId="42" applyFill="1"/>
    <xf numFmtId="16" fontId="0" fillId="0" borderId="0" xfId="0" applyNumberFormat="1"/>
    <xf numFmtId="0" fontId="20" fillId="0" borderId="0" xfId="42" applyFont="1"/>
    <xf numFmtId="0" fontId="0" fillId="0" borderId="0" xfId="0" applyNumberFormat="1"/>
    <xf numFmtId="0" fontId="18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personal/sean_bennett_utc_wa_gov/Documents/TELECOM/CenturyLinkPowerBI/UT-240029/SB%20Testimony/Testimony/Testimony/EXH%20SB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ordableProviders253"/>
      <sheetName val="Sheet3"/>
      <sheetName val="Tracking"/>
      <sheetName val="PUD Resellers"/>
      <sheetName val="CenturyLinkBSLCompanyList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25/25 Mbps</v>
          </cell>
          <cell r="K2">
            <v>59.95</v>
          </cell>
          <cell r="L2">
            <v>59.95</v>
          </cell>
          <cell r="M2">
            <v>119.95</v>
          </cell>
        </row>
        <row r="3">
          <cell r="J3" t="str">
            <v>50/50 Mbps</v>
          </cell>
          <cell r="K3">
            <v>80</v>
          </cell>
          <cell r="L3">
            <v>80</v>
          </cell>
          <cell r="M3">
            <v>110</v>
          </cell>
        </row>
        <row r="4">
          <cell r="J4" t="str">
            <v>100/100 Mbps</v>
          </cell>
          <cell r="K4">
            <v>51</v>
          </cell>
          <cell r="L4">
            <v>51</v>
          </cell>
          <cell r="M4">
            <v>51</v>
          </cell>
        </row>
        <row r="5">
          <cell r="J5" t="str">
            <v>250/250 Mbps</v>
          </cell>
          <cell r="K5">
            <v>54.95</v>
          </cell>
          <cell r="L5">
            <v>54.95</v>
          </cell>
          <cell r="M5">
            <v>54.95</v>
          </cell>
        </row>
        <row r="6">
          <cell r="J6" t="str">
            <v>100/100 Mbps</v>
          </cell>
          <cell r="K6">
            <v>51</v>
          </cell>
          <cell r="L6">
            <v>51</v>
          </cell>
          <cell r="M6">
            <v>51</v>
          </cell>
        </row>
        <row r="7">
          <cell r="J7" t="str">
            <v>100/100 Mbps</v>
          </cell>
          <cell r="K7">
            <v>54.95</v>
          </cell>
          <cell r="L7">
            <v>54.95</v>
          </cell>
          <cell r="M7">
            <v>54.95</v>
          </cell>
        </row>
        <row r="8">
          <cell r="J8" t="str">
            <v>100/100 Mbps</v>
          </cell>
          <cell r="K8">
            <v>79.95</v>
          </cell>
          <cell r="L8">
            <v>79.95</v>
          </cell>
          <cell r="M8">
            <v>79.95</v>
          </cell>
        </row>
        <row r="9">
          <cell r="J9" t="str">
            <v>25 Mbps</v>
          </cell>
          <cell r="K9">
            <v>49.95</v>
          </cell>
          <cell r="L9">
            <v>49.95</v>
          </cell>
          <cell r="M9">
            <v>69.95</v>
          </cell>
        </row>
        <row r="10">
          <cell r="J10" t="str">
            <v>3 Mbps</v>
          </cell>
          <cell r="K10">
            <v>59</v>
          </cell>
          <cell r="L10">
            <v>59</v>
          </cell>
          <cell r="M10">
            <v>75</v>
          </cell>
        </row>
        <row r="11">
          <cell r="J11" t="str">
            <v>100/100 Mbps</v>
          </cell>
          <cell r="K11">
            <v>59.95</v>
          </cell>
          <cell r="L11">
            <v>59.95</v>
          </cell>
          <cell r="M11">
            <v>59.95</v>
          </cell>
        </row>
      </sheetData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nett, Sean (UTC)" refreshedDate="45375.38404571759" createdVersion="8" refreshedVersion="8" minRefreshableVersion="3" recordCount="100">
  <cacheSource type="worksheet">
    <worksheetSource ref="A1:I101" sheet="June302023BSLCompaniesList"/>
  </cacheSource>
  <cacheFields count="9">
    <cacheField name="Company" numFmtId="0">
      <sharedItems count="100">
        <s v="360 Communications, LLC"/>
        <s v="Advanced High Speed Internet"/>
        <s v="Allstream Business US, LLC"/>
        <s v="Astound_Broadband"/>
        <s v="Benton PUD"/>
        <s v="Benton Rural Electric Association"/>
        <s v="Bluespan"/>
        <s v="CenturyLink"/>
        <s v="Charter Communications Inc"/>
        <s v="Cheney fast INTERNET"/>
        <s v="Clallam PUD"/>
        <s v="CLEC"/>
        <s v="Coast Communications Co Inc"/>
        <s v="Cogent Communication"/>
        <s v="Colfax Cable Company"/>
        <s v="Columbia iConnect"/>
        <s v="Consolidated Communications"/>
        <s v="CresComm WiFi LLC"/>
        <s v="Crown Castle Fiber LLC"/>
        <s v="Day Wireless"/>
        <s v="DCI"/>
        <s v="Douglas County P.U.D. (wholesale)"/>
        <s v="Elevate ConnX"/>
        <s v="EV Holdings 1 LLC"/>
        <s v="Fatbeam"/>
        <s v="First Step Internet, LLC"/>
        <s v="Franklin PUD"/>
        <s v="Fusion"/>
        <s v="Fusion Cloud Services, Inc."/>
        <s v="Grant County PowerNet Inc"/>
        <s v="Grant PUD"/>
        <s v="Highlands Fiber Network"/>
        <s v="Hood Canal Communications"/>
        <s v="Hughes Computer Services Inc"/>
        <s v="HughesNet"/>
        <s v="Hunter Communications Inc."/>
        <s v="Inland Cellular LLC"/>
        <s v="Inland Telephone Company"/>
        <s v="Intermax Networks"/>
        <s v="Jefferson County PUD"/>
        <s v="Kitsap PUD"/>
        <s v="Lightspeed Networks"/>
        <s v="LocalTel Communications"/>
        <s v="Logix Communications, LP"/>
        <s v="Mashell Telecom, Inc d/b/a Rainier Connect"/>
        <s v="Methownet.com"/>
        <s v="Native Network Inc"/>
        <s v="NetFortris"/>
        <s v="Netrix"/>
        <s v="Neubeam"/>
        <s v="Nikola Broadband"/>
        <s v="NisquallyIndianTribe"/>
        <s v="NoaNet"/>
        <s v="Orcas Online, Inc."/>
        <s v="OREGON TELEPHONE CORPORATION"/>
        <s v="Pacific PUD"/>
        <s v="Pavlov Media"/>
        <s v="Peerless Network"/>
        <s v="Pend Oreille PUD"/>
        <s v="Pioneer Telephone Company"/>
        <s v="PocketiNet"/>
        <s v="Public Utility District No.1 of Okanogan County"/>
        <s v="PUD 3 Fiber"/>
        <s v="Quantum Fiber"/>
        <s v="Rally Networks"/>
        <s v="Rebus Communications, LLC"/>
        <s v="Red Spectrum Communications LLC"/>
        <s v="Rock Island Communications"/>
        <s v="RR Cable Company"/>
        <s v="San Juan Cable"/>
        <s v="Skynet Broadband"/>
        <s v="SoundInternetServices"/>
        <s v="Sparklight"/>
        <s v="St John Cable Company"/>
        <s v="Starlink"/>
        <s v="StarTouch"/>
        <s v="Swift-Stream Internet"/>
        <s v="Taluslink, LLC"/>
        <s v="TDS Telecom"/>
        <s v="Tenino Telephone Company/Scatter Creek InfoNet"/>
        <s v="T-Mobile US"/>
        <s v="ToledoTel"/>
        <s v="TPx Communications"/>
        <s v="UNITED STATES CELLULAR CORPORATION"/>
        <s v="UPN"/>
        <s v="VERIZON"/>
        <s v="Viasat Carrier Services"/>
        <s v="Viasat, Inc."/>
        <s v="Vyve Broadband"/>
        <s v="Washington Broadband"/>
        <s v="Webpass, Inc."/>
        <s v="Wind Wireless"/>
        <s v="Wired or Wireless Inc."/>
        <s v="Xfinity"/>
        <s v="xyTel"/>
        <s v="ZAYO GROUP, LLC"/>
        <s v="Ziply Fiber"/>
        <s v="Ziply Pacific"/>
        <s v="Ziply Wireless"/>
        <s v="Zito Media"/>
      </sharedItems>
    </cacheField>
    <cacheField name="Service Type" numFmtId="0">
      <sharedItems count="3">
        <s v="Mass Market"/>
        <s v="Enterprise"/>
        <s v="PUD Wholesale"/>
      </sharedItems>
    </cacheField>
    <cacheField name="4/1 Mbps Price Comparison" numFmtId="0">
      <sharedItems count="3">
        <s v="Below FCC Benchmark"/>
        <s v="Above FCC Benchmark"/>
        <s v="Below CenturyLink"/>
      </sharedItems>
    </cacheField>
    <cacheField name="25/3 Mbps Price Comparison" numFmtId="0">
      <sharedItems count="3">
        <s v="Above FCC Benchmark"/>
        <s v="Below CenturyLink"/>
        <s v="Below FCC Benchmark"/>
      </sharedItems>
    </cacheField>
    <cacheField name="100/20 Mbps Price Comparison" numFmtId="0">
      <sharedItems count="3">
        <s v="Above FCC Benchmark"/>
        <s v="Below CenturyLink"/>
        <s v="Below FCC Benchmark"/>
      </sharedItems>
    </cacheField>
    <cacheField name="Lowest Speed" numFmtId="0">
      <sharedItems containsBlank="1"/>
    </cacheField>
    <cacheField name="4/1 Mbps Price Res" numFmtId="0">
      <sharedItems containsBlank="1" containsMixedTypes="1" containsNumber="1" minValue="29.95" maxValue="120"/>
    </cacheField>
    <cacheField name="25/3 Mbps Price Res" numFmtId="0">
      <sharedItems containsBlank="1" containsMixedTypes="1" containsNumber="1" minValue="29.95" maxValue="140"/>
    </cacheField>
    <cacheField name="100/20 Mbps Price Res" numFmtId="0">
      <sharedItems containsBlank="1" containsMixedTypes="1" containsNumber="1" minValue="29.95" maxValue="199.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x v="0"/>
    <x v="0"/>
    <x v="0"/>
    <x v="0"/>
    <x v="0"/>
    <s v="3/2 Mbps"/>
    <n v="49.99"/>
    <n v="99.99"/>
    <s v="-"/>
  </r>
  <r>
    <x v="1"/>
    <x v="0"/>
    <x v="1"/>
    <x v="0"/>
    <x v="0"/>
    <s v="3/1.5 Mbps"/>
    <n v="59"/>
    <n v="99"/>
    <n v="115"/>
  </r>
  <r>
    <x v="2"/>
    <x v="1"/>
    <x v="1"/>
    <x v="0"/>
    <x v="0"/>
    <m/>
    <s v="-"/>
    <s v="-"/>
    <s v="-"/>
  </r>
  <r>
    <x v="3"/>
    <x v="0"/>
    <x v="2"/>
    <x v="1"/>
    <x v="1"/>
    <s v="300 Mbps"/>
    <n v="30"/>
    <n v="30"/>
    <n v="30"/>
  </r>
  <r>
    <x v="4"/>
    <x v="2"/>
    <x v="1"/>
    <x v="0"/>
    <x v="0"/>
    <s v="25/25 Mbps"/>
    <n v="59.95"/>
    <n v="59.95"/>
    <n v="119.95"/>
  </r>
  <r>
    <x v="5"/>
    <x v="0"/>
    <x v="1"/>
    <x v="0"/>
    <x v="0"/>
    <s v="25/25 Mbps"/>
    <n v="69.95"/>
    <n v="69.95"/>
    <n v="129.94999999999999"/>
  </r>
  <r>
    <x v="6"/>
    <x v="0"/>
    <x v="2"/>
    <x v="1"/>
    <x v="1"/>
    <m/>
    <m/>
    <m/>
    <m/>
  </r>
  <r>
    <x v="7"/>
    <x v="0"/>
    <x v="1"/>
    <x v="0"/>
    <x v="0"/>
    <s v="140 Mbps"/>
    <n v="56"/>
    <n v="56"/>
    <n v="56"/>
  </r>
  <r>
    <x v="8"/>
    <x v="0"/>
    <x v="0"/>
    <x v="2"/>
    <x v="2"/>
    <s v="300 Mbps"/>
    <n v="54.99"/>
    <n v="54.99"/>
    <n v="54.99"/>
  </r>
  <r>
    <x v="9"/>
    <x v="0"/>
    <x v="1"/>
    <x v="0"/>
    <x v="0"/>
    <s v="-"/>
    <s v="-"/>
    <s v="-"/>
    <s v="-"/>
  </r>
  <r>
    <x v="10"/>
    <x v="2"/>
    <x v="1"/>
    <x v="0"/>
    <x v="0"/>
    <s v="50/50 Mbps"/>
    <n v="80"/>
    <n v="80"/>
    <n v="110"/>
  </r>
  <r>
    <x v="11"/>
    <x v="0"/>
    <x v="1"/>
    <x v="0"/>
    <x v="0"/>
    <s v="100 Mbps"/>
    <n v="79.95"/>
    <n v="79.95"/>
    <n v="79.95"/>
  </r>
  <r>
    <x v="12"/>
    <x v="0"/>
    <x v="0"/>
    <x v="2"/>
    <x v="0"/>
    <s v="100/10 Mbps"/>
    <n v="49.95"/>
    <n v="49.95"/>
    <n v="129.94999999999999"/>
  </r>
  <r>
    <x v="13"/>
    <x v="1"/>
    <x v="1"/>
    <x v="0"/>
    <x v="0"/>
    <m/>
    <s v="-"/>
    <s v="-"/>
    <s v="-"/>
  </r>
  <r>
    <x v="14"/>
    <x v="0"/>
    <x v="0"/>
    <x v="2"/>
    <x v="2"/>
    <s v="25/25 Mbps"/>
    <n v="40"/>
    <n v="40"/>
    <n v="50"/>
  </r>
  <r>
    <x v="15"/>
    <x v="0"/>
    <x v="2"/>
    <x v="1"/>
    <x v="1"/>
    <s v="5/2 Mbps"/>
    <m/>
    <m/>
    <m/>
  </r>
  <r>
    <x v="16"/>
    <x v="0"/>
    <x v="0"/>
    <x v="2"/>
    <x v="0"/>
    <s v="50/50 Mbps"/>
    <n v="55"/>
    <n v="55"/>
    <n v="85"/>
  </r>
  <r>
    <x v="17"/>
    <x v="0"/>
    <x v="1"/>
    <x v="0"/>
    <x v="0"/>
    <s v="1.5/1 Mbps"/>
    <n v="59.95"/>
    <n v="99.95"/>
    <s v="-"/>
  </r>
  <r>
    <x v="18"/>
    <x v="1"/>
    <x v="1"/>
    <x v="0"/>
    <x v="0"/>
    <m/>
    <s v="-"/>
    <s v="-"/>
    <s v="-"/>
  </r>
  <r>
    <x v="19"/>
    <x v="1"/>
    <x v="1"/>
    <x v="0"/>
    <x v="0"/>
    <m/>
    <s v="-"/>
    <s v="-"/>
    <s v="-"/>
  </r>
  <r>
    <x v="20"/>
    <x v="0"/>
    <x v="0"/>
    <x v="2"/>
    <x v="0"/>
    <s v="50/5 Mbps"/>
    <n v="49.95"/>
    <n v="49.95"/>
    <n v="69.95"/>
  </r>
  <r>
    <x v="21"/>
    <x v="2"/>
    <x v="0"/>
    <x v="2"/>
    <x v="2"/>
    <s v="100/100 Mbps"/>
    <n v="51"/>
    <n v="51"/>
    <n v="51"/>
  </r>
  <r>
    <x v="22"/>
    <x v="0"/>
    <x v="1"/>
    <x v="0"/>
    <x v="0"/>
    <s v="-"/>
    <s v="-"/>
    <s v="-"/>
    <s v="-"/>
  </r>
  <r>
    <x v="23"/>
    <x v="0"/>
    <x v="0"/>
    <x v="0"/>
    <x v="0"/>
    <s v="10/2 Mbps"/>
    <n v="49.99"/>
    <n v="79.989999999999995"/>
    <n v="95.99"/>
  </r>
  <r>
    <x v="24"/>
    <x v="1"/>
    <x v="1"/>
    <x v="0"/>
    <x v="0"/>
    <m/>
    <s v="-"/>
    <s v="-"/>
    <s v="-"/>
  </r>
  <r>
    <x v="25"/>
    <x v="0"/>
    <x v="0"/>
    <x v="2"/>
    <x v="0"/>
    <s v="4/2 Mbps"/>
    <n v="40"/>
    <n v="50"/>
    <n v="75"/>
  </r>
  <r>
    <x v="26"/>
    <x v="2"/>
    <x v="0"/>
    <x v="2"/>
    <x v="2"/>
    <s v="250/250 Mbps"/>
    <n v="54.95"/>
    <n v="54.95"/>
    <n v="54.95"/>
  </r>
  <r>
    <x v="27"/>
    <x v="1"/>
    <x v="1"/>
    <x v="0"/>
    <x v="0"/>
    <m/>
    <s v="-"/>
    <s v="-"/>
    <s v="-"/>
  </r>
  <r>
    <x v="28"/>
    <x v="1"/>
    <x v="1"/>
    <x v="0"/>
    <x v="0"/>
    <m/>
    <s v="-"/>
    <s v="-"/>
    <s v="-"/>
  </r>
  <r>
    <x v="29"/>
    <x v="0"/>
    <x v="0"/>
    <x v="2"/>
    <x v="2"/>
    <s v="100 Mbps"/>
    <n v="52.95"/>
    <n v="52.95"/>
    <n v="52.95"/>
  </r>
  <r>
    <x v="30"/>
    <x v="2"/>
    <x v="0"/>
    <x v="2"/>
    <x v="2"/>
    <s v="100/100 Mbps"/>
    <n v="51"/>
    <n v="51"/>
    <n v="51"/>
  </r>
  <r>
    <x v="31"/>
    <x v="0"/>
    <x v="0"/>
    <x v="0"/>
    <x v="0"/>
    <s v="10/10 Mbps"/>
    <n v="50"/>
    <n v="60"/>
    <n v="60"/>
  </r>
  <r>
    <x v="32"/>
    <x v="0"/>
    <x v="0"/>
    <x v="2"/>
    <x v="0"/>
    <s v="50 Mbps"/>
    <n v="51.94"/>
    <n v="51.94"/>
    <n v="66.94"/>
  </r>
  <r>
    <x v="33"/>
    <x v="0"/>
    <x v="1"/>
    <x v="2"/>
    <x v="0"/>
    <s v="16 Mbps"/>
    <n v="59.99"/>
    <n v="47.99"/>
    <s v="-"/>
  </r>
  <r>
    <x v="34"/>
    <x v="0"/>
    <x v="1"/>
    <x v="0"/>
    <x v="0"/>
    <s v="50 Mbps"/>
    <n v="79.989999999999995"/>
    <n v="79.989999999999995"/>
    <n v="94.99"/>
  </r>
  <r>
    <x v="35"/>
    <x v="0"/>
    <x v="2"/>
    <x v="1"/>
    <x v="1"/>
    <m/>
    <m/>
    <m/>
    <m/>
  </r>
  <r>
    <x v="36"/>
    <x v="0"/>
    <x v="0"/>
    <x v="2"/>
    <x v="0"/>
    <s v="15/3 Mbps"/>
    <n v="40"/>
    <n v="50"/>
    <n v="80"/>
  </r>
  <r>
    <x v="37"/>
    <x v="0"/>
    <x v="1"/>
    <x v="0"/>
    <x v="0"/>
    <s v="10/3 Mbps"/>
    <n v="65"/>
    <n v="60"/>
    <n v="80"/>
  </r>
  <r>
    <x v="38"/>
    <x v="0"/>
    <x v="1"/>
    <x v="0"/>
    <x v="0"/>
    <s v="25 Mbps"/>
    <n v="69"/>
    <n v="69"/>
    <n v="83"/>
  </r>
  <r>
    <x v="39"/>
    <x v="0"/>
    <x v="1"/>
    <x v="0"/>
    <x v="0"/>
    <s v="150/150 Mbps"/>
    <n v="65"/>
    <n v="65"/>
    <n v="65"/>
  </r>
  <r>
    <x v="40"/>
    <x v="2"/>
    <x v="0"/>
    <x v="2"/>
    <x v="2"/>
    <s v="100/100 Mbps"/>
    <n v="54.95"/>
    <n v="54.95"/>
    <n v="54.95"/>
  </r>
  <r>
    <x v="41"/>
    <x v="1"/>
    <x v="1"/>
    <x v="0"/>
    <x v="0"/>
    <m/>
    <s v="-"/>
    <s v="-"/>
    <s v="-"/>
  </r>
  <r>
    <x v="42"/>
    <x v="0"/>
    <x v="0"/>
    <x v="2"/>
    <x v="2"/>
    <s v="50/5 Mbps"/>
    <n v="45.95"/>
    <n v="45.95"/>
    <n v="48.95"/>
  </r>
  <r>
    <x v="43"/>
    <x v="1"/>
    <x v="1"/>
    <x v="0"/>
    <x v="0"/>
    <m/>
    <s v="-"/>
    <s v="-"/>
    <s v="-"/>
  </r>
  <r>
    <x v="44"/>
    <x v="0"/>
    <x v="0"/>
    <x v="2"/>
    <x v="2"/>
    <s v="200/20 Mbps"/>
    <n v="41.95"/>
    <n v="41.95"/>
    <n v="41.95"/>
  </r>
  <r>
    <x v="45"/>
    <x v="0"/>
    <x v="0"/>
    <x v="0"/>
    <x v="1"/>
    <s v="5/2 Mbps"/>
    <n v="49"/>
    <n v="109"/>
    <m/>
  </r>
  <r>
    <x v="46"/>
    <x v="1"/>
    <x v="1"/>
    <x v="0"/>
    <x v="0"/>
    <m/>
    <s v="-"/>
    <s v="-"/>
    <s v="-"/>
  </r>
  <r>
    <x v="47"/>
    <x v="1"/>
    <x v="1"/>
    <x v="0"/>
    <x v="0"/>
    <m/>
    <s v="-"/>
    <s v="-"/>
    <s v="-"/>
  </r>
  <r>
    <x v="48"/>
    <x v="1"/>
    <x v="1"/>
    <x v="0"/>
    <x v="0"/>
    <m/>
    <s v="-"/>
    <s v="-"/>
    <s v="-"/>
  </r>
  <r>
    <x v="49"/>
    <x v="0"/>
    <x v="2"/>
    <x v="1"/>
    <x v="1"/>
    <m/>
    <m/>
    <m/>
    <m/>
  </r>
  <r>
    <x v="50"/>
    <x v="0"/>
    <x v="1"/>
    <x v="0"/>
    <x v="0"/>
    <s v="10/3.3 Mbps"/>
    <n v="70"/>
    <n v="80"/>
    <n v="110"/>
  </r>
  <r>
    <x v="51"/>
    <x v="0"/>
    <x v="2"/>
    <x v="1"/>
    <x v="1"/>
    <m/>
    <m/>
    <m/>
    <m/>
  </r>
  <r>
    <x v="52"/>
    <x v="1"/>
    <x v="1"/>
    <x v="0"/>
    <x v="0"/>
    <m/>
    <s v="-"/>
    <s v="-"/>
    <s v="-"/>
  </r>
  <r>
    <x v="53"/>
    <x v="0"/>
    <x v="0"/>
    <x v="0"/>
    <x v="0"/>
    <s v="7/7 Mbps"/>
    <n v="49"/>
    <n v="109"/>
    <s v="-"/>
  </r>
  <r>
    <x v="54"/>
    <x v="0"/>
    <x v="1"/>
    <x v="0"/>
    <x v="0"/>
    <s v="512/256 Kbs"/>
    <n v="59.95"/>
    <s v="-"/>
    <s v="-"/>
  </r>
  <r>
    <x v="55"/>
    <x v="2"/>
    <x v="1"/>
    <x v="0"/>
    <x v="0"/>
    <s v="100/100 Mbps"/>
    <n v="79.95"/>
    <n v="79.95"/>
    <n v="79.95"/>
  </r>
  <r>
    <x v="56"/>
    <x v="0"/>
    <x v="1"/>
    <x v="0"/>
    <x v="0"/>
    <s v="1 Gbps"/>
    <n v="69.989999999999995"/>
    <n v="69.989999999999995"/>
    <n v="69.989999999999995"/>
  </r>
  <r>
    <x v="57"/>
    <x v="1"/>
    <x v="1"/>
    <x v="0"/>
    <x v="0"/>
    <m/>
    <s v="-"/>
    <s v="-"/>
    <s v="-"/>
  </r>
  <r>
    <x v="58"/>
    <x v="2"/>
    <x v="0"/>
    <x v="2"/>
    <x v="0"/>
    <s v="25 Mbps"/>
    <n v="49.95"/>
    <n v="49.95"/>
    <n v="69.95"/>
  </r>
  <r>
    <x v="59"/>
    <x v="0"/>
    <x v="0"/>
    <x v="2"/>
    <x v="0"/>
    <s v="25/3 Mbps"/>
    <n v="55"/>
    <n v="55"/>
    <n v="100"/>
  </r>
  <r>
    <x v="60"/>
    <x v="0"/>
    <x v="0"/>
    <x v="2"/>
    <x v="0"/>
    <s v="50/20 Mbps"/>
    <n v="44.95"/>
    <n v="44.95"/>
    <n v="59.95"/>
  </r>
  <r>
    <x v="61"/>
    <x v="2"/>
    <x v="1"/>
    <x v="0"/>
    <x v="0"/>
    <s v="3 Mbps"/>
    <n v="59"/>
    <n v="59"/>
    <n v="75"/>
  </r>
  <r>
    <x v="62"/>
    <x v="2"/>
    <x v="1"/>
    <x v="0"/>
    <x v="0"/>
    <s v="100/100 Mbps"/>
    <n v="59.95"/>
    <n v="59.95"/>
    <n v="59.95"/>
  </r>
  <r>
    <x v="63"/>
    <x v="0"/>
    <x v="0"/>
    <x v="2"/>
    <x v="2"/>
    <s v="500 Mbps"/>
    <n v="50"/>
    <n v="50"/>
    <n v="50"/>
  </r>
  <r>
    <x v="64"/>
    <x v="0"/>
    <x v="0"/>
    <x v="0"/>
    <x v="0"/>
    <s v="20 Mbps"/>
    <n v="54.95"/>
    <n v="74.95"/>
    <n v="84.95"/>
  </r>
  <r>
    <x v="65"/>
    <x v="0"/>
    <x v="1"/>
    <x v="0"/>
    <x v="0"/>
    <s v="50/50 Mbps"/>
    <n v="70"/>
    <n v="70"/>
    <s v="-"/>
  </r>
  <r>
    <x v="66"/>
    <x v="0"/>
    <x v="1"/>
    <x v="0"/>
    <x v="0"/>
    <s v="10 Mbps"/>
    <n v="59.95"/>
    <n v="79.95"/>
    <n v="105.95"/>
  </r>
  <r>
    <x v="67"/>
    <x v="0"/>
    <x v="1"/>
    <x v="0"/>
    <x v="0"/>
    <s v="100/100 Mbps"/>
    <n v="85"/>
    <n v="85"/>
    <n v="85"/>
  </r>
  <r>
    <x v="68"/>
    <x v="0"/>
    <x v="1"/>
    <x v="0"/>
    <x v="0"/>
    <s v="10/3 Mbps"/>
    <n v="65"/>
    <n v="60"/>
    <n v="80"/>
  </r>
  <r>
    <x v="69"/>
    <x v="0"/>
    <x v="1"/>
    <x v="0"/>
    <x v="0"/>
    <s v="10/1 Mbps"/>
    <n v="57.95"/>
    <n v="75"/>
    <s v="-"/>
  </r>
  <r>
    <x v="70"/>
    <x v="0"/>
    <x v="2"/>
    <x v="1"/>
    <x v="1"/>
    <m/>
    <m/>
    <m/>
    <m/>
  </r>
  <r>
    <x v="71"/>
    <x v="0"/>
    <x v="2"/>
    <x v="1"/>
    <x v="1"/>
    <m/>
    <m/>
    <m/>
    <m/>
  </r>
  <r>
    <x v="72"/>
    <x v="0"/>
    <x v="1"/>
    <x v="0"/>
    <x v="0"/>
    <s v="300/20 Mbps"/>
    <n v="70"/>
    <n v="70"/>
    <n v="70"/>
  </r>
  <r>
    <x v="73"/>
    <x v="0"/>
    <x v="2"/>
    <x v="2"/>
    <x v="0"/>
    <s v="10/5 Mbps"/>
    <n v="38"/>
    <n v="45"/>
    <n v="85"/>
  </r>
  <r>
    <x v="74"/>
    <x v="0"/>
    <x v="1"/>
    <x v="0"/>
    <x v="0"/>
    <m/>
    <n v="120"/>
    <n v="120"/>
    <n v="120"/>
  </r>
  <r>
    <x v="75"/>
    <x v="1"/>
    <x v="1"/>
    <x v="0"/>
    <x v="0"/>
    <m/>
    <s v="-"/>
    <s v="-"/>
    <s v="-"/>
  </r>
  <r>
    <x v="76"/>
    <x v="0"/>
    <x v="2"/>
    <x v="2"/>
    <x v="0"/>
    <s v="5/1 Mbps"/>
    <n v="37"/>
    <n v="49.95"/>
    <n v="59.95"/>
  </r>
  <r>
    <x v="77"/>
    <x v="0"/>
    <x v="0"/>
    <x v="0"/>
    <x v="0"/>
    <s v="20/20 Mbps"/>
    <n v="50"/>
    <n v="70"/>
    <n v="70"/>
  </r>
  <r>
    <x v="78"/>
    <x v="0"/>
    <x v="1"/>
    <x v="0"/>
    <x v="0"/>
    <s v="50/10 Mbps"/>
    <n v="81.95"/>
    <n v="81.95"/>
    <n v="81.95"/>
  </r>
  <r>
    <x v="79"/>
    <x v="0"/>
    <x v="1"/>
    <x v="0"/>
    <x v="0"/>
    <s v="50/10 Mbps"/>
    <n v="99.95"/>
    <n v="99.95"/>
    <n v="124.95"/>
  </r>
  <r>
    <x v="80"/>
    <x v="0"/>
    <x v="1"/>
    <x v="0"/>
    <x v="0"/>
    <m/>
    <n v="65"/>
    <n v="65"/>
    <n v="65"/>
  </r>
  <r>
    <x v="81"/>
    <x v="0"/>
    <x v="1"/>
    <x v="0"/>
    <x v="0"/>
    <s v="50/50 Mbps"/>
    <n v="74.95"/>
    <n v="74.95"/>
    <n v="124.95"/>
  </r>
  <r>
    <x v="82"/>
    <x v="1"/>
    <x v="1"/>
    <x v="0"/>
    <x v="0"/>
    <m/>
    <s v="-"/>
    <s v="-"/>
    <s v="-"/>
  </r>
  <r>
    <x v="83"/>
    <x v="0"/>
    <x v="1"/>
    <x v="0"/>
    <x v="0"/>
    <m/>
    <n v="60"/>
    <n v="60"/>
    <n v="60"/>
  </r>
  <r>
    <x v="84"/>
    <x v="1"/>
    <x v="1"/>
    <x v="0"/>
    <x v="0"/>
    <m/>
    <s v="-"/>
    <s v="-"/>
    <s v="-"/>
  </r>
  <r>
    <x v="85"/>
    <x v="0"/>
    <x v="0"/>
    <x v="2"/>
    <x v="2"/>
    <s v="300 Mbps"/>
    <n v="49.99"/>
    <n v="49.99"/>
    <n v="49.99"/>
  </r>
  <r>
    <x v="86"/>
    <x v="0"/>
    <x v="1"/>
    <x v="0"/>
    <x v="0"/>
    <s v="25 Mbps"/>
    <n v="69.989999999999995"/>
    <n v="69.989999999999995"/>
    <n v="199.99"/>
  </r>
  <r>
    <x v="87"/>
    <x v="0"/>
    <x v="1"/>
    <x v="0"/>
    <x v="0"/>
    <s v="25 Mbps"/>
    <n v="69.989999999999995"/>
    <n v="69.989999999999995"/>
    <n v="199.99"/>
  </r>
  <r>
    <x v="88"/>
    <x v="0"/>
    <x v="1"/>
    <x v="0"/>
    <x v="0"/>
    <s v=" 105 Mbps"/>
    <n v="59.99"/>
    <n v="59.99"/>
    <n v="59.99"/>
  </r>
  <r>
    <x v="89"/>
    <x v="0"/>
    <x v="0"/>
    <x v="0"/>
    <x v="0"/>
    <s v="1.5 Mbps"/>
    <n v="49"/>
    <n v="60"/>
    <n v="60"/>
  </r>
  <r>
    <x v="90"/>
    <x v="0"/>
    <x v="1"/>
    <x v="0"/>
    <x v="0"/>
    <s v="1 G"/>
    <n v="63"/>
    <n v="63"/>
    <n v="63"/>
  </r>
  <r>
    <x v="91"/>
    <x v="0"/>
    <x v="0"/>
    <x v="0"/>
    <x v="0"/>
    <s v="15/7 Mbps"/>
    <n v="54.95"/>
    <n v="74.95"/>
    <n v="99.95"/>
  </r>
  <r>
    <x v="92"/>
    <x v="0"/>
    <x v="0"/>
    <x v="2"/>
    <x v="0"/>
    <s v="25 Mbps"/>
    <n v="49.95"/>
    <n v="49.95"/>
    <n v="69.95"/>
  </r>
  <r>
    <x v="93"/>
    <x v="0"/>
    <x v="1"/>
    <x v="0"/>
    <x v="0"/>
    <s v="75 Mbps"/>
    <n v="64"/>
    <n v="64"/>
    <n v="76"/>
  </r>
  <r>
    <x v="94"/>
    <x v="0"/>
    <x v="1"/>
    <x v="0"/>
    <x v="0"/>
    <s v="10 Mbps"/>
    <n v="69"/>
    <n v="140"/>
    <n v="140"/>
  </r>
  <r>
    <x v="95"/>
    <x v="1"/>
    <x v="1"/>
    <x v="0"/>
    <x v="0"/>
    <m/>
    <s v="-"/>
    <s v="-"/>
    <s v="-"/>
  </r>
  <r>
    <x v="96"/>
    <x v="0"/>
    <x v="0"/>
    <x v="2"/>
    <x v="2"/>
    <s v="100/100 Mbps"/>
    <n v="40"/>
    <n v="40"/>
    <n v="40"/>
  </r>
  <r>
    <x v="97"/>
    <x v="0"/>
    <x v="2"/>
    <x v="1"/>
    <x v="1"/>
    <m/>
    <m/>
    <m/>
    <m/>
  </r>
  <r>
    <x v="98"/>
    <x v="0"/>
    <x v="2"/>
    <x v="1"/>
    <x v="1"/>
    <m/>
    <m/>
    <m/>
    <m/>
  </r>
  <r>
    <x v="99"/>
    <x v="0"/>
    <x v="2"/>
    <x v="1"/>
    <x v="1"/>
    <s v=" 100 Mbps"/>
    <n v="29.95"/>
    <n v="29.95"/>
    <n v="29.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A6" firstHeaderRow="1" firstDataRow="1" firstDataCol="0" rowPageCount="3" colPageCount="1"/>
  <pivotFields count="9">
    <pivotField axis="axisPage" dataField="1" multipleItemSelectionAllowed="1" showAll="0">
      <items count="101">
        <item x="0"/>
        <item x="1"/>
        <item x="2"/>
        <item x="3"/>
        <item x="4"/>
        <item x="5"/>
        <item x="6"/>
        <item h="1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h="1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h="1" x="63"/>
        <item x="64"/>
        <item x="65"/>
        <item x="66"/>
        <item x="67"/>
        <item x="68"/>
        <item x="69"/>
        <item x="70"/>
        <item x="71"/>
        <item x="72"/>
        <item x="73"/>
        <item h="1" x="74"/>
        <item x="75"/>
        <item x="76"/>
        <item x="77"/>
        <item x="78"/>
        <item x="79"/>
        <item x="80"/>
        <item x="81"/>
        <item x="82"/>
        <item x="83"/>
        <item x="84"/>
        <item x="85"/>
        <item h="1" x="86"/>
        <item h="1"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axis="axisPage" multipleItemSelectionAllowed="1" showAll="0">
      <items count="4">
        <item h="1" x="1"/>
        <item x="0"/>
        <item x="2"/>
        <item t="default"/>
      </items>
    </pivotField>
    <pivotField showAll="0">
      <items count="4">
        <item x="1"/>
        <item x="2"/>
        <item x="0"/>
        <item t="default"/>
      </items>
    </pivotField>
    <pivotField multipleItemSelectionAllowed="1" showAll="0">
      <items count="4">
        <item h="1" x="0"/>
        <item x="1"/>
        <item x="2"/>
        <item t="default"/>
      </items>
    </pivotField>
    <pivotField axis="axisPage" multipleItemSelectionAllowed="1" showAll="0">
      <items count="4">
        <item h="1" x="0"/>
        <item x="1"/>
        <item x="2"/>
        <item t="default"/>
      </items>
    </pivotField>
    <pivotField showAll="0"/>
    <pivotField showAll="0"/>
    <pivotField showAll="0"/>
    <pivotField showAll="0"/>
  </pivotFields>
  <rowItems count="1">
    <i/>
  </rowItems>
  <colItems count="1">
    <i/>
  </colItems>
  <pageFields count="3">
    <pageField fld="0" hier="-1"/>
    <pageField fld="1" hier="-1"/>
    <pageField fld="4" hier="-1"/>
  </pageFields>
  <dataFields count="1">
    <dataField name="Count of Company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2:C6" firstHeaderRow="1" firstDataRow="1" firstDataCol="1"/>
  <pivotFields count="9">
    <pivotField dataField="1" showAll="0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axis="axisRow" multipleItemSelectionAllowed="1" showAll="0">
      <items count="4">
        <item x="1"/>
        <item x="0"/>
        <item x="2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Company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daviscomm.net/internet/" TargetMode="External"/><Relationship Id="rId21" Type="http://schemas.openxmlformats.org/officeDocument/2006/relationships/hyperlink" Target="https://www.columbiainet.com/internet/wireless-internet/" TargetMode="External"/><Relationship Id="rId34" Type="http://schemas.openxmlformats.org/officeDocument/2006/relationships/hyperlink" Target="https://www.grantpud.org/getfiber" TargetMode="External"/><Relationship Id="rId42" Type="http://schemas.openxmlformats.org/officeDocument/2006/relationships/hyperlink" Target="https://buy.viasat.com/en-US/r/pln" TargetMode="External"/><Relationship Id="rId47" Type="http://schemas.openxmlformats.org/officeDocument/2006/relationships/hyperlink" Target="https://www.t-mobile.com/buy/plan/home-internet-and-arcadyan-gateway/b1" TargetMode="External"/><Relationship Id="rId50" Type="http://schemas.openxmlformats.org/officeDocument/2006/relationships/hyperlink" Target="https://www.taluslink.com/pricingexample" TargetMode="External"/><Relationship Id="rId55" Type="http://schemas.openxmlformats.org/officeDocument/2006/relationships/hyperlink" Target="https://www.sparklight.com/internet" TargetMode="External"/><Relationship Id="rId63" Type="http://schemas.openxmlformats.org/officeDocument/2006/relationships/hyperlink" Target="https://www.localtel.com/Prices-Bundles.php" TargetMode="External"/><Relationship Id="rId68" Type="http://schemas.openxmlformats.org/officeDocument/2006/relationships/hyperlink" Target="https://rockisland.com/internet/fiber/residential-fiber-pricing/" TargetMode="External"/><Relationship Id="rId76" Type="http://schemas.openxmlformats.org/officeDocument/2006/relationships/hyperlink" Target="http://www.pionnet.com/internet.htm" TargetMode="External"/><Relationship Id="rId84" Type="http://schemas.openxmlformats.org/officeDocument/2006/relationships/hyperlink" Target="https://www.noanet.net/products/network-services/" TargetMode="External"/><Relationship Id="rId89" Type="http://schemas.openxmlformats.org/officeDocument/2006/relationships/hyperlink" Target="http://www.ortelco.net/Services.html" TargetMode="External"/><Relationship Id="rId97" Type="http://schemas.openxmlformats.org/officeDocument/2006/relationships/hyperlink" Target="https://www.uscellular.com/homeinternet/set-up-information" TargetMode="External"/><Relationship Id="rId7" Type="http://schemas.openxmlformats.org/officeDocument/2006/relationships/hyperlink" Target="https://www.zitomedia.net/services-internet/" TargetMode="External"/><Relationship Id="rId71" Type="http://schemas.openxmlformats.org/officeDocument/2006/relationships/hyperlink" Target="https://rallynet.us/sign-up-for-service/" TargetMode="External"/><Relationship Id="rId92" Type="http://schemas.openxmlformats.org/officeDocument/2006/relationships/hyperlink" Target="https://craft.co/fusion-cloud-services" TargetMode="External"/><Relationship Id="rId2" Type="http://schemas.openxmlformats.org/officeDocument/2006/relationships/hyperlink" Target="https://www.windwireless.net/residential-internet/" TargetMode="External"/><Relationship Id="rId16" Type="http://schemas.openxmlformats.org/officeDocument/2006/relationships/hyperlink" Target="https://www.spectrum.com/internet" TargetMode="External"/><Relationship Id="rId29" Type="http://schemas.openxmlformats.org/officeDocument/2006/relationships/hyperlink" Target="https://www.desertwinds.net/services/" TargetMode="External"/><Relationship Id="rId11" Type="http://schemas.openxmlformats.org/officeDocument/2006/relationships/hyperlink" Target="https://www.astound.com/washington/internet" TargetMode="External"/><Relationship Id="rId24" Type="http://schemas.openxmlformats.org/officeDocument/2006/relationships/hyperlink" Target="https://www.crowncastle.com/?utm_source=bing&amp;utm_campaign=tn-brand-campaign&amp;utm_device=c&amp;utm_medium=cpc&amp;utm_content=&amp;utm_term=crown%20castle%20intl%20corp&amp;utm_keymatch=e&amp;utm_adpostion=%7badpostion%7d&amp;utm_phone=%7bphonenumber%7d&amp;msclkid=8b45fe2d24101f8b13209bb21218863a" TargetMode="External"/><Relationship Id="rId32" Type="http://schemas.openxmlformats.org/officeDocument/2006/relationships/hyperlink" Target="https://www.franklinpud.com/broadband/services/" TargetMode="External"/><Relationship Id="rId37" Type="http://schemas.openxmlformats.org/officeDocument/2006/relationships/hyperlink" Target="https://internet.hughesnet.com/order-online/product-selection/?Fusion=true" TargetMode="External"/><Relationship Id="rId40" Type="http://schemas.openxmlformats.org/officeDocument/2006/relationships/hyperlink" Target="https://vyvebroadband.com/internet/" TargetMode="External"/><Relationship Id="rId45" Type="http://schemas.openxmlformats.org/officeDocument/2006/relationships/hyperlink" Target="https://www.tpx.com/services/network-services/managed-high-speed-internet-access/" TargetMode="External"/><Relationship Id="rId53" Type="http://schemas.openxmlformats.org/officeDocument/2006/relationships/hyperlink" Target="https://www.starlink.com/residential" TargetMode="External"/><Relationship Id="rId58" Type="http://schemas.openxmlformats.org/officeDocument/2006/relationships/hyperlink" Target="https://emerge.inlandcellular.com/home-internet/" TargetMode="External"/><Relationship Id="rId66" Type="http://schemas.openxmlformats.org/officeDocument/2006/relationships/hyperlink" Target="https://www.skynetbb.com/residential-services/residential-internet" TargetMode="External"/><Relationship Id="rId74" Type="http://schemas.openxmlformats.org/officeDocument/2006/relationships/hyperlink" Target="https://okpudfiber.org/" TargetMode="External"/><Relationship Id="rId79" Type="http://schemas.openxmlformats.org/officeDocument/2006/relationships/hyperlink" Target="https://www.sangoma.com/products/" TargetMode="External"/><Relationship Id="rId87" Type="http://schemas.openxmlformats.org/officeDocument/2006/relationships/hyperlink" Target="https://orcasonline.com/wireless-internet-service/" TargetMode="External"/><Relationship Id="rId5" Type="http://schemas.openxmlformats.org/officeDocument/2006/relationships/hyperlink" Target="https://www.zayo.com/services/network-connectivity/dedicated-internet-access/" TargetMode="External"/><Relationship Id="rId61" Type="http://schemas.openxmlformats.org/officeDocument/2006/relationships/hyperlink" Target="https://www.kpud.org/fiber-internet/services/residential-fiber/" TargetMode="External"/><Relationship Id="rId82" Type="http://schemas.openxmlformats.org/officeDocument/2006/relationships/hyperlink" Target="https://www.nikolabroadband.com/data-plans/" TargetMode="External"/><Relationship Id="rId90" Type="http://schemas.openxmlformats.org/officeDocument/2006/relationships/hyperlink" Target="https://wwest.net/internet/" TargetMode="External"/><Relationship Id="rId95" Type="http://schemas.openxmlformats.org/officeDocument/2006/relationships/hyperlink" Target="https://netrixglobal.com/about/" TargetMode="External"/><Relationship Id="rId19" Type="http://schemas.openxmlformats.org/officeDocument/2006/relationships/hyperlink" Target="https://www.cogentco.com/en/products-and-services/internet/dedicated-internet-access" TargetMode="External"/><Relationship Id="rId14" Type="http://schemas.openxmlformats.org/officeDocument/2006/relationships/hyperlink" Target="https://bluespan.com/home-internet" TargetMode="External"/><Relationship Id="rId22" Type="http://schemas.openxmlformats.org/officeDocument/2006/relationships/hyperlink" Target="https://www.consolidated.com/residential/internet/washington" TargetMode="External"/><Relationship Id="rId27" Type="http://schemas.openxmlformats.org/officeDocument/2006/relationships/hyperlink" Target="https://douglaspud.org/for-customers/broadband/" TargetMode="External"/><Relationship Id="rId30" Type="http://schemas.openxmlformats.org/officeDocument/2006/relationships/hyperlink" Target="https://www.fatbeam.com/dedicated-internet-access/" TargetMode="External"/><Relationship Id="rId35" Type="http://schemas.openxmlformats.org/officeDocument/2006/relationships/hyperlink" Target="https://www.highlandsfibernetwork.com/internet/" TargetMode="External"/><Relationship Id="rId43" Type="http://schemas.openxmlformats.org/officeDocument/2006/relationships/hyperlink" Target="https://www.verizon.com/home/internet/fios-fastest-internet/" TargetMode="External"/><Relationship Id="rId48" Type="http://schemas.openxmlformats.org/officeDocument/2006/relationships/hyperlink" Target="https://www.teninotelephone.com/internet/" TargetMode="External"/><Relationship Id="rId56" Type="http://schemas.openxmlformats.org/officeDocument/2006/relationships/hyperlink" Target="https://www.pogozone.com/" TargetMode="External"/><Relationship Id="rId64" Type="http://schemas.openxmlformats.org/officeDocument/2006/relationships/hyperlink" Target="https://logix.com/" TargetMode="External"/><Relationship Id="rId69" Type="http://schemas.openxmlformats.org/officeDocument/2006/relationships/hyperlink" Target="https://www.red-spectrum.com/" TargetMode="External"/><Relationship Id="rId77" Type="http://schemas.openxmlformats.org/officeDocument/2006/relationships/hyperlink" Target="https://methownet.com/plans.html" TargetMode="External"/><Relationship Id="rId8" Type="http://schemas.openxmlformats.org/officeDocument/2006/relationships/hyperlink" Target="https://www.360wisp.net/" TargetMode="External"/><Relationship Id="rId51" Type="http://schemas.openxmlformats.org/officeDocument/2006/relationships/hyperlink" Target="https://ncidata.com/services/residential-services/residential-fiber/chelan-county-fiber/" TargetMode="External"/><Relationship Id="rId72" Type="http://schemas.openxmlformats.org/officeDocument/2006/relationships/hyperlink" Target="https://www.quantumfiber.com/" TargetMode="External"/><Relationship Id="rId80" Type="http://schemas.openxmlformats.org/officeDocument/2006/relationships/hyperlink" Target="https://www.popud.org/services/broadband-internet/" TargetMode="External"/><Relationship Id="rId85" Type="http://schemas.openxmlformats.org/officeDocument/2006/relationships/hyperlink" Target="https://www.peerlessnetwork.com/" TargetMode="External"/><Relationship Id="rId93" Type="http://schemas.openxmlformats.org/officeDocument/2006/relationships/hyperlink" Target="https://www.fusionconnect.com/" TargetMode="External"/><Relationship Id="rId98" Type="http://schemas.openxmlformats.org/officeDocument/2006/relationships/hyperlink" Target="https://inlandnetworks.com/cle-elum/" TargetMode="External"/><Relationship Id="rId3" Type="http://schemas.openxmlformats.org/officeDocument/2006/relationships/hyperlink" Target="https://www.xfinity.com/digital/offers/plan-builder" TargetMode="External"/><Relationship Id="rId12" Type="http://schemas.openxmlformats.org/officeDocument/2006/relationships/hyperlink" Target="https://www.bentonpud.org/Services/Wholesale-broadband/Overview" TargetMode="External"/><Relationship Id="rId17" Type="http://schemas.openxmlformats.org/officeDocument/2006/relationships/hyperlink" Target="https://clallampud.net/broadband/" TargetMode="External"/><Relationship Id="rId25" Type="http://schemas.openxmlformats.org/officeDocument/2006/relationships/hyperlink" Target="https://www.daywireless.com/locations/washington/lacey.htm" TargetMode="External"/><Relationship Id="rId33" Type="http://schemas.openxmlformats.org/officeDocument/2006/relationships/hyperlink" Target="https://gcpower.net/index.php/internet-pricing/" TargetMode="External"/><Relationship Id="rId38" Type="http://schemas.openxmlformats.org/officeDocument/2006/relationships/hyperlink" Target="https://gfiber.com/webpass/cities/seattle/" TargetMode="External"/><Relationship Id="rId46" Type="http://schemas.openxmlformats.org/officeDocument/2006/relationships/hyperlink" Target="https://www.toledotel.com/residential-services/residential-internet/" TargetMode="External"/><Relationship Id="rId59" Type="http://schemas.openxmlformats.org/officeDocument/2006/relationships/hyperlink" Target="https://inlandnetworks.com/cle-elum/" TargetMode="External"/><Relationship Id="rId67" Type="http://schemas.openxmlformats.org/officeDocument/2006/relationships/hyperlink" Target="https://sanjuanbroadband.com/wordpress/?page_id=145" TargetMode="External"/><Relationship Id="rId20" Type="http://schemas.openxmlformats.org/officeDocument/2006/relationships/hyperlink" Target="https://www.colfaxcable.com/internet.html" TargetMode="External"/><Relationship Id="rId41" Type="http://schemas.openxmlformats.org/officeDocument/2006/relationships/hyperlink" Target="https://buy.viasat.com/en-US/r/pln" TargetMode="External"/><Relationship Id="rId54" Type="http://schemas.openxmlformats.org/officeDocument/2006/relationships/hyperlink" Target="http://stjohncable.com/" TargetMode="External"/><Relationship Id="rId62" Type="http://schemas.openxmlformats.org/officeDocument/2006/relationships/hyperlink" Target="https://www.lsnetworks.net/fiber/" TargetMode="External"/><Relationship Id="rId70" Type="http://schemas.openxmlformats.org/officeDocument/2006/relationships/hyperlink" Target="https://rebuscom.rebus.biz/pricing.htm" TargetMode="External"/><Relationship Id="rId75" Type="http://schemas.openxmlformats.org/officeDocument/2006/relationships/hyperlink" Target="https://services.pocketinet.com/front_end/cart/08401b6a-0cf3-450f-9bc3-f793b72f98a0/multi_products" TargetMode="External"/><Relationship Id="rId83" Type="http://schemas.openxmlformats.org/officeDocument/2006/relationships/hyperlink" Target="http://www.nisqually-nsn.gov/" TargetMode="External"/><Relationship Id="rId88" Type="http://schemas.openxmlformats.org/officeDocument/2006/relationships/hyperlink" Target="https://www.pacificpud.org/telecomm.html" TargetMode="External"/><Relationship Id="rId91" Type="http://schemas.openxmlformats.org/officeDocument/2006/relationships/hyperlink" Target="https://www.avistaedge.com/what-we-do" TargetMode="External"/><Relationship Id="rId96" Type="http://schemas.openxmlformats.org/officeDocument/2006/relationships/hyperlink" Target="https://cougarwireless.com/" TargetMode="External"/><Relationship Id="rId1" Type="http://schemas.openxmlformats.org/officeDocument/2006/relationships/hyperlink" Target="https://wow-tel.com/pricing-plans/" TargetMode="External"/><Relationship Id="rId6" Type="http://schemas.openxmlformats.org/officeDocument/2006/relationships/hyperlink" Target="https://www.ziplyinternet.com/residential-fiber-packages/" TargetMode="External"/><Relationship Id="rId15" Type="http://schemas.openxmlformats.org/officeDocument/2006/relationships/hyperlink" Target="https://www.centurylink.com/internet/" TargetMode="External"/><Relationship Id="rId23" Type="http://schemas.openxmlformats.org/officeDocument/2006/relationships/hyperlink" Target="https://crescommwifi.com/broadband-facts-residential-30.htm" TargetMode="External"/><Relationship Id="rId28" Type="http://schemas.openxmlformats.org/officeDocument/2006/relationships/hyperlink" Target="https://elevateconnx.com/" TargetMode="External"/><Relationship Id="rId36" Type="http://schemas.openxmlformats.org/officeDocument/2006/relationships/hyperlink" Target="https://www.hcc.net/residential/internet/" TargetMode="External"/><Relationship Id="rId49" Type="http://schemas.openxmlformats.org/officeDocument/2006/relationships/hyperlink" Target="https://tdstelecom.com/shop/packages/best-deals.html" TargetMode="External"/><Relationship Id="rId57" Type="http://schemas.openxmlformats.org/officeDocument/2006/relationships/hyperlink" Target="https://hunterfiber.com/address-search/" TargetMode="External"/><Relationship Id="rId10" Type="http://schemas.openxmlformats.org/officeDocument/2006/relationships/hyperlink" Target="https://allstream.com/" TargetMode="External"/><Relationship Id="rId31" Type="http://schemas.openxmlformats.org/officeDocument/2006/relationships/hyperlink" Target="https://www.fsr.com/moscow-idaho-internet-services/" TargetMode="External"/><Relationship Id="rId44" Type="http://schemas.openxmlformats.org/officeDocument/2006/relationships/hyperlink" Target="https://uniteprivatenetworks.com/services/internet/" TargetMode="External"/><Relationship Id="rId52" Type="http://schemas.openxmlformats.org/officeDocument/2006/relationships/hyperlink" Target="https://www.startouch.com/" TargetMode="External"/><Relationship Id="rId60" Type="http://schemas.openxmlformats.org/officeDocument/2006/relationships/hyperlink" Target="https://www.jeffpud.org/residential-home-internet/" TargetMode="External"/><Relationship Id="rId65" Type="http://schemas.openxmlformats.org/officeDocument/2006/relationships/hyperlink" Target="https://getlightcurve.com/south-puget-sound-internet/" TargetMode="External"/><Relationship Id="rId73" Type="http://schemas.openxmlformats.org/officeDocument/2006/relationships/hyperlink" Target="https://www.pud3.org/service/additional-services/pud-3-fiber-optic-network/fiberhoods" TargetMode="External"/><Relationship Id="rId78" Type="http://schemas.openxmlformats.org/officeDocument/2006/relationships/hyperlink" Target="https://nativenetwork.com/contact/" TargetMode="External"/><Relationship Id="rId81" Type="http://schemas.openxmlformats.org/officeDocument/2006/relationships/hyperlink" Target="https://www.neubeam.com/" TargetMode="External"/><Relationship Id="rId86" Type="http://schemas.openxmlformats.org/officeDocument/2006/relationships/hyperlink" Target="https://pavlovmedia.com/home-solutions/" TargetMode="External"/><Relationship Id="rId94" Type="http://schemas.openxmlformats.org/officeDocument/2006/relationships/hyperlink" Target="https://intermaxnetworks.com/" TargetMode="External"/><Relationship Id="rId4" Type="http://schemas.openxmlformats.org/officeDocument/2006/relationships/hyperlink" Target="https://xytel.net/" TargetMode="External"/><Relationship Id="rId9" Type="http://schemas.openxmlformats.org/officeDocument/2006/relationships/hyperlink" Target="https://advancedisp.com/services/services-residential/" TargetMode="External"/><Relationship Id="rId13" Type="http://schemas.openxmlformats.org/officeDocument/2006/relationships/hyperlink" Target="https://bentonrea.org/internet/broadband/" TargetMode="External"/><Relationship Id="rId18" Type="http://schemas.openxmlformats.org/officeDocument/2006/relationships/hyperlink" Target="https://coastcommunications.com/products" TargetMode="External"/><Relationship Id="rId39" Type="http://schemas.openxmlformats.org/officeDocument/2006/relationships/hyperlink" Target="https://wabroadband.com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dvancedstream.com/mason" TargetMode="External"/><Relationship Id="rId3" Type="http://schemas.openxmlformats.org/officeDocument/2006/relationships/hyperlink" Target="https://kpud.broadbandportal.net/d/Service/Details?service=6b8a9da4-8d3c-4d04-84ec-adab0176d4f5" TargetMode="External"/><Relationship Id="rId7" Type="http://schemas.openxmlformats.org/officeDocument/2006/relationships/hyperlink" Target="https://wwest.net/internet/" TargetMode="External"/><Relationship Id="rId2" Type="http://schemas.openxmlformats.org/officeDocument/2006/relationships/hyperlink" Target="https://www.nikolabroadband.com/data-plans/" TargetMode="External"/><Relationship Id="rId1" Type="http://schemas.openxmlformats.org/officeDocument/2006/relationships/hyperlink" Target="https://bentonrea.org/internet/broadband/" TargetMode="External"/><Relationship Id="rId6" Type="http://schemas.openxmlformats.org/officeDocument/2006/relationships/hyperlink" Target="https://www.advancedstream.com/franklin" TargetMode="External"/><Relationship Id="rId5" Type="http://schemas.openxmlformats.org/officeDocument/2006/relationships/hyperlink" Target="https://www.509fiber.com/Douglas/" TargetMode="External"/><Relationship Id="rId10" Type="http://schemas.openxmlformats.org/officeDocument/2006/relationships/hyperlink" Target="https://ncidata.com/services/residential-services/residential-fiber/okanogan-county-fiber/" TargetMode="External"/><Relationship Id="rId4" Type="http://schemas.openxmlformats.org/officeDocument/2006/relationships/hyperlink" Target="https://wow-tel.com/pricing-plans/" TargetMode="External"/><Relationship Id="rId9" Type="http://schemas.openxmlformats.org/officeDocument/2006/relationships/hyperlink" Target="https://www.509fiber.com/grantcoun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view="pageLayout" zoomScaleNormal="100" workbookViewId="0">
      <selection activeCell="B1" sqref="B1"/>
    </sheetView>
  </sheetViews>
  <sheetFormatPr defaultRowHeight="14"/>
  <cols>
    <col min="1" max="1" width="29" bestFit="1" customWidth="1"/>
    <col min="2" max="2" width="17.25" bestFit="1" customWidth="1"/>
  </cols>
  <sheetData>
    <row r="1" spans="1:2">
      <c r="A1" s="2" t="s">
        <v>0</v>
      </c>
      <c r="B1" t="s">
        <v>1</v>
      </c>
    </row>
    <row r="2" spans="1:2">
      <c r="A2" s="2" t="s">
        <v>2</v>
      </c>
      <c r="B2" t="s">
        <v>1</v>
      </c>
    </row>
    <row r="3" spans="1:2">
      <c r="A3" s="2" t="s">
        <v>3</v>
      </c>
      <c r="B3" t="s">
        <v>1</v>
      </c>
    </row>
    <row r="5" spans="1:2">
      <c r="A5" t="s">
        <v>4</v>
      </c>
    </row>
    <row r="6" spans="1:2">
      <c r="A6" s="14">
        <v>23</v>
      </c>
    </row>
  </sheetData>
  <pageMargins left="0.7" right="0.7" top="0.75" bottom="0.75" header="0.3" footer="0.3"/>
  <pageSetup orientation="portrait" r:id="rId2"/>
  <headerFooter>
    <oddHeader>&amp;RDocket UT-240029
Exh. SB-5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workbookViewId="0">
      <selection activeCell="B2" sqref="B2:C6"/>
    </sheetView>
  </sheetViews>
  <sheetFormatPr defaultRowHeight="14"/>
  <cols>
    <col min="2" max="2" width="14.58203125" bestFit="1" customWidth="1"/>
    <col min="3" max="3" width="18.1640625" bestFit="1" customWidth="1"/>
  </cols>
  <sheetData>
    <row r="2" spans="2:3">
      <c r="B2" s="2" t="s">
        <v>5</v>
      </c>
      <c r="C2" t="s">
        <v>4</v>
      </c>
    </row>
    <row r="3" spans="2:3">
      <c r="B3" s="3" t="s">
        <v>6</v>
      </c>
      <c r="C3">
        <v>18</v>
      </c>
    </row>
    <row r="4" spans="2:3">
      <c r="B4" s="3" t="s">
        <v>7</v>
      </c>
      <c r="C4">
        <v>72</v>
      </c>
    </row>
    <row r="5" spans="2:3">
      <c r="B5" s="3" t="s">
        <v>8</v>
      </c>
      <c r="C5">
        <v>10</v>
      </c>
    </row>
    <row r="6" spans="2:3">
      <c r="B6" s="3" t="s">
        <v>9</v>
      </c>
      <c r="C6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85" zoomScaleNormal="85" workbookViewId="0">
      <selection sqref="A1:F1"/>
    </sheetView>
  </sheetViews>
  <sheetFormatPr defaultRowHeight="14"/>
  <cols>
    <col min="1" max="1" width="47.4140625" bestFit="1" customWidth="1"/>
    <col min="3" max="3" width="36.1640625" bestFit="1" customWidth="1"/>
    <col min="5" max="5" width="41.75" bestFit="1" customWidth="1"/>
  </cols>
  <sheetData>
    <row r="1" spans="1:6" ht="18">
      <c r="A1" s="15" t="s">
        <v>10</v>
      </c>
      <c r="B1" s="15"/>
      <c r="C1" s="15"/>
      <c r="D1" s="15"/>
      <c r="E1" s="15"/>
      <c r="F1" s="15"/>
    </row>
    <row r="2" spans="1:6">
      <c r="A2" s="5" t="s">
        <v>11</v>
      </c>
      <c r="B2" s="6"/>
      <c r="C2" s="5" t="s">
        <v>12</v>
      </c>
      <c r="D2" s="6"/>
      <c r="E2" s="5" t="s">
        <v>13</v>
      </c>
      <c r="F2" s="6"/>
    </row>
    <row r="3" spans="1:6">
      <c r="A3" s="4" t="s">
        <v>14</v>
      </c>
      <c r="B3">
        <v>59</v>
      </c>
      <c r="C3" s="4" t="s">
        <v>15</v>
      </c>
      <c r="D3">
        <v>30</v>
      </c>
      <c r="E3" s="4" t="s">
        <v>16</v>
      </c>
      <c r="F3">
        <v>49.99</v>
      </c>
    </row>
    <row r="4" spans="1:6">
      <c r="A4" s="4" t="s">
        <v>17</v>
      </c>
      <c r="B4">
        <v>59.95</v>
      </c>
      <c r="C4" s="4" t="s">
        <v>18</v>
      </c>
      <c r="E4" s="4" t="s">
        <v>19</v>
      </c>
      <c r="F4">
        <v>54.99</v>
      </c>
    </row>
    <row r="5" spans="1:6">
      <c r="A5" s="4" t="s">
        <v>20</v>
      </c>
      <c r="B5">
        <v>69.95</v>
      </c>
      <c r="C5" s="4" t="s">
        <v>21</v>
      </c>
      <c r="E5" s="4" t="s">
        <v>22</v>
      </c>
      <c r="F5">
        <v>49.95</v>
      </c>
    </row>
    <row r="6" spans="1:6">
      <c r="A6" s="4" t="s">
        <v>23</v>
      </c>
      <c r="B6" t="e">
        <v>#DIV/0!</v>
      </c>
      <c r="C6" s="4" t="s">
        <v>24</v>
      </c>
      <c r="E6" s="4" t="s">
        <v>25</v>
      </c>
      <c r="F6">
        <v>40</v>
      </c>
    </row>
    <row r="7" spans="1:6">
      <c r="A7" s="4" t="s">
        <v>26</v>
      </c>
      <c r="B7">
        <v>80</v>
      </c>
      <c r="C7" s="4" t="s">
        <v>27</v>
      </c>
      <c r="E7" s="4" t="s">
        <v>28</v>
      </c>
      <c r="F7">
        <v>55</v>
      </c>
    </row>
    <row r="8" spans="1:6">
      <c r="A8" s="4" t="s">
        <v>29</v>
      </c>
      <c r="B8">
        <v>79.95</v>
      </c>
      <c r="C8" s="4" t="s">
        <v>30</v>
      </c>
      <c r="E8" s="4" t="s">
        <v>31</v>
      </c>
      <c r="F8">
        <v>49.95</v>
      </c>
    </row>
    <row r="9" spans="1:6">
      <c r="A9" s="4" t="s">
        <v>32</v>
      </c>
      <c r="B9">
        <v>59.95</v>
      </c>
      <c r="C9" s="4" t="s">
        <v>33</v>
      </c>
      <c r="E9" s="4" t="s">
        <v>34</v>
      </c>
      <c r="F9">
        <v>51</v>
      </c>
    </row>
    <row r="10" spans="1:6">
      <c r="A10" s="4" t="s">
        <v>35</v>
      </c>
      <c r="B10" t="e">
        <v>#DIV/0!</v>
      </c>
      <c r="C10" s="4" t="s">
        <v>36</v>
      </c>
      <c r="E10" s="4" t="s">
        <v>37</v>
      </c>
      <c r="F10">
        <v>49.99</v>
      </c>
    </row>
    <row r="11" spans="1:6">
      <c r="A11" s="4" t="s">
        <v>38</v>
      </c>
      <c r="B11">
        <v>59.99</v>
      </c>
      <c r="C11" s="4" t="s">
        <v>39</v>
      </c>
      <c r="D11">
        <v>38</v>
      </c>
      <c r="E11" s="4" t="s">
        <v>40</v>
      </c>
      <c r="F11">
        <v>40</v>
      </c>
    </row>
    <row r="12" spans="1:6">
      <c r="A12" s="4" t="s">
        <v>41</v>
      </c>
      <c r="B12">
        <v>79.989999999999995</v>
      </c>
      <c r="C12" s="4" t="s">
        <v>42</v>
      </c>
      <c r="D12">
        <v>37</v>
      </c>
      <c r="E12" s="4" t="s">
        <v>43</v>
      </c>
      <c r="F12">
        <v>54.95</v>
      </c>
    </row>
    <row r="13" spans="1:6">
      <c r="A13" s="4" t="s">
        <v>44</v>
      </c>
      <c r="B13">
        <v>65</v>
      </c>
      <c r="C13" s="4" t="s">
        <v>45</v>
      </c>
      <c r="E13" s="4" t="s">
        <v>46</v>
      </c>
      <c r="F13">
        <v>52.95</v>
      </c>
    </row>
    <row r="14" spans="1:6">
      <c r="A14" s="4" t="s">
        <v>47</v>
      </c>
      <c r="B14">
        <v>69</v>
      </c>
      <c r="C14" s="4" t="s">
        <v>48</v>
      </c>
      <c r="E14" s="4" t="s">
        <v>49</v>
      </c>
      <c r="F14">
        <v>51</v>
      </c>
    </row>
    <row r="15" spans="1:6">
      <c r="A15" s="4" t="s">
        <v>50</v>
      </c>
      <c r="B15">
        <v>65</v>
      </c>
      <c r="C15" s="4" t="s">
        <v>51</v>
      </c>
      <c r="D15">
        <v>29.95</v>
      </c>
      <c r="E15" s="4" t="s">
        <v>52</v>
      </c>
      <c r="F15">
        <v>50</v>
      </c>
    </row>
    <row r="16" spans="1:6">
      <c r="A16" s="4" t="s">
        <v>53</v>
      </c>
      <c r="B16">
        <v>70</v>
      </c>
      <c r="C16" s="4"/>
      <c r="E16" s="4" t="s">
        <v>54</v>
      </c>
      <c r="F16">
        <v>51.94</v>
      </c>
    </row>
    <row r="17" spans="1:6">
      <c r="A17" s="4" t="s">
        <v>55</v>
      </c>
      <c r="B17">
        <v>59.95</v>
      </c>
      <c r="E17" s="4" t="s">
        <v>56</v>
      </c>
      <c r="F17">
        <v>40</v>
      </c>
    </row>
    <row r="18" spans="1:6">
      <c r="A18" s="4" t="s">
        <v>57</v>
      </c>
      <c r="B18">
        <v>79.95</v>
      </c>
      <c r="E18" s="4" t="s">
        <v>58</v>
      </c>
      <c r="F18">
        <v>54.95</v>
      </c>
    </row>
    <row r="19" spans="1:6">
      <c r="A19" s="4" t="s">
        <v>59</v>
      </c>
      <c r="B19">
        <v>69.989999999999995</v>
      </c>
      <c r="E19" s="4" t="s">
        <v>60</v>
      </c>
      <c r="F19">
        <v>45.95</v>
      </c>
    </row>
    <row r="20" spans="1:6">
      <c r="A20" s="4" t="s">
        <v>61</v>
      </c>
      <c r="B20">
        <v>59</v>
      </c>
      <c r="E20" s="4" t="s">
        <v>62</v>
      </c>
      <c r="F20">
        <v>41.95</v>
      </c>
    </row>
    <row r="21" spans="1:6">
      <c r="A21" s="4" t="s">
        <v>63</v>
      </c>
      <c r="B21">
        <v>59.95</v>
      </c>
      <c r="E21" s="4" t="s">
        <v>64</v>
      </c>
      <c r="F21">
        <v>49</v>
      </c>
    </row>
    <row r="22" spans="1:6">
      <c r="A22" s="4" t="s">
        <v>65</v>
      </c>
      <c r="B22">
        <v>70</v>
      </c>
      <c r="E22" s="4" t="s">
        <v>66</v>
      </c>
      <c r="F22">
        <v>49</v>
      </c>
    </row>
    <row r="23" spans="1:6">
      <c r="A23" s="4" t="s">
        <v>67</v>
      </c>
      <c r="B23">
        <v>59.95</v>
      </c>
      <c r="E23" s="4" t="s">
        <v>68</v>
      </c>
      <c r="F23">
        <v>49.95</v>
      </c>
    </row>
    <row r="24" spans="1:6">
      <c r="A24" s="4" t="s">
        <v>69</v>
      </c>
      <c r="B24">
        <v>85</v>
      </c>
      <c r="E24" s="4" t="s">
        <v>70</v>
      </c>
      <c r="F24">
        <v>55</v>
      </c>
    </row>
    <row r="25" spans="1:6">
      <c r="A25" s="4" t="s">
        <v>71</v>
      </c>
      <c r="B25">
        <v>65</v>
      </c>
      <c r="E25" s="4" t="s">
        <v>72</v>
      </c>
      <c r="F25">
        <v>44.95</v>
      </c>
    </row>
    <row r="26" spans="1:6">
      <c r="A26" s="4" t="s">
        <v>73</v>
      </c>
      <c r="B26">
        <v>57.95</v>
      </c>
      <c r="E26" s="4" t="s">
        <v>74</v>
      </c>
      <c r="F26">
        <v>54.95</v>
      </c>
    </row>
    <row r="27" spans="1:6">
      <c r="A27" s="4" t="s">
        <v>75</v>
      </c>
      <c r="B27">
        <v>70</v>
      </c>
      <c r="E27" s="4" t="s">
        <v>76</v>
      </c>
      <c r="F27">
        <v>50</v>
      </c>
    </row>
    <row r="28" spans="1:6">
      <c r="A28" s="4" t="s">
        <v>77</v>
      </c>
      <c r="B28">
        <v>120</v>
      </c>
      <c r="E28" s="4" t="s">
        <v>78</v>
      </c>
      <c r="F28">
        <v>49.99</v>
      </c>
    </row>
    <row r="29" spans="1:6">
      <c r="A29" s="4" t="s">
        <v>79</v>
      </c>
      <c r="B29">
        <v>81.95</v>
      </c>
      <c r="E29" s="4" t="s">
        <v>80</v>
      </c>
      <c r="F29">
        <v>49</v>
      </c>
    </row>
    <row r="30" spans="1:6">
      <c r="A30" s="4" t="s">
        <v>81</v>
      </c>
      <c r="B30">
        <v>99.95</v>
      </c>
      <c r="E30" s="4" t="s">
        <v>82</v>
      </c>
      <c r="F30">
        <v>54.95</v>
      </c>
    </row>
    <row r="31" spans="1:6">
      <c r="A31" s="4" t="s">
        <v>83</v>
      </c>
      <c r="B31">
        <v>65</v>
      </c>
      <c r="E31" s="4" t="s">
        <v>84</v>
      </c>
      <c r="F31">
        <v>49.95</v>
      </c>
    </row>
    <row r="32" spans="1:6">
      <c r="A32" s="4" t="s">
        <v>85</v>
      </c>
      <c r="B32">
        <v>74.95</v>
      </c>
      <c r="E32" s="4" t="s">
        <v>86</v>
      </c>
      <c r="F32">
        <v>40</v>
      </c>
    </row>
    <row r="33" spans="1:6">
      <c r="A33" s="4" t="s">
        <v>87</v>
      </c>
      <c r="B33">
        <v>60</v>
      </c>
      <c r="E33" s="4"/>
    </row>
    <row r="34" spans="1:6">
      <c r="A34" s="4" t="s">
        <v>88</v>
      </c>
      <c r="B34">
        <v>69.989999999999995</v>
      </c>
    </row>
    <row r="35" spans="1:6">
      <c r="A35" s="4" t="s">
        <v>89</v>
      </c>
      <c r="B35">
        <v>69.989999999999995</v>
      </c>
    </row>
    <row r="36" spans="1:6">
      <c r="A36" s="4" t="s">
        <v>90</v>
      </c>
      <c r="B36">
        <v>59.99</v>
      </c>
    </row>
    <row r="37" spans="1:6">
      <c r="A37" s="4" t="s">
        <v>91</v>
      </c>
      <c r="B37">
        <v>63</v>
      </c>
    </row>
    <row r="38" spans="1:6">
      <c r="A38" s="4" t="s">
        <v>92</v>
      </c>
      <c r="B38">
        <v>64</v>
      </c>
    </row>
    <row r="39" spans="1:6">
      <c r="A39" s="4" t="s">
        <v>93</v>
      </c>
      <c r="B39">
        <v>69</v>
      </c>
    </row>
    <row r="40" spans="1:6">
      <c r="A40" s="4"/>
    </row>
    <row r="41" spans="1:6">
      <c r="A41" s="4"/>
    </row>
    <row r="42" spans="1:6">
      <c r="A42" s="4" t="s">
        <v>94</v>
      </c>
      <c r="B42">
        <f>COUNTA(A3:A40)</f>
        <v>37</v>
      </c>
      <c r="D42">
        <f>COUNTA(C3:C15)</f>
        <v>13</v>
      </c>
      <c r="F42">
        <f>COUNTA(E3:E33)</f>
        <v>30</v>
      </c>
    </row>
    <row r="44" spans="1:6">
      <c r="A44" s="4" t="s">
        <v>95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="70" zoomScaleNormal="70" workbookViewId="0">
      <selection sqref="A1:F1"/>
    </sheetView>
  </sheetViews>
  <sheetFormatPr defaultRowHeight="14"/>
  <cols>
    <col min="1" max="1" width="47.4140625" bestFit="1" customWidth="1"/>
    <col min="3" max="3" width="28.4140625" bestFit="1" customWidth="1"/>
    <col min="5" max="5" width="41.75" bestFit="1" customWidth="1"/>
  </cols>
  <sheetData>
    <row r="1" spans="1:6" ht="18">
      <c r="A1" s="15" t="s">
        <v>96</v>
      </c>
      <c r="B1" s="15"/>
      <c r="C1" s="15"/>
      <c r="D1" s="15"/>
      <c r="E1" s="15"/>
      <c r="F1" s="15"/>
    </row>
    <row r="2" spans="1:6">
      <c r="A2" s="5" t="s">
        <v>11</v>
      </c>
      <c r="B2" s="6"/>
      <c r="C2" s="5" t="s">
        <v>12</v>
      </c>
      <c r="D2" s="6"/>
      <c r="E2" s="5" t="s">
        <v>13</v>
      </c>
      <c r="F2" s="6"/>
    </row>
    <row r="3" spans="1:6">
      <c r="A3" s="4" t="s">
        <v>16</v>
      </c>
      <c r="B3">
        <v>99.99</v>
      </c>
      <c r="C3" s="4" t="s">
        <v>15</v>
      </c>
      <c r="D3">
        <v>30</v>
      </c>
      <c r="E3" s="4" t="s">
        <v>19</v>
      </c>
      <c r="F3">
        <v>54.99</v>
      </c>
    </row>
    <row r="4" spans="1:6">
      <c r="A4" s="4" t="s">
        <v>14</v>
      </c>
      <c r="B4">
        <v>99</v>
      </c>
      <c r="C4" s="4" t="s">
        <v>18</v>
      </c>
      <c r="E4" s="4" t="s">
        <v>22</v>
      </c>
      <c r="F4">
        <v>49.95</v>
      </c>
    </row>
    <row r="5" spans="1:6">
      <c r="A5" s="4" t="s">
        <v>17</v>
      </c>
      <c r="B5">
        <v>59.95</v>
      </c>
      <c r="C5" s="4" t="s">
        <v>21</v>
      </c>
      <c r="E5" s="4" t="s">
        <v>25</v>
      </c>
      <c r="F5">
        <v>40</v>
      </c>
    </row>
    <row r="6" spans="1:6">
      <c r="A6" s="4" t="s">
        <v>20</v>
      </c>
      <c r="B6">
        <v>69.95</v>
      </c>
      <c r="C6" s="4" t="s">
        <v>24</v>
      </c>
      <c r="E6" s="4" t="s">
        <v>28</v>
      </c>
      <c r="F6">
        <v>55</v>
      </c>
    </row>
    <row r="7" spans="1:6">
      <c r="A7" s="4" t="s">
        <v>23</v>
      </c>
      <c r="B7" t="e">
        <v>#DIV/0!</v>
      </c>
      <c r="C7" s="4" t="s">
        <v>27</v>
      </c>
      <c r="E7" s="4" t="s">
        <v>31</v>
      </c>
      <c r="F7">
        <v>49.95</v>
      </c>
    </row>
    <row r="8" spans="1:6">
      <c r="A8" s="4" t="s">
        <v>26</v>
      </c>
      <c r="B8">
        <v>80</v>
      </c>
      <c r="C8" s="4" t="s">
        <v>30</v>
      </c>
      <c r="E8" s="4" t="s">
        <v>34</v>
      </c>
      <c r="F8">
        <v>51</v>
      </c>
    </row>
    <row r="9" spans="1:6">
      <c r="A9" s="4" t="s">
        <v>29</v>
      </c>
      <c r="B9">
        <v>79.95</v>
      </c>
      <c r="C9" s="4" t="s">
        <v>33</v>
      </c>
      <c r="E9" s="4" t="s">
        <v>40</v>
      </c>
      <c r="F9">
        <v>50</v>
      </c>
    </row>
    <row r="10" spans="1:6">
      <c r="A10" s="4" t="s">
        <v>32</v>
      </c>
      <c r="B10">
        <v>99.95</v>
      </c>
      <c r="C10" s="4" t="s">
        <v>36</v>
      </c>
      <c r="E10" s="4" t="s">
        <v>43</v>
      </c>
      <c r="F10">
        <v>54.95</v>
      </c>
    </row>
    <row r="11" spans="1:6">
      <c r="A11" s="4" t="s">
        <v>35</v>
      </c>
      <c r="B11" t="e">
        <v>#DIV/0!</v>
      </c>
      <c r="C11" s="4" t="s">
        <v>45</v>
      </c>
      <c r="E11" s="4" t="s">
        <v>46</v>
      </c>
      <c r="F11">
        <v>52.95</v>
      </c>
    </row>
    <row r="12" spans="1:6">
      <c r="A12" s="4" t="s">
        <v>37</v>
      </c>
      <c r="B12">
        <v>79.989999999999995</v>
      </c>
      <c r="C12" s="4" t="s">
        <v>48</v>
      </c>
      <c r="E12" s="4" t="s">
        <v>49</v>
      </c>
      <c r="F12">
        <v>51</v>
      </c>
    </row>
    <row r="13" spans="1:6">
      <c r="A13" s="4" t="s">
        <v>52</v>
      </c>
      <c r="B13">
        <v>60</v>
      </c>
      <c r="C13" s="4" t="s">
        <v>51</v>
      </c>
      <c r="D13">
        <v>29.95</v>
      </c>
      <c r="E13" s="4" t="s">
        <v>54</v>
      </c>
      <c r="F13">
        <v>51.94</v>
      </c>
    </row>
    <row r="14" spans="1:6">
      <c r="A14" s="4" t="s">
        <v>41</v>
      </c>
      <c r="B14">
        <v>79.989999999999995</v>
      </c>
      <c r="E14" s="4" t="s">
        <v>38</v>
      </c>
      <c r="F14">
        <v>47.99</v>
      </c>
    </row>
    <row r="15" spans="1:6">
      <c r="A15" s="4" t="s">
        <v>44</v>
      </c>
      <c r="B15">
        <v>60</v>
      </c>
      <c r="E15" s="4" t="s">
        <v>56</v>
      </c>
      <c r="F15">
        <v>50</v>
      </c>
    </row>
    <row r="16" spans="1:6">
      <c r="A16" s="4" t="s">
        <v>47</v>
      </c>
      <c r="B16">
        <v>69</v>
      </c>
      <c r="E16" s="4" t="s">
        <v>58</v>
      </c>
      <c r="F16">
        <v>54.95</v>
      </c>
    </row>
    <row r="17" spans="1:6">
      <c r="A17" s="4" t="s">
        <v>50</v>
      </c>
      <c r="B17">
        <v>65</v>
      </c>
      <c r="E17" s="4" t="s">
        <v>60</v>
      </c>
      <c r="F17">
        <v>45.95</v>
      </c>
    </row>
    <row r="18" spans="1:6">
      <c r="A18" s="4" t="s">
        <v>64</v>
      </c>
      <c r="B18">
        <v>109</v>
      </c>
      <c r="E18" s="4" t="s">
        <v>62</v>
      </c>
      <c r="F18">
        <v>41.95</v>
      </c>
    </row>
    <row r="19" spans="1:6">
      <c r="A19" s="4" t="s">
        <v>53</v>
      </c>
      <c r="B19">
        <v>80</v>
      </c>
      <c r="E19" s="4" t="s">
        <v>68</v>
      </c>
      <c r="F19">
        <v>49.95</v>
      </c>
    </row>
    <row r="20" spans="1:6">
      <c r="A20" s="4" t="s">
        <v>66</v>
      </c>
      <c r="B20">
        <v>109</v>
      </c>
      <c r="E20" s="4" t="s">
        <v>70</v>
      </c>
      <c r="F20">
        <v>55</v>
      </c>
    </row>
    <row r="21" spans="1:6">
      <c r="A21" s="4" t="s">
        <v>55</v>
      </c>
      <c r="B21" t="e">
        <v>#DIV/0!</v>
      </c>
      <c r="E21" s="4" t="s">
        <v>72</v>
      </c>
      <c r="F21">
        <v>44.95</v>
      </c>
    </row>
    <row r="22" spans="1:6">
      <c r="A22" s="4" t="s">
        <v>57</v>
      </c>
      <c r="B22">
        <v>79.95</v>
      </c>
      <c r="E22" s="4" t="s">
        <v>39</v>
      </c>
      <c r="F22">
        <v>45</v>
      </c>
    </row>
    <row r="23" spans="1:6">
      <c r="A23" s="4" t="s">
        <v>59</v>
      </c>
      <c r="B23">
        <v>69.989999999999995</v>
      </c>
      <c r="E23" s="4" t="s">
        <v>42</v>
      </c>
      <c r="F23">
        <v>49.95</v>
      </c>
    </row>
    <row r="24" spans="1:6">
      <c r="A24" s="4" t="s">
        <v>61</v>
      </c>
      <c r="B24">
        <v>59</v>
      </c>
      <c r="E24" s="4" t="s">
        <v>78</v>
      </c>
      <c r="F24">
        <v>49.99</v>
      </c>
    </row>
    <row r="25" spans="1:6">
      <c r="A25" s="4" t="s">
        <v>63</v>
      </c>
      <c r="B25">
        <v>59.95</v>
      </c>
      <c r="E25" s="4" t="s">
        <v>84</v>
      </c>
      <c r="F25">
        <v>49.95</v>
      </c>
    </row>
    <row r="26" spans="1:6">
      <c r="A26" s="4" t="s">
        <v>74</v>
      </c>
      <c r="B26">
        <v>74.95</v>
      </c>
      <c r="E26" s="4" t="s">
        <v>86</v>
      </c>
      <c r="F26">
        <v>40</v>
      </c>
    </row>
    <row r="27" spans="1:6">
      <c r="A27" s="4" t="s">
        <v>65</v>
      </c>
      <c r="B27">
        <v>70</v>
      </c>
      <c r="E27" s="4"/>
    </row>
    <row r="28" spans="1:6">
      <c r="A28" s="4" t="s">
        <v>67</v>
      </c>
      <c r="B28">
        <v>79.95</v>
      </c>
    </row>
    <row r="29" spans="1:6">
      <c r="A29" s="4" t="s">
        <v>69</v>
      </c>
      <c r="B29">
        <v>85</v>
      </c>
    </row>
    <row r="30" spans="1:6">
      <c r="A30" s="4" t="s">
        <v>71</v>
      </c>
      <c r="B30">
        <v>60</v>
      </c>
    </row>
    <row r="31" spans="1:6">
      <c r="A31" s="4" t="s">
        <v>73</v>
      </c>
      <c r="B31">
        <v>75</v>
      </c>
    </row>
    <row r="32" spans="1:6">
      <c r="A32" s="4" t="s">
        <v>75</v>
      </c>
      <c r="B32">
        <v>70</v>
      </c>
    </row>
    <row r="33" spans="1:2">
      <c r="A33" s="4" t="s">
        <v>77</v>
      </c>
      <c r="B33">
        <v>120</v>
      </c>
    </row>
    <row r="34" spans="1:2">
      <c r="A34" s="4" t="s">
        <v>76</v>
      </c>
      <c r="B34">
        <v>70</v>
      </c>
    </row>
    <row r="35" spans="1:2">
      <c r="A35" s="4" t="s">
        <v>79</v>
      </c>
      <c r="B35">
        <v>81.95</v>
      </c>
    </row>
    <row r="36" spans="1:2">
      <c r="A36" s="4" t="s">
        <v>81</v>
      </c>
      <c r="B36">
        <v>99.95</v>
      </c>
    </row>
    <row r="37" spans="1:2">
      <c r="A37" s="4" t="s">
        <v>83</v>
      </c>
      <c r="B37">
        <v>65</v>
      </c>
    </row>
    <row r="38" spans="1:2">
      <c r="A38" s="4" t="s">
        <v>85</v>
      </c>
      <c r="B38">
        <v>74.95</v>
      </c>
    </row>
    <row r="39" spans="1:2">
      <c r="A39" s="4" t="s">
        <v>87</v>
      </c>
      <c r="B39">
        <v>60</v>
      </c>
    </row>
    <row r="40" spans="1:2">
      <c r="A40" s="4" t="s">
        <v>88</v>
      </c>
      <c r="B40">
        <v>69.989999999999995</v>
      </c>
    </row>
    <row r="41" spans="1:2">
      <c r="A41" s="4" t="s">
        <v>89</v>
      </c>
      <c r="B41">
        <v>69.989999999999995</v>
      </c>
    </row>
    <row r="42" spans="1:2">
      <c r="A42" s="4" t="s">
        <v>90</v>
      </c>
      <c r="B42">
        <v>59.99</v>
      </c>
    </row>
    <row r="43" spans="1:2">
      <c r="A43" s="4" t="s">
        <v>80</v>
      </c>
      <c r="B43">
        <v>60</v>
      </c>
    </row>
    <row r="44" spans="1:2">
      <c r="A44" s="4" t="s">
        <v>91</v>
      </c>
      <c r="B44">
        <v>63</v>
      </c>
    </row>
    <row r="45" spans="1:2">
      <c r="A45" s="4" t="s">
        <v>82</v>
      </c>
      <c r="B45">
        <v>74.95</v>
      </c>
    </row>
    <row r="46" spans="1:2">
      <c r="A46" s="4" t="s">
        <v>92</v>
      </c>
      <c r="B46">
        <v>64</v>
      </c>
    </row>
    <row r="47" spans="1:2">
      <c r="A47" s="4" t="s">
        <v>93</v>
      </c>
      <c r="B47">
        <v>140</v>
      </c>
    </row>
    <row r="48" spans="1:2">
      <c r="A48" s="4"/>
    </row>
    <row r="50" spans="1:6">
      <c r="A50" s="4" t="s">
        <v>94</v>
      </c>
      <c r="B50">
        <f>COUNTA(A3:A48)</f>
        <v>45</v>
      </c>
      <c r="D50">
        <f>COUNTA(C3:C13)</f>
        <v>11</v>
      </c>
      <c r="F50">
        <f>COUNTA(E3:E27)</f>
        <v>24</v>
      </c>
    </row>
    <row r="52" spans="1:6">
      <c r="A52" s="4" t="s">
        <v>95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="85" zoomScaleNormal="85" workbookViewId="0">
      <selection activeCell="F62" sqref="F62"/>
    </sheetView>
  </sheetViews>
  <sheetFormatPr defaultRowHeight="14"/>
  <cols>
    <col min="1" max="1" width="47.4140625" bestFit="1" customWidth="1"/>
    <col min="2" max="2" width="12" bestFit="1" customWidth="1"/>
    <col min="3" max="3" width="28.4140625" bestFit="1" customWidth="1"/>
    <col min="4" max="4" width="7.58203125" bestFit="1" customWidth="1"/>
    <col min="5" max="5" width="41.75" bestFit="1" customWidth="1"/>
  </cols>
  <sheetData>
    <row r="1" spans="1:6" ht="18">
      <c r="A1" s="15" t="s">
        <v>3</v>
      </c>
      <c r="B1" s="15"/>
      <c r="C1" s="15"/>
      <c r="D1" s="15"/>
      <c r="E1" s="15"/>
      <c r="F1" s="15"/>
    </row>
    <row r="2" spans="1:6">
      <c r="A2" s="5" t="s">
        <v>11</v>
      </c>
      <c r="B2" s="7"/>
      <c r="C2" s="5" t="s">
        <v>12</v>
      </c>
      <c r="D2" s="7"/>
      <c r="E2" s="5" t="s">
        <v>13</v>
      </c>
      <c r="F2" s="7"/>
    </row>
    <row r="3" spans="1:6">
      <c r="A3" s="4" t="s">
        <v>16</v>
      </c>
      <c r="B3" t="e">
        <v>#DIV/0!</v>
      </c>
      <c r="C3" s="4" t="s">
        <v>15</v>
      </c>
      <c r="D3">
        <v>30</v>
      </c>
      <c r="E3" s="4" t="s">
        <v>19</v>
      </c>
      <c r="F3">
        <v>54.99</v>
      </c>
    </row>
    <row r="4" spans="1:6">
      <c r="A4" s="4" t="s">
        <v>14</v>
      </c>
      <c r="B4">
        <v>115</v>
      </c>
      <c r="C4" s="4" t="s">
        <v>18</v>
      </c>
      <c r="E4" s="4" t="s">
        <v>25</v>
      </c>
      <c r="F4">
        <v>50</v>
      </c>
    </row>
    <row r="5" spans="1:6">
      <c r="A5" s="4" t="s">
        <v>17</v>
      </c>
      <c r="B5">
        <v>119.95</v>
      </c>
      <c r="C5" s="4" t="s">
        <v>21</v>
      </c>
      <c r="E5" s="4" t="s">
        <v>34</v>
      </c>
      <c r="F5">
        <v>51</v>
      </c>
    </row>
    <row r="6" spans="1:6">
      <c r="A6" s="4" t="s">
        <v>20</v>
      </c>
      <c r="B6">
        <v>129.94999999999999</v>
      </c>
      <c r="C6" s="4" t="s">
        <v>24</v>
      </c>
      <c r="E6" s="4" t="s">
        <v>43</v>
      </c>
      <c r="F6">
        <v>54.95</v>
      </c>
    </row>
    <row r="7" spans="1:6">
      <c r="A7" s="4" t="s">
        <v>23</v>
      </c>
      <c r="B7" t="e">
        <v>#DIV/0!</v>
      </c>
      <c r="C7" s="4" t="s">
        <v>64</v>
      </c>
      <c r="E7" s="4" t="s">
        <v>46</v>
      </c>
      <c r="F7">
        <v>52.95</v>
      </c>
    </row>
    <row r="8" spans="1:6">
      <c r="A8" s="4" t="s">
        <v>26</v>
      </c>
      <c r="B8">
        <v>110</v>
      </c>
      <c r="C8" s="4" t="s">
        <v>27</v>
      </c>
      <c r="E8" s="4" t="s">
        <v>49</v>
      </c>
      <c r="F8">
        <v>51</v>
      </c>
    </row>
    <row r="9" spans="1:6">
      <c r="A9" s="4" t="s">
        <v>29</v>
      </c>
      <c r="B9">
        <v>79.95</v>
      </c>
      <c r="C9" s="4" t="s">
        <v>30</v>
      </c>
      <c r="E9" s="4" t="s">
        <v>58</v>
      </c>
      <c r="F9">
        <v>54.95</v>
      </c>
    </row>
    <row r="10" spans="1:6">
      <c r="A10" s="4" t="s">
        <v>22</v>
      </c>
      <c r="B10">
        <v>129.94999999999999</v>
      </c>
      <c r="C10" s="4" t="s">
        <v>33</v>
      </c>
      <c r="E10" s="4" t="s">
        <v>60</v>
      </c>
      <c r="F10">
        <v>48.95</v>
      </c>
    </row>
    <row r="11" spans="1:6">
      <c r="A11" s="4" t="s">
        <v>28</v>
      </c>
      <c r="B11">
        <v>85</v>
      </c>
      <c r="C11" s="4" t="s">
        <v>36</v>
      </c>
      <c r="E11" s="4" t="s">
        <v>62</v>
      </c>
      <c r="F11">
        <v>41.95</v>
      </c>
    </row>
    <row r="12" spans="1:6">
      <c r="A12" s="4" t="s">
        <v>32</v>
      </c>
      <c r="B12" t="e">
        <v>#DIV/0!</v>
      </c>
      <c r="C12" s="4" t="s">
        <v>45</v>
      </c>
      <c r="E12" s="4" t="s">
        <v>78</v>
      </c>
      <c r="F12">
        <v>49.99</v>
      </c>
    </row>
    <row r="13" spans="1:6">
      <c r="A13" s="4" t="s">
        <v>31</v>
      </c>
      <c r="B13">
        <v>69.95</v>
      </c>
      <c r="C13" s="4" t="s">
        <v>48</v>
      </c>
      <c r="E13" s="4" t="s">
        <v>86</v>
      </c>
      <c r="F13">
        <v>40</v>
      </c>
    </row>
    <row r="14" spans="1:6">
      <c r="A14" s="4" t="s">
        <v>35</v>
      </c>
      <c r="B14" t="e">
        <v>#DIV/0!</v>
      </c>
      <c r="C14" s="4" t="s">
        <v>51</v>
      </c>
      <c r="D14">
        <v>29.95</v>
      </c>
      <c r="E14" s="4"/>
    </row>
    <row r="15" spans="1:6">
      <c r="A15" s="4" t="s">
        <v>37</v>
      </c>
      <c r="B15">
        <v>95.99</v>
      </c>
    </row>
    <row r="16" spans="1:6">
      <c r="A16" s="4" t="s">
        <v>40</v>
      </c>
      <c r="B16">
        <v>75</v>
      </c>
    </row>
    <row r="17" spans="1:2">
      <c r="A17" s="4" t="s">
        <v>52</v>
      </c>
      <c r="B17">
        <v>60</v>
      </c>
    </row>
    <row r="18" spans="1:2">
      <c r="A18" s="4" t="s">
        <v>54</v>
      </c>
      <c r="B18">
        <v>66.94</v>
      </c>
    </row>
    <row r="19" spans="1:2">
      <c r="A19" s="4" t="s">
        <v>38</v>
      </c>
      <c r="B19" t="e">
        <v>#DIV/0!</v>
      </c>
    </row>
    <row r="20" spans="1:2">
      <c r="A20" s="4" t="s">
        <v>41</v>
      </c>
      <c r="B20">
        <v>94.99</v>
      </c>
    </row>
    <row r="21" spans="1:2">
      <c r="A21" s="4" t="s">
        <v>56</v>
      </c>
      <c r="B21">
        <v>80</v>
      </c>
    </row>
    <row r="22" spans="1:2">
      <c r="A22" s="4" t="s">
        <v>44</v>
      </c>
      <c r="B22">
        <v>80</v>
      </c>
    </row>
    <row r="23" spans="1:2">
      <c r="A23" s="4" t="s">
        <v>47</v>
      </c>
      <c r="B23">
        <v>83</v>
      </c>
    </row>
    <row r="24" spans="1:2">
      <c r="A24" s="4" t="s">
        <v>50</v>
      </c>
      <c r="B24">
        <v>65</v>
      </c>
    </row>
    <row r="25" spans="1:2">
      <c r="A25" s="4" t="s">
        <v>53</v>
      </c>
      <c r="B25">
        <v>110</v>
      </c>
    </row>
    <row r="26" spans="1:2">
      <c r="A26" s="4" t="s">
        <v>66</v>
      </c>
      <c r="B26" t="e">
        <v>#DIV/0!</v>
      </c>
    </row>
    <row r="27" spans="1:2">
      <c r="A27" s="4" t="s">
        <v>55</v>
      </c>
      <c r="B27" t="e">
        <v>#DIV/0!</v>
      </c>
    </row>
    <row r="28" spans="1:2">
      <c r="A28" s="4" t="s">
        <v>57</v>
      </c>
      <c r="B28">
        <v>79.95</v>
      </c>
    </row>
    <row r="29" spans="1:2">
      <c r="A29" s="4" t="s">
        <v>59</v>
      </c>
      <c r="B29">
        <v>69.989999999999995</v>
      </c>
    </row>
    <row r="30" spans="1:2">
      <c r="A30" s="4" t="s">
        <v>68</v>
      </c>
      <c r="B30">
        <v>69.95</v>
      </c>
    </row>
    <row r="31" spans="1:2">
      <c r="A31" s="4" t="s">
        <v>70</v>
      </c>
      <c r="B31">
        <v>100</v>
      </c>
    </row>
    <row r="32" spans="1:2">
      <c r="A32" s="4" t="s">
        <v>72</v>
      </c>
      <c r="B32">
        <v>59.95</v>
      </c>
    </row>
    <row r="33" spans="1:2">
      <c r="A33" s="4" t="s">
        <v>61</v>
      </c>
      <c r="B33">
        <v>75</v>
      </c>
    </row>
    <row r="34" spans="1:2">
      <c r="A34" s="4" t="s">
        <v>63</v>
      </c>
      <c r="B34">
        <v>59.95</v>
      </c>
    </row>
    <row r="35" spans="1:2">
      <c r="A35" s="4" t="s">
        <v>74</v>
      </c>
      <c r="B35">
        <v>84.95</v>
      </c>
    </row>
    <row r="36" spans="1:2">
      <c r="A36" s="4" t="s">
        <v>65</v>
      </c>
      <c r="B36" t="e">
        <v>#DIV/0!</v>
      </c>
    </row>
    <row r="37" spans="1:2">
      <c r="A37" s="4" t="s">
        <v>67</v>
      </c>
      <c r="B37">
        <v>105.95</v>
      </c>
    </row>
    <row r="38" spans="1:2">
      <c r="A38" s="4" t="s">
        <v>69</v>
      </c>
      <c r="B38">
        <v>85</v>
      </c>
    </row>
    <row r="39" spans="1:2">
      <c r="A39" s="4" t="s">
        <v>71</v>
      </c>
      <c r="B39">
        <v>80</v>
      </c>
    </row>
    <row r="40" spans="1:2">
      <c r="A40" s="4" t="s">
        <v>73</v>
      </c>
      <c r="B40" t="e">
        <v>#DIV/0!</v>
      </c>
    </row>
    <row r="41" spans="1:2">
      <c r="A41" s="4" t="s">
        <v>75</v>
      </c>
      <c r="B41">
        <v>70</v>
      </c>
    </row>
    <row r="42" spans="1:2">
      <c r="A42" s="4" t="s">
        <v>39</v>
      </c>
      <c r="B42">
        <v>85</v>
      </c>
    </row>
    <row r="43" spans="1:2">
      <c r="A43" s="4" t="s">
        <v>77</v>
      </c>
      <c r="B43">
        <v>120</v>
      </c>
    </row>
    <row r="44" spans="1:2">
      <c r="A44" s="4" t="s">
        <v>42</v>
      </c>
      <c r="B44">
        <v>59.95</v>
      </c>
    </row>
    <row r="45" spans="1:2">
      <c r="A45" s="4" t="s">
        <v>76</v>
      </c>
      <c r="B45">
        <v>70</v>
      </c>
    </row>
    <row r="46" spans="1:2">
      <c r="A46" s="4" t="s">
        <v>79</v>
      </c>
      <c r="B46">
        <v>81.95</v>
      </c>
    </row>
    <row r="47" spans="1:2">
      <c r="A47" s="4" t="s">
        <v>81</v>
      </c>
      <c r="B47">
        <v>124.95</v>
      </c>
    </row>
    <row r="48" spans="1:2">
      <c r="A48" s="4" t="s">
        <v>83</v>
      </c>
      <c r="B48">
        <v>65</v>
      </c>
    </row>
    <row r="49" spans="1:6">
      <c r="A49" s="4" t="s">
        <v>85</v>
      </c>
      <c r="B49">
        <v>124.95</v>
      </c>
    </row>
    <row r="50" spans="1:6">
      <c r="A50" s="4" t="s">
        <v>87</v>
      </c>
      <c r="B50">
        <v>60</v>
      </c>
    </row>
    <row r="51" spans="1:6">
      <c r="A51" s="4" t="s">
        <v>88</v>
      </c>
      <c r="B51">
        <v>199.99</v>
      </c>
    </row>
    <row r="52" spans="1:6">
      <c r="A52" s="4" t="s">
        <v>89</v>
      </c>
      <c r="B52">
        <v>199.99</v>
      </c>
    </row>
    <row r="53" spans="1:6">
      <c r="A53" s="4" t="s">
        <v>90</v>
      </c>
      <c r="B53">
        <v>59.99</v>
      </c>
    </row>
    <row r="54" spans="1:6">
      <c r="A54" s="4" t="s">
        <v>80</v>
      </c>
      <c r="B54">
        <v>60</v>
      </c>
    </row>
    <row r="55" spans="1:6">
      <c r="A55" s="4" t="s">
        <v>91</v>
      </c>
      <c r="B55">
        <v>63</v>
      </c>
    </row>
    <row r="56" spans="1:6">
      <c r="A56" s="4" t="s">
        <v>82</v>
      </c>
      <c r="B56">
        <v>99.95</v>
      </c>
    </row>
    <row r="57" spans="1:6">
      <c r="A57" s="4" t="s">
        <v>84</v>
      </c>
      <c r="B57">
        <v>69.95</v>
      </c>
    </row>
    <row r="58" spans="1:6">
      <c r="A58" s="4" t="s">
        <v>92</v>
      </c>
      <c r="B58">
        <v>76</v>
      </c>
    </row>
    <row r="59" spans="1:6">
      <c r="A59" s="4" t="s">
        <v>93</v>
      </c>
      <c r="B59">
        <v>140</v>
      </c>
    </row>
    <row r="60" spans="1:6">
      <c r="A60" s="4"/>
    </row>
    <row r="62" spans="1:6">
      <c r="A62" s="4" t="s">
        <v>94</v>
      </c>
      <c r="B62">
        <f>COUNTA(A3:A60)</f>
        <v>57</v>
      </c>
      <c r="D62">
        <f>COUNTA(C3:C14)</f>
        <v>12</v>
      </c>
      <c r="F62">
        <f>COUNTA(E3:E14)</f>
        <v>11</v>
      </c>
    </row>
    <row r="64" spans="1:6">
      <c r="A64" s="4" t="s">
        <v>95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workbookViewId="0">
      <selection activeCell="B18" sqref="B18"/>
    </sheetView>
  </sheetViews>
  <sheetFormatPr defaultRowHeight="14"/>
  <cols>
    <col min="1" max="1" width="25.75" bestFit="1" customWidth="1"/>
    <col min="2" max="2" width="47.4140625" bestFit="1" customWidth="1"/>
    <col min="3" max="3" width="44.1640625" bestFit="1" customWidth="1"/>
  </cols>
  <sheetData>
    <row r="1" spans="1:3">
      <c r="A1" s="5" t="s">
        <v>6</v>
      </c>
      <c r="B1" s="5" t="s">
        <v>7</v>
      </c>
      <c r="C1" s="5" t="s">
        <v>8</v>
      </c>
    </row>
    <row r="2" spans="1:3">
      <c r="A2" t="s">
        <v>97</v>
      </c>
      <c r="B2" s="4" t="s">
        <v>16</v>
      </c>
      <c r="C2" s="4" t="s">
        <v>17</v>
      </c>
    </row>
    <row r="3" spans="1:3">
      <c r="A3" t="s">
        <v>98</v>
      </c>
      <c r="B3" s="4" t="s">
        <v>14</v>
      </c>
      <c r="C3" s="4" t="s">
        <v>26</v>
      </c>
    </row>
    <row r="4" spans="1:3">
      <c r="A4" t="s">
        <v>99</v>
      </c>
      <c r="B4" s="4" t="s">
        <v>15</v>
      </c>
      <c r="C4" s="4" t="s">
        <v>34</v>
      </c>
    </row>
    <row r="5" spans="1:3">
      <c r="A5" t="s">
        <v>100</v>
      </c>
      <c r="B5" s="4" t="s">
        <v>20</v>
      </c>
      <c r="C5" s="4" t="s">
        <v>43</v>
      </c>
    </row>
    <row r="6" spans="1:3">
      <c r="A6" t="s">
        <v>101</v>
      </c>
      <c r="B6" s="4" t="s">
        <v>18</v>
      </c>
      <c r="C6" s="4" t="s">
        <v>49</v>
      </c>
    </row>
    <row r="7" spans="1:3">
      <c r="A7" t="s">
        <v>102</v>
      </c>
      <c r="B7" s="4" t="s">
        <v>103</v>
      </c>
      <c r="C7" s="4" t="s">
        <v>58</v>
      </c>
    </row>
    <row r="8" spans="1:3">
      <c r="A8" t="s">
        <v>104</v>
      </c>
      <c r="B8" s="4" t="s">
        <v>19</v>
      </c>
      <c r="C8" s="4" t="s">
        <v>57</v>
      </c>
    </row>
    <row r="9" spans="1:3">
      <c r="A9" t="s">
        <v>105</v>
      </c>
      <c r="B9" s="4" t="s">
        <v>23</v>
      </c>
      <c r="C9" s="4" t="s">
        <v>68</v>
      </c>
    </row>
    <row r="10" spans="1:3">
      <c r="A10" t="s">
        <v>106</v>
      </c>
      <c r="B10" s="4" t="s">
        <v>29</v>
      </c>
      <c r="C10" s="4" t="s">
        <v>61</v>
      </c>
    </row>
    <row r="11" spans="1:3">
      <c r="A11" t="s">
        <v>107</v>
      </c>
      <c r="B11" s="4" t="s">
        <v>22</v>
      </c>
      <c r="C11" s="4" t="s">
        <v>63</v>
      </c>
    </row>
    <row r="12" spans="1:3">
      <c r="A12" t="s">
        <v>108</v>
      </c>
      <c r="B12" s="4" t="s">
        <v>25</v>
      </c>
    </row>
    <row r="13" spans="1:3">
      <c r="A13" t="s">
        <v>109</v>
      </c>
      <c r="B13" s="4" t="s">
        <v>21</v>
      </c>
    </row>
    <row r="14" spans="1:3">
      <c r="A14" t="s">
        <v>110</v>
      </c>
      <c r="B14" s="4" t="s">
        <v>28</v>
      </c>
    </row>
    <row r="15" spans="1:3">
      <c r="A15" t="s">
        <v>111</v>
      </c>
      <c r="B15" s="4" t="s">
        <v>32</v>
      </c>
    </row>
    <row r="16" spans="1:3">
      <c r="A16" t="s">
        <v>112</v>
      </c>
      <c r="B16" s="4" t="s">
        <v>31</v>
      </c>
    </row>
    <row r="17" spans="1:2">
      <c r="A17" t="s">
        <v>113</v>
      </c>
      <c r="B17" s="4" t="s">
        <v>35</v>
      </c>
    </row>
    <row r="18" spans="1:2">
      <c r="A18" t="s">
        <v>114</v>
      </c>
      <c r="B18" s="4" t="s">
        <v>37</v>
      </c>
    </row>
    <row r="19" spans="1:2">
      <c r="A19" t="s">
        <v>115</v>
      </c>
      <c r="B19" s="4" t="s">
        <v>40</v>
      </c>
    </row>
    <row r="20" spans="1:2">
      <c r="B20" s="4" t="s">
        <v>46</v>
      </c>
    </row>
    <row r="21" spans="1:2">
      <c r="B21" s="4" t="s">
        <v>52</v>
      </c>
    </row>
    <row r="22" spans="1:2">
      <c r="B22" s="4" t="s">
        <v>54</v>
      </c>
    </row>
    <row r="23" spans="1:2">
      <c r="B23" s="4" t="s">
        <v>38</v>
      </c>
    </row>
    <row r="24" spans="1:2">
      <c r="B24" s="4" t="s">
        <v>41</v>
      </c>
    </row>
    <row r="25" spans="1:2">
      <c r="B25" s="4" t="s">
        <v>24</v>
      </c>
    </row>
    <row r="26" spans="1:2">
      <c r="B26" s="4" t="s">
        <v>56</v>
      </c>
    </row>
    <row r="27" spans="1:2">
      <c r="B27" s="4" t="s">
        <v>44</v>
      </c>
    </row>
    <row r="28" spans="1:2">
      <c r="B28" s="4" t="s">
        <v>47</v>
      </c>
    </row>
    <row r="29" spans="1:2">
      <c r="B29" s="4" t="s">
        <v>50</v>
      </c>
    </row>
    <row r="30" spans="1:2">
      <c r="B30" s="4" t="s">
        <v>60</v>
      </c>
    </row>
    <row r="31" spans="1:2">
      <c r="B31" s="4" t="s">
        <v>62</v>
      </c>
    </row>
    <row r="32" spans="1:2">
      <c r="B32" s="4" t="s">
        <v>64</v>
      </c>
    </row>
    <row r="33" spans="2:2">
      <c r="B33" s="4" t="s">
        <v>27</v>
      </c>
    </row>
    <row r="34" spans="2:2">
      <c r="B34" s="4" t="s">
        <v>53</v>
      </c>
    </row>
    <row r="35" spans="2:2">
      <c r="B35" s="4" t="s">
        <v>30</v>
      </c>
    </row>
    <row r="36" spans="2:2">
      <c r="B36" s="4" t="s">
        <v>66</v>
      </c>
    </row>
    <row r="37" spans="2:2">
      <c r="B37" s="4" t="s">
        <v>55</v>
      </c>
    </row>
    <row r="38" spans="2:2">
      <c r="B38" s="4" t="s">
        <v>59</v>
      </c>
    </row>
    <row r="39" spans="2:2">
      <c r="B39" s="4" t="s">
        <v>70</v>
      </c>
    </row>
    <row r="40" spans="2:2">
      <c r="B40" s="4" t="s">
        <v>72</v>
      </c>
    </row>
    <row r="41" spans="2:2">
      <c r="B41" s="4" t="s">
        <v>116</v>
      </c>
    </row>
    <row r="42" spans="2:2">
      <c r="B42" s="4" t="s">
        <v>74</v>
      </c>
    </row>
    <row r="43" spans="2:2">
      <c r="B43" s="4" t="s">
        <v>65</v>
      </c>
    </row>
    <row r="44" spans="2:2">
      <c r="B44" s="4" t="s">
        <v>67</v>
      </c>
    </row>
    <row r="45" spans="2:2">
      <c r="B45" s="4" t="s">
        <v>69</v>
      </c>
    </row>
    <row r="46" spans="2:2">
      <c r="B46" s="4" t="s">
        <v>71</v>
      </c>
    </row>
    <row r="47" spans="2:2">
      <c r="B47" s="4" t="s">
        <v>73</v>
      </c>
    </row>
    <row r="48" spans="2:2">
      <c r="B48" s="4" t="s">
        <v>33</v>
      </c>
    </row>
    <row r="49" spans="2:2">
      <c r="B49" s="4" t="s">
        <v>36</v>
      </c>
    </row>
    <row r="50" spans="2:2">
      <c r="B50" s="4" t="s">
        <v>75</v>
      </c>
    </row>
    <row r="51" spans="2:2">
      <c r="B51" s="4" t="s">
        <v>39</v>
      </c>
    </row>
    <row r="52" spans="2:2">
      <c r="B52" s="4" t="s">
        <v>77</v>
      </c>
    </row>
    <row r="53" spans="2:2">
      <c r="B53" s="4" t="s">
        <v>42</v>
      </c>
    </row>
    <row r="54" spans="2:2">
      <c r="B54" s="4" t="s">
        <v>76</v>
      </c>
    </row>
    <row r="55" spans="2:2">
      <c r="B55" s="4" t="s">
        <v>79</v>
      </c>
    </row>
    <row r="56" spans="2:2">
      <c r="B56" s="4" t="s">
        <v>81</v>
      </c>
    </row>
    <row r="57" spans="2:2">
      <c r="B57" s="4" t="s">
        <v>83</v>
      </c>
    </row>
    <row r="58" spans="2:2">
      <c r="B58" s="4" t="s">
        <v>85</v>
      </c>
    </row>
    <row r="59" spans="2:2">
      <c r="B59" s="4" t="s">
        <v>87</v>
      </c>
    </row>
    <row r="60" spans="2:2">
      <c r="B60" s="4" t="s">
        <v>78</v>
      </c>
    </row>
    <row r="61" spans="2:2">
      <c r="B61" s="4" t="s">
        <v>88</v>
      </c>
    </row>
    <row r="62" spans="2:2">
      <c r="B62" s="4" t="s">
        <v>89</v>
      </c>
    </row>
    <row r="63" spans="2:2">
      <c r="B63" s="4" t="s">
        <v>90</v>
      </c>
    </row>
    <row r="64" spans="2:2">
      <c r="B64" s="4" t="s">
        <v>80</v>
      </c>
    </row>
    <row r="65" spans="2:2">
      <c r="B65" s="4" t="s">
        <v>91</v>
      </c>
    </row>
    <row r="66" spans="2:2">
      <c r="B66" s="4" t="s">
        <v>82</v>
      </c>
    </row>
    <row r="67" spans="2:2">
      <c r="B67" s="4" t="s">
        <v>84</v>
      </c>
    </row>
    <row r="68" spans="2:2">
      <c r="B68" s="4" t="s">
        <v>92</v>
      </c>
    </row>
    <row r="69" spans="2:2">
      <c r="B69" s="4" t="s">
        <v>93</v>
      </c>
    </row>
    <row r="70" spans="2:2">
      <c r="B70" s="4" t="s">
        <v>86</v>
      </c>
    </row>
    <row r="71" spans="2:2">
      <c r="B71" s="4" t="s">
        <v>45</v>
      </c>
    </row>
    <row r="72" spans="2:2">
      <c r="B72" s="4" t="s">
        <v>48</v>
      </c>
    </row>
    <row r="73" spans="2:2">
      <c r="B73" s="4" t="s">
        <v>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view="pageLayout" zoomScaleNormal="100" workbookViewId="0"/>
  </sheetViews>
  <sheetFormatPr defaultRowHeight="14"/>
  <cols>
    <col min="4" max="4" width="26.4140625" bestFit="1" customWidth="1"/>
  </cols>
  <sheetData>
    <row r="1" spans="1:9">
      <c r="A1" t="s">
        <v>0</v>
      </c>
      <c r="B1" t="s">
        <v>2</v>
      </c>
      <c r="C1" t="s">
        <v>10</v>
      </c>
      <c r="D1" t="s">
        <v>96</v>
      </c>
      <c r="E1" t="s">
        <v>3</v>
      </c>
      <c r="F1" t="s">
        <v>117</v>
      </c>
      <c r="G1" t="s">
        <v>118</v>
      </c>
      <c r="H1" t="s">
        <v>119</v>
      </c>
      <c r="I1" t="s">
        <v>120</v>
      </c>
    </row>
    <row r="2" spans="1:9">
      <c r="A2" t="s">
        <v>16</v>
      </c>
      <c r="B2" t="s">
        <v>7</v>
      </c>
      <c r="C2" t="s">
        <v>13</v>
      </c>
      <c r="D2" t="s">
        <v>11</v>
      </c>
      <c r="E2" t="s">
        <v>11</v>
      </c>
      <c r="F2" t="s">
        <v>121</v>
      </c>
      <c r="G2" s="1">
        <v>49.99</v>
      </c>
      <c r="H2" s="1">
        <v>99.99</v>
      </c>
      <c r="I2" t="s">
        <v>122</v>
      </c>
    </row>
    <row r="3" spans="1:9">
      <c r="A3" t="s">
        <v>14</v>
      </c>
      <c r="B3" t="s">
        <v>7</v>
      </c>
      <c r="C3" t="s">
        <v>11</v>
      </c>
      <c r="D3" t="s">
        <v>11</v>
      </c>
      <c r="E3" t="s">
        <v>11</v>
      </c>
      <c r="F3" t="s">
        <v>123</v>
      </c>
      <c r="G3" s="1">
        <v>59</v>
      </c>
      <c r="H3" s="1">
        <v>99</v>
      </c>
      <c r="I3" s="1">
        <v>115</v>
      </c>
    </row>
    <row r="4" spans="1:9">
      <c r="A4" t="s">
        <v>97</v>
      </c>
      <c r="B4" t="s">
        <v>6</v>
      </c>
      <c r="C4" t="s">
        <v>11</v>
      </c>
      <c r="D4" t="s">
        <v>11</v>
      </c>
      <c r="E4" t="s">
        <v>11</v>
      </c>
      <c r="G4" t="s">
        <v>122</v>
      </c>
      <c r="H4" t="s">
        <v>122</v>
      </c>
      <c r="I4" t="s">
        <v>122</v>
      </c>
    </row>
    <row r="5" spans="1:9">
      <c r="A5" t="s">
        <v>15</v>
      </c>
      <c r="B5" t="s">
        <v>7</v>
      </c>
      <c r="C5" t="s">
        <v>12</v>
      </c>
      <c r="D5" t="s">
        <v>12</v>
      </c>
      <c r="E5" t="s">
        <v>12</v>
      </c>
      <c r="F5" t="s">
        <v>124</v>
      </c>
      <c r="G5" s="1">
        <v>30</v>
      </c>
      <c r="H5" s="1">
        <v>30</v>
      </c>
      <c r="I5" s="1">
        <v>30</v>
      </c>
    </row>
    <row r="6" spans="1:9">
      <c r="A6" t="s">
        <v>17</v>
      </c>
      <c r="B6" t="s">
        <v>8</v>
      </c>
      <c r="C6" t="s">
        <v>11</v>
      </c>
      <c r="D6" t="s">
        <v>11</v>
      </c>
      <c r="E6" t="s">
        <v>11</v>
      </c>
      <c r="F6" t="s">
        <v>125</v>
      </c>
      <c r="G6" s="1">
        <v>59.95</v>
      </c>
      <c r="H6" s="1">
        <v>59.95</v>
      </c>
      <c r="I6" s="1">
        <v>119.95</v>
      </c>
    </row>
    <row r="7" spans="1:9">
      <c r="A7" t="s">
        <v>20</v>
      </c>
      <c r="B7" t="s">
        <v>7</v>
      </c>
      <c r="C7" t="s">
        <v>11</v>
      </c>
      <c r="D7" t="s">
        <v>11</v>
      </c>
      <c r="E7" t="s">
        <v>11</v>
      </c>
      <c r="F7" t="s">
        <v>125</v>
      </c>
      <c r="G7" s="1">
        <v>69.95</v>
      </c>
      <c r="H7" s="1">
        <v>69.95</v>
      </c>
      <c r="I7" s="1">
        <v>129.94999999999999</v>
      </c>
    </row>
    <row r="8" spans="1:9">
      <c r="A8" t="s">
        <v>18</v>
      </c>
      <c r="B8" t="s">
        <v>7</v>
      </c>
      <c r="C8" t="s">
        <v>12</v>
      </c>
      <c r="D8" t="s">
        <v>12</v>
      </c>
      <c r="E8" t="s">
        <v>12</v>
      </c>
    </row>
    <row r="9" spans="1:9">
      <c r="A9" t="s">
        <v>103</v>
      </c>
      <c r="B9" t="s">
        <v>7</v>
      </c>
      <c r="C9" t="s">
        <v>11</v>
      </c>
      <c r="D9" t="s">
        <v>11</v>
      </c>
      <c r="E9" t="s">
        <v>11</v>
      </c>
      <c r="F9" t="s">
        <v>126</v>
      </c>
      <c r="G9" s="1">
        <v>56</v>
      </c>
      <c r="H9" s="1">
        <v>56</v>
      </c>
      <c r="I9" s="1">
        <v>56</v>
      </c>
    </row>
    <row r="10" spans="1:9">
      <c r="A10" t="s">
        <v>19</v>
      </c>
      <c r="B10" t="s">
        <v>7</v>
      </c>
      <c r="C10" t="s">
        <v>13</v>
      </c>
      <c r="D10" t="s">
        <v>13</v>
      </c>
      <c r="E10" t="s">
        <v>13</v>
      </c>
      <c r="F10" t="s">
        <v>124</v>
      </c>
      <c r="G10" s="1">
        <v>54.99</v>
      </c>
      <c r="H10" s="1">
        <v>54.99</v>
      </c>
      <c r="I10" s="1">
        <v>54.99</v>
      </c>
    </row>
    <row r="11" spans="1:9">
      <c r="A11" t="s">
        <v>23</v>
      </c>
      <c r="B11" t="s">
        <v>7</v>
      </c>
      <c r="C11" t="s">
        <v>11</v>
      </c>
      <c r="D11" t="s">
        <v>11</v>
      </c>
      <c r="E11" t="s">
        <v>11</v>
      </c>
      <c r="F11" t="s">
        <v>122</v>
      </c>
      <c r="G11" t="s">
        <v>122</v>
      </c>
      <c r="H11" t="s">
        <v>122</v>
      </c>
      <c r="I11" t="s">
        <v>122</v>
      </c>
    </row>
    <row r="12" spans="1:9">
      <c r="A12" t="s">
        <v>26</v>
      </c>
      <c r="B12" t="s">
        <v>8</v>
      </c>
      <c r="C12" t="s">
        <v>11</v>
      </c>
      <c r="D12" t="s">
        <v>11</v>
      </c>
      <c r="E12" t="s">
        <v>11</v>
      </c>
      <c r="F12" t="s">
        <v>127</v>
      </c>
      <c r="G12" s="1">
        <v>80</v>
      </c>
      <c r="H12" s="1">
        <v>80</v>
      </c>
      <c r="I12" s="1">
        <v>110</v>
      </c>
    </row>
    <row r="13" spans="1:9">
      <c r="A13" t="s">
        <v>29</v>
      </c>
      <c r="B13" t="s">
        <v>7</v>
      </c>
      <c r="C13" t="s">
        <v>11</v>
      </c>
      <c r="D13" t="s">
        <v>11</v>
      </c>
      <c r="E13" t="s">
        <v>11</v>
      </c>
      <c r="F13" t="s">
        <v>128</v>
      </c>
      <c r="G13" s="1">
        <v>79.95</v>
      </c>
      <c r="H13" s="1">
        <v>79.95</v>
      </c>
      <c r="I13" s="1">
        <v>79.95</v>
      </c>
    </row>
    <row r="14" spans="1:9">
      <c r="A14" t="s">
        <v>22</v>
      </c>
      <c r="B14" t="s">
        <v>7</v>
      </c>
      <c r="C14" t="s">
        <v>13</v>
      </c>
      <c r="D14" t="s">
        <v>13</v>
      </c>
      <c r="E14" t="s">
        <v>11</v>
      </c>
      <c r="F14" t="s">
        <v>129</v>
      </c>
      <c r="G14" s="1">
        <v>49.95</v>
      </c>
      <c r="H14" s="1">
        <v>49.95</v>
      </c>
      <c r="I14" s="1">
        <v>129.94999999999999</v>
      </c>
    </row>
    <row r="15" spans="1:9">
      <c r="A15" t="s">
        <v>98</v>
      </c>
      <c r="B15" t="s">
        <v>6</v>
      </c>
      <c r="C15" t="s">
        <v>11</v>
      </c>
      <c r="D15" t="s">
        <v>11</v>
      </c>
      <c r="E15" t="s">
        <v>11</v>
      </c>
      <c r="G15" t="s">
        <v>122</v>
      </c>
      <c r="H15" t="s">
        <v>122</v>
      </c>
      <c r="I15" t="s">
        <v>122</v>
      </c>
    </row>
    <row r="16" spans="1:9">
      <c r="A16" t="s">
        <v>25</v>
      </c>
      <c r="B16" t="s">
        <v>7</v>
      </c>
      <c r="C16" t="s">
        <v>13</v>
      </c>
      <c r="D16" t="s">
        <v>13</v>
      </c>
      <c r="E16" t="s">
        <v>13</v>
      </c>
      <c r="F16" t="s">
        <v>125</v>
      </c>
      <c r="G16" s="1">
        <v>40</v>
      </c>
      <c r="H16" s="1">
        <v>40</v>
      </c>
      <c r="I16" s="1">
        <v>50</v>
      </c>
    </row>
    <row r="17" spans="1:9">
      <c r="A17" t="s">
        <v>21</v>
      </c>
      <c r="B17" t="s">
        <v>7</v>
      </c>
      <c r="C17" t="s">
        <v>12</v>
      </c>
      <c r="D17" t="s">
        <v>12</v>
      </c>
      <c r="E17" t="s">
        <v>12</v>
      </c>
      <c r="F17" t="s">
        <v>130</v>
      </c>
    </row>
    <row r="18" spans="1:9">
      <c r="A18" t="s">
        <v>28</v>
      </c>
      <c r="B18" t="s">
        <v>7</v>
      </c>
      <c r="C18" t="s">
        <v>13</v>
      </c>
      <c r="D18" t="s">
        <v>13</v>
      </c>
      <c r="E18" t="s">
        <v>11</v>
      </c>
      <c r="F18" t="s">
        <v>127</v>
      </c>
      <c r="G18" s="1">
        <v>55</v>
      </c>
      <c r="H18" s="1">
        <v>55</v>
      </c>
      <c r="I18" s="1">
        <v>85</v>
      </c>
    </row>
    <row r="19" spans="1:9">
      <c r="A19" t="s">
        <v>32</v>
      </c>
      <c r="B19" t="s">
        <v>7</v>
      </c>
      <c r="C19" t="s">
        <v>11</v>
      </c>
      <c r="D19" t="s">
        <v>11</v>
      </c>
      <c r="E19" t="s">
        <v>11</v>
      </c>
      <c r="F19" t="s">
        <v>131</v>
      </c>
      <c r="G19" s="1">
        <v>59.95</v>
      </c>
      <c r="H19" s="1">
        <v>99.95</v>
      </c>
      <c r="I19" t="s">
        <v>122</v>
      </c>
    </row>
    <row r="20" spans="1:9">
      <c r="A20" t="s">
        <v>99</v>
      </c>
      <c r="B20" t="s">
        <v>6</v>
      </c>
      <c r="C20" t="s">
        <v>11</v>
      </c>
      <c r="D20" t="s">
        <v>11</v>
      </c>
      <c r="E20" t="s">
        <v>11</v>
      </c>
      <c r="G20" t="s">
        <v>122</v>
      </c>
      <c r="H20" t="s">
        <v>122</v>
      </c>
      <c r="I20" t="s">
        <v>122</v>
      </c>
    </row>
    <row r="21" spans="1:9">
      <c r="A21" t="s">
        <v>100</v>
      </c>
      <c r="B21" t="s">
        <v>6</v>
      </c>
      <c r="C21" t="s">
        <v>11</v>
      </c>
      <c r="D21" t="s">
        <v>11</v>
      </c>
      <c r="E21" t="s">
        <v>11</v>
      </c>
      <c r="G21" t="s">
        <v>122</v>
      </c>
      <c r="H21" t="s">
        <v>122</v>
      </c>
      <c r="I21" t="s">
        <v>122</v>
      </c>
    </row>
    <row r="22" spans="1:9">
      <c r="A22" t="s">
        <v>31</v>
      </c>
      <c r="B22" t="s">
        <v>7</v>
      </c>
      <c r="C22" t="s">
        <v>13</v>
      </c>
      <c r="D22" t="s">
        <v>13</v>
      </c>
      <c r="E22" t="s">
        <v>11</v>
      </c>
      <c r="F22" t="s">
        <v>132</v>
      </c>
      <c r="G22" s="1">
        <v>49.95</v>
      </c>
      <c r="H22" s="1">
        <v>49.95</v>
      </c>
      <c r="I22" s="1">
        <v>69.95</v>
      </c>
    </row>
    <row r="23" spans="1:9">
      <c r="A23" t="s">
        <v>34</v>
      </c>
      <c r="B23" t="s">
        <v>8</v>
      </c>
      <c r="C23" t="s">
        <v>13</v>
      </c>
      <c r="D23" t="s">
        <v>13</v>
      </c>
      <c r="E23" t="s">
        <v>13</v>
      </c>
      <c r="F23" t="s">
        <v>133</v>
      </c>
      <c r="G23" s="1">
        <v>51</v>
      </c>
      <c r="H23" s="1">
        <v>51</v>
      </c>
      <c r="I23" s="1">
        <v>51</v>
      </c>
    </row>
    <row r="24" spans="1:9">
      <c r="A24" t="s">
        <v>35</v>
      </c>
      <c r="B24" t="s">
        <v>7</v>
      </c>
      <c r="C24" t="s">
        <v>11</v>
      </c>
      <c r="D24" t="s">
        <v>11</v>
      </c>
      <c r="E24" t="s">
        <v>11</v>
      </c>
      <c r="F24" t="s">
        <v>122</v>
      </c>
      <c r="G24" t="s">
        <v>122</v>
      </c>
      <c r="H24" t="s">
        <v>122</v>
      </c>
      <c r="I24" t="s">
        <v>122</v>
      </c>
    </row>
    <row r="25" spans="1:9">
      <c r="A25" t="s">
        <v>37</v>
      </c>
      <c r="B25" t="s">
        <v>7</v>
      </c>
      <c r="C25" t="s">
        <v>13</v>
      </c>
      <c r="D25" t="s">
        <v>11</v>
      </c>
      <c r="E25" t="s">
        <v>11</v>
      </c>
      <c r="F25" t="s">
        <v>134</v>
      </c>
      <c r="G25" s="1">
        <v>49.99</v>
      </c>
      <c r="H25" s="1">
        <v>79.989999999999995</v>
      </c>
      <c r="I25" s="1">
        <v>95.99</v>
      </c>
    </row>
    <row r="26" spans="1:9">
      <c r="A26" t="s">
        <v>101</v>
      </c>
      <c r="B26" t="s">
        <v>6</v>
      </c>
      <c r="C26" t="s">
        <v>11</v>
      </c>
      <c r="D26" t="s">
        <v>11</v>
      </c>
      <c r="E26" t="s">
        <v>11</v>
      </c>
      <c r="G26" t="s">
        <v>122</v>
      </c>
      <c r="H26" t="s">
        <v>122</v>
      </c>
      <c r="I26" t="s">
        <v>122</v>
      </c>
    </row>
    <row r="27" spans="1:9">
      <c r="A27" t="s">
        <v>40</v>
      </c>
      <c r="B27" t="s">
        <v>7</v>
      </c>
      <c r="C27" t="s">
        <v>13</v>
      </c>
      <c r="D27" t="s">
        <v>13</v>
      </c>
      <c r="E27" t="s">
        <v>11</v>
      </c>
      <c r="F27" t="s">
        <v>135</v>
      </c>
      <c r="G27" s="1">
        <v>40</v>
      </c>
      <c r="H27" s="1">
        <v>50</v>
      </c>
      <c r="I27" s="1">
        <v>75</v>
      </c>
    </row>
    <row r="28" spans="1:9">
      <c r="A28" t="s">
        <v>43</v>
      </c>
      <c r="B28" t="s">
        <v>8</v>
      </c>
      <c r="C28" t="s">
        <v>13</v>
      </c>
      <c r="D28" t="s">
        <v>13</v>
      </c>
      <c r="E28" t="s">
        <v>13</v>
      </c>
      <c r="F28" t="s">
        <v>136</v>
      </c>
      <c r="G28" s="1">
        <v>54.95</v>
      </c>
      <c r="H28" s="1">
        <v>54.95</v>
      </c>
      <c r="I28" s="1">
        <v>54.95</v>
      </c>
    </row>
    <row r="29" spans="1:9">
      <c r="A29" t="s">
        <v>102</v>
      </c>
      <c r="B29" t="s">
        <v>6</v>
      </c>
      <c r="C29" t="s">
        <v>11</v>
      </c>
      <c r="D29" t="s">
        <v>11</v>
      </c>
      <c r="E29" t="s">
        <v>11</v>
      </c>
      <c r="G29" t="s">
        <v>122</v>
      </c>
      <c r="H29" t="s">
        <v>122</v>
      </c>
      <c r="I29" t="s">
        <v>122</v>
      </c>
    </row>
    <row r="30" spans="1:9">
      <c r="A30" t="s">
        <v>104</v>
      </c>
      <c r="B30" t="s">
        <v>6</v>
      </c>
      <c r="C30" t="s">
        <v>11</v>
      </c>
      <c r="D30" t="s">
        <v>11</v>
      </c>
      <c r="E30" t="s">
        <v>11</v>
      </c>
      <c r="G30" t="s">
        <v>122</v>
      </c>
      <c r="H30" t="s">
        <v>122</v>
      </c>
      <c r="I30" t="s">
        <v>122</v>
      </c>
    </row>
    <row r="31" spans="1:9">
      <c r="A31" t="s">
        <v>46</v>
      </c>
      <c r="B31" t="s">
        <v>7</v>
      </c>
      <c r="C31" t="s">
        <v>13</v>
      </c>
      <c r="D31" t="s">
        <v>13</v>
      </c>
      <c r="E31" t="s">
        <v>13</v>
      </c>
      <c r="F31" t="s">
        <v>128</v>
      </c>
      <c r="G31" s="1">
        <v>52.95</v>
      </c>
      <c r="H31" s="1">
        <v>52.95</v>
      </c>
      <c r="I31" s="1">
        <v>52.95</v>
      </c>
    </row>
    <row r="32" spans="1:9">
      <c r="A32" t="s">
        <v>49</v>
      </c>
      <c r="B32" t="s">
        <v>8</v>
      </c>
      <c r="C32" t="s">
        <v>13</v>
      </c>
      <c r="D32" t="s">
        <v>13</v>
      </c>
      <c r="E32" t="s">
        <v>13</v>
      </c>
      <c r="F32" t="s">
        <v>133</v>
      </c>
      <c r="G32" s="1">
        <v>51</v>
      </c>
      <c r="H32" s="1">
        <v>51</v>
      </c>
      <c r="I32" s="1">
        <v>51</v>
      </c>
    </row>
    <row r="33" spans="1:9">
      <c r="A33" t="s">
        <v>52</v>
      </c>
      <c r="B33" t="s">
        <v>7</v>
      </c>
      <c r="C33" t="s">
        <v>13</v>
      </c>
      <c r="D33" t="s">
        <v>11</v>
      </c>
      <c r="E33" t="s">
        <v>11</v>
      </c>
      <c r="F33" t="s">
        <v>137</v>
      </c>
      <c r="G33" s="1">
        <v>50</v>
      </c>
      <c r="H33" s="1">
        <v>60</v>
      </c>
      <c r="I33" s="1">
        <v>60</v>
      </c>
    </row>
    <row r="34" spans="1:9">
      <c r="A34" t="s">
        <v>54</v>
      </c>
      <c r="B34" t="s">
        <v>7</v>
      </c>
      <c r="C34" t="s">
        <v>13</v>
      </c>
      <c r="D34" t="s">
        <v>13</v>
      </c>
      <c r="E34" t="s">
        <v>11</v>
      </c>
      <c r="F34" t="s">
        <v>138</v>
      </c>
      <c r="G34" s="1">
        <v>51.94</v>
      </c>
      <c r="H34" s="1">
        <v>51.94</v>
      </c>
      <c r="I34" s="1">
        <v>66.94</v>
      </c>
    </row>
    <row r="35" spans="1:9">
      <c r="A35" t="s">
        <v>38</v>
      </c>
      <c r="B35" t="s">
        <v>7</v>
      </c>
      <c r="C35" t="s">
        <v>11</v>
      </c>
      <c r="D35" t="s">
        <v>13</v>
      </c>
      <c r="E35" t="s">
        <v>11</v>
      </c>
      <c r="F35" t="s">
        <v>139</v>
      </c>
      <c r="G35" s="1">
        <v>59.99</v>
      </c>
      <c r="H35" s="1">
        <v>47.99</v>
      </c>
      <c r="I35" t="s">
        <v>122</v>
      </c>
    </row>
    <row r="36" spans="1:9">
      <c r="A36" t="s">
        <v>41</v>
      </c>
      <c r="B36" t="s">
        <v>7</v>
      </c>
      <c r="C36" t="s">
        <v>11</v>
      </c>
      <c r="D36" t="s">
        <v>11</v>
      </c>
      <c r="E36" t="s">
        <v>11</v>
      </c>
      <c r="F36" t="s">
        <v>138</v>
      </c>
      <c r="G36" s="1">
        <v>79.989999999999995</v>
      </c>
      <c r="H36" s="1">
        <v>79.989999999999995</v>
      </c>
      <c r="I36" s="1">
        <v>94.99</v>
      </c>
    </row>
    <row r="37" spans="1:9">
      <c r="A37" t="s">
        <v>24</v>
      </c>
      <c r="B37" t="s">
        <v>7</v>
      </c>
      <c r="C37" t="s">
        <v>12</v>
      </c>
      <c r="D37" t="s">
        <v>12</v>
      </c>
      <c r="E37" t="s">
        <v>12</v>
      </c>
    </row>
    <row r="38" spans="1:9">
      <c r="A38" t="s">
        <v>56</v>
      </c>
      <c r="B38" t="s">
        <v>7</v>
      </c>
      <c r="C38" t="s">
        <v>13</v>
      </c>
      <c r="D38" t="s">
        <v>13</v>
      </c>
      <c r="E38" t="s">
        <v>11</v>
      </c>
      <c r="F38" t="s">
        <v>140</v>
      </c>
      <c r="G38" s="1">
        <v>40</v>
      </c>
      <c r="H38" s="1">
        <v>50</v>
      </c>
      <c r="I38" s="1">
        <v>80</v>
      </c>
    </row>
    <row r="39" spans="1:9">
      <c r="A39" t="s">
        <v>44</v>
      </c>
      <c r="B39" t="s">
        <v>7</v>
      </c>
      <c r="C39" t="s">
        <v>11</v>
      </c>
      <c r="D39" t="s">
        <v>11</v>
      </c>
      <c r="E39" t="s">
        <v>11</v>
      </c>
      <c r="F39" t="s">
        <v>141</v>
      </c>
      <c r="G39" s="1">
        <v>65</v>
      </c>
      <c r="H39" s="1">
        <v>60</v>
      </c>
      <c r="I39" s="1">
        <v>80</v>
      </c>
    </row>
    <row r="40" spans="1:9">
      <c r="A40" t="s">
        <v>47</v>
      </c>
      <c r="B40" t="s">
        <v>7</v>
      </c>
      <c r="C40" t="s">
        <v>11</v>
      </c>
      <c r="D40" t="s">
        <v>11</v>
      </c>
      <c r="E40" t="s">
        <v>11</v>
      </c>
      <c r="F40" t="s">
        <v>142</v>
      </c>
      <c r="G40" s="1">
        <v>69</v>
      </c>
      <c r="H40" s="1">
        <v>69</v>
      </c>
      <c r="I40" s="1">
        <v>83</v>
      </c>
    </row>
    <row r="41" spans="1:9">
      <c r="A41" t="s">
        <v>50</v>
      </c>
      <c r="B41" t="s">
        <v>7</v>
      </c>
      <c r="C41" t="s">
        <v>11</v>
      </c>
      <c r="D41" t="s">
        <v>11</v>
      </c>
      <c r="E41" t="s">
        <v>11</v>
      </c>
      <c r="F41" t="s">
        <v>143</v>
      </c>
      <c r="G41" s="1">
        <v>65</v>
      </c>
      <c r="H41" s="1">
        <v>65</v>
      </c>
      <c r="I41" s="1">
        <v>65</v>
      </c>
    </row>
    <row r="42" spans="1:9">
      <c r="A42" t="s">
        <v>58</v>
      </c>
      <c r="B42" t="s">
        <v>8</v>
      </c>
      <c r="C42" t="s">
        <v>13</v>
      </c>
      <c r="D42" t="s">
        <v>13</v>
      </c>
      <c r="E42" t="s">
        <v>13</v>
      </c>
      <c r="F42" t="s">
        <v>133</v>
      </c>
      <c r="G42" s="1">
        <v>54.95</v>
      </c>
      <c r="H42" s="1">
        <v>54.95</v>
      </c>
      <c r="I42" s="1">
        <v>54.95</v>
      </c>
    </row>
    <row r="43" spans="1:9">
      <c r="A43" t="s">
        <v>105</v>
      </c>
      <c r="B43" t="s">
        <v>6</v>
      </c>
      <c r="C43" t="s">
        <v>11</v>
      </c>
      <c r="D43" t="s">
        <v>11</v>
      </c>
      <c r="E43" t="s">
        <v>11</v>
      </c>
      <c r="G43" t="s">
        <v>122</v>
      </c>
      <c r="H43" t="s">
        <v>122</v>
      </c>
      <c r="I43" t="s">
        <v>122</v>
      </c>
    </row>
    <row r="44" spans="1:9">
      <c r="A44" t="s">
        <v>60</v>
      </c>
      <c r="B44" t="s">
        <v>7</v>
      </c>
      <c r="C44" t="s">
        <v>13</v>
      </c>
      <c r="D44" t="s">
        <v>13</v>
      </c>
      <c r="E44" t="s">
        <v>13</v>
      </c>
      <c r="F44" t="s">
        <v>132</v>
      </c>
      <c r="G44" s="1">
        <v>45.95</v>
      </c>
      <c r="H44" s="1">
        <v>45.95</v>
      </c>
      <c r="I44" s="1">
        <v>48.95</v>
      </c>
    </row>
    <row r="45" spans="1:9">
      <c r="A45" t="s">
        <v>106</v>
      </c>
      <c r="B45" t="s">
        <v>6</v>
      </c>
      <c r="C45" t="s">
        <v>11</v>
      </c>
      <c r="D45" t="s">
        <v>11</v>
      </c>
      <c r="E45" t="s">
        <v>11</v>
      </c>
      <c r="G45" t="s">
        <v>122</v>
      </c>
      <c r="H45" t="s">
        <v>122</v>
      </c>
      <c r="I45" t="s">
        <v>122</v>
      </c>
    </row>
    <row r="46" spans="1:9">
      <c r="A46" t="s">
        <v>62</v>
      </c>
      <c r="B46" t="s">
        <v>7</v>
      </c>
      <c r="C46" t="s">
        <v>13</v>
      </c>
      <c r="D46" t="s">
        <v>13</v>
      </c>
      <c r="E46" t="s">
        <v>13</v>
      </c>
      <c r="F46" t="s">
        <v>144</v>
      </c>
      <c r="G46" s="1">
        <v>41.95</v>
      </c>
      <c r="H46" s="1">
        <v>41.95</v>
      </c>
      <c r="I46" s="1">
        <v>41.95</v>
      </c>
    </row>
    <row r="47" spans="1:9">
      <c r="A47" t="s">
        <v>64</v>
      </c>
      <c r="B47" t="s">
        <v>7</v>
      </c>
      <c r="C47" t="s">
        <v>13</v>
      </c>
      <c r="D47" t="s">
        <v>11</v>
      </c>
      <c r="E47" t="s">
        <v>12</v>
      </c>
      <c r="F47" t="s">
        <v>130</v>
      </c>
      <c r="G47" s="1">
        <v>49</v>
      </c>
      <c r="H47" s="1">
        <v>109</v>
      </c>
    </row>
    <row r="48" spans="1:9">
      <c r="A48" t="s">
        <v>107</v>
      </c>
      <c r="B48" t="s">
        <v>6</v>
      </c>
      <c r="C48" t="s">
        <v>11</v>
      </c>
      <c r="D48" t="s">
        <v>11</v>
      </c>
      <c r="E48" t="s">
        <v>11</v>
      </c>
      <c r="G48" t="s">
        <v>122</v>
      </c>
      <c r="H48" t="s">
        <v>122</v>
      </c>
      <c r="I48" t="s">
        <v>122</v>
      </c>
    </row>
    <row r="49" spans="1:9">
      <c r="A49" t="s">
        <v>108</v>
      </c>
      <c r="B49" t="s">
        <v>6</v>
      </c>
      <c r="C49" t="s">
        <v>11</v>
      </c>
      <c r="D49" t="s">
        <v>11</v>
      </c>
      <c r="E49" t="s">
        <v>11</v>
      </c>
      <c r="G49" t="s">
        <v>122</v>
      </c>
      <c r="H49" t="s">
        <v>122</v>
      </c>
      <c r="I49" t="s">
        <v>122</v>
      </c>
    </row>
    <row r="50" spans="1:9">
      <c r="A50" t="s">
        <v>109</v>
      </c>
      <c r="B50" t="s">
        <v>6</v>
      </c>
      <c r="C50" t="s">
        <v>11</v>
      </c>
      <c r="D50" t="s">
        <v>11</v>
      </c>
      <c r="E50" t="s">
        <v>11</v>
      </c>
      <c r="G50" t="s">
        <v>122</v>
      </c>
      <c r="H50" t="s">
        <v>122</v>
      </c>
      <c r="I50" t="s">
        <v>122</v>
      </c>
    </row>
    <row r="51" spans="1:9">
      <c r="A51" t="s">
        <v>27</v>
      </c>
      <c r="B51" t="s">
        <v>7</v>
      </c>
      <c r="C51" t="s">
        <v>12</v>
      </c>
      <c r="D51" t="s">
        <v>12</v>
      </c>
      <c r="E51" t="s">
        <v>12</v>
      </c>
    </row>
    <row r="52" spans="1:9">
      <c r="A52" t="s">
        <v>53</v>
      </c>
      <c r="B52" t="s">
        <v>7</v>
      </c>
      <c r="C52" t="s">
        <v>11</v>
      </c>
      <c r="D52" t="s">
        <v>11</v>
      </c>
      <c r="E52" t="s">
        <v>11</v>
      </c>
      <c r="F52" t="s">
        <v>145</v>
      </c>
      <c r="G52" s="1">
        <v>70</v>
      </c>
      <c r="H52" s="1">
        <v>80</v>
      </c>
      <c r="I52" s="1">
        <v>110</v>
      </c>
    </row>
    <row r="53" spans="1:9">
      <c r="A53" t="s">
        <v>30</v>
      </c>
      <c r="B53" t="s">
        <v>7</v>
      </c>
      <c r="C53" t="s">
        <v>12</v>
      </c>
      <c r="D53" t="s">
        <v>12</v>
      </c>
      <c r="E53" t="s">
        <v>12</v>
      </c>
    </row>
    <row r="54" spans="1:9">
      <c r="A54" t="s">
        <v>110</v>
      </c>
      <c r="B54" t="s">
        <v>6</v>
      </c>
      <c r="C54" t="s">
        <v>11</v>
      </c>
      <c r="D54" t="s">
        <v>11</v>
      </c>
      <c r="E54" t="s">
        <v>11</v>
      </c>
      <c r="G54" t="s">
        <v>122</v>
      </c>
      <c r="H54" t="s">
        <v>122</v>
      </c>
      <c r="I54" t="s">
        <v>122</v>
      </c>
    </row>
    <row r="55" spans="1:9">
      <c r="A55" t="s">
        <v>66</v>
      </c>
      <c r="B55" t="s">
        <v>7</v>
      </c>
      <c r="C55" t="s">
        <v>13</v>
      </c>
      <c r="D55" t="s">
        <v>11</v>
      </c>
      <c r="E55" t="s">
        <v>11</v>
      </c>
      <c r="F55" t="s">
        <v>146</v>
      </c>
      <c r="G55" s="1">
        <v>49</v>
      </c>
      <c r="H55" s="1">
        <v>109</v>
      </c>
      <c r="I55" t="s">
        <v>122</v>
      </c>
    </row>
    <row r="56" spans="1:9">
      <c r="A56" t="s">
        <v>55</v>
      </c>
      <c r="B56" t="s">
        <v>7</v>
      </c>
      <c r="C56" t="s">
        <v>11</v>
      </c>
      <c r="D56" t="s">
        <v>11</v>
      </c>
      <c r="E56" t="s">
        <v>11</v>
      </c>
      <c r="F56" t="s">
        <v>147</v>
      </c>
      <c r="G56" s="1">
        <v>59.95</v>
      </c>
      <c r="H56" t="s">
        <v>122</v>
      </c>
      <c r="I56" t="s">
        <v>122</v>
      </c>
    </row>
    <row r="57" spans="1:9">
      <c r="A57" t="s">
        <v>57</v>
      </c>
      <c r="B57" t="s">
        <v>8</v>
      </c>
      <c r="C57" t="s">
        <v>11</v>
      </c>
      <c r="D57" t="s">
        <v>11</v>
      </c>
      <c r="E57" t="s">
        <v>11</v>
      </c>
      <c r="F57" t="s">
        <v>133</v>
      </c>
      <c r="G57" s="1">
        <v>79.95</v>
      </c>
      <c r="H57" s="1">
        <v>79.95</v>
      </c>
      <c r="I57" s="1">
        <v>79.95</v>
      </c>
    </row>
    <row r="58" spans="1:9">
      <c r="A58" t="s">
        <v>59</v>
      </c>
      <c r="B58" t="s">
        <v>7</v>
      </c>
      <c r="C58" t="s">
        <v>11</v>
      </c>
      <c r="D58" t="s">
        <v>11</v>
      </c>
      <c r="E58" t="s">
        <v>11</v>
      </c>
      <c r="F58" t="s">
        <v>148</v>
      </c>
      <c r="G58" s="1">
        <v>69.989999999999995</v>
      </c>
      <c r="H58" s="1">
        <v>69.989999999999995</v>
      </c>
      <c r="I58" s="1">
        <v>69.989999999999995</v>
      </c>
    </row>
    <row r="59" spans="1:9">
      <c r="A59" t="s">
        <v>111</v>
      </c>
      <c r="B59" t="s">
        <v>6</v>
      </c>
      <c r="C59" t="s">
        <v>11</v>
      </c>
      <c r="D59" t="s">
        <v>11</v>
      </c>
      <c r="E59" t="s">
        <v>11</v>
      </c>
      <c r="G59" t="s">
        <v>122</v>
      </c>
      <c r="H59" t="s">
        <v>122</v>
      </c>
      <c r="I59" t="s">
        <v>122</v>
      </c>
    </row>
    <row r="60" spans="1:9">
      <c r="A60" t="s">
        <v>68</v>
      </c>
      <c r="B60" t="s">
        <v>8</v>
      </c>
      <c r="C60" t="s">
        <v>13</v>
      </c>
      <c r="D60" t="s">
        <v>13</v>
      </c>
      <c r="E60" t="s">
        <v>11</v>
      </c>
      <c r="F60" t="s">
        <v>142</v>
      </c>
      <c r="G60" s="1">
        <v>49.95</v>
      </c>
      <c r="H60" s="1">
        <v>49.95</v>
      </c>
      <c r="I60" s="1">
        <v>69.95</v>
      </c>
    </row>
    <row r="61" spans="1:9">
      <c r="A61" t="s">
        <v>70</v>
      </c>
      <c r="B61" t="s">
        <v>7</v>
      </c>
      <c r="C61" t="s">
        <v>13</v>
      </c>
      <c r="D61" t="s">
        <v>13</v>
      </c>
      <c r="E61" t="s">
        <v>11</v>
      </c>
      <c r="F61" t="s">
        <v>149</v>
      </c>
      <c r="G61" s="1">
        <v>55</v>
      </c>
      <c r="H61" s="1">
        <v>55</v>
      </c>
      <c r="I61" s="1">
        <v>100</v>
      </c>
    </row>
    <row r="62" spans="1:9">
      <c r="A62" t="s">
        <v>72</v>
      </c>
      <c r="B62" t="s">
        <v>7</v>
      </c>
      <c r="C62" t="s">
        <v>13</v>
      </c>
      <c r="D62" t="s">
        <v>13</v>
      </c>
      <c r="E62" t="s">
        <v>11</v>
      </c>
      <c r="F62" t="s">
        <v>150</v>
      </c>
      <c r="G62" s="1">
        <v>44.95</v>
      </c>
      <c r="H62" s="1">
        <v>44.95</v>
      </c>
      <c r="I62" s="1">
        <v>59.95</v>
      </c>
    </row>
    <row r="63" spans="1:9">
      <c r="A63" t="s">
        <v>61</v>
      </c>
      <c r="B63" t="s">
        <v>8</v>
      </c>
      <c r="C63" t="s">
        <v>11</v>
      </c>
      <c r="D63" t="s">
        <v>11</v>
      </c>
      <c r="E63" t="s">
        <v>11</v>
      </c>
      <c r="F63" t="s">
        <v>151</v>
      </c>
      <c r="G63" s="1">
        <v>59</v>
      </c>
      <c r="H63" s="1">
        <v>59</v>
      </c>
      <c r="I63" s="1">
        <v>75</v>
      </c>
    </row>
    <row r="64" spans="1:9">
      <c r="A64" t="s">
        <v>63</v>
      </c>
      <c r="B64" t="s">
        <v>8</v>
      </c>
      <c r="C64" t="s">
        <v>11</v>
      </c>
      <c r="D64" t="s">
        <v>11</v>
      </c>
      <c r="E64" t="s">
        <v>11</v>
      </c>
      <c r="F64" t="s">
        <v>133</v>
      </c>
      <c r="G64" s="1">
        <v>59.95</v>
      </c>
      <c r="H64" s="1">
        <v>59.95</v>
      </c>
      <c r="I64" s="1">
        <v>59.95</v>
      </c>
    </row>
    <row r="65" spans="1:9">
      <c r="A65" t="s">
        <v>116</v>
      </c>
      <c r="B65" t="s">
        <v>7</v>
      </c>
      <c r="C65" t="s">
        <v>13</v>
      </c>
      <c r="D65" t="s">
        <v>13</v>
      </c>
      <c r="E65" t="s">
        <v>13</v>
      </c>
      <c r="F65" t="s">
        <v>152</v>
      </c>
      <c r="G65" s="1">
        <v>50</v>
      </c>
      <c r="H65" s="1">
        <v>50</v>
      </c>
      <c r="I65" s="1">
        <v>50</v>
      </c>
    </row>
    <row r="66" spans="1:9">
      <c r="A66" t="s">
        <v>74</v>
      </c>
      <c r="B66" t="s">
        <v>7</v>
      </c>
      <c r="C66" t="s">
        <v>13</v>
      </c>
      <c r="D66" t="s">
        <v>11</v>
      </c>
      <c r="E66" t="s">
        <v>11</v>
      </c>
      <c r="F66" t="s">
        <v>153</v>
      </c>
      <c r="G66" s="1">
        <v>54.95</v>
      </c>
      <c r="H66" s="1">
        <v>74.95</v>
      </c>
      <c r="I66" s="1">
        <v>84.95</v>
      </c>
    </row>
    <row r="67" spans="1:9">
      <c r="A67" t="s">
        <v>65</v>
      </c>
      <c r="B67" t="s">
        <v>7</v>
      </c>
      <c r="C67" t="s">
        <v>11</v>
      </c>
      <c r="D67" t="s">
        <v>11</v>
      </c>
      <c r="E67" t="s">
        <v>11</v>
      </c>
      <c r="F67" t="s">
        <v>127</v>
      </c>
      <c r="G67" s="1">
        <v>70</v>
      </c>
      <c r="H67" s="1">
        <v>70</v>
      </c>
      <c r="I67" t="s">
        <v>122</v>
      </c>
    </row>
    <row r="68" spans="1:9">
      <c r="A68" t="s">
        <v>67</v>
      </c>
      <c r="B68" t="s">
        <v>7</v>
      </c>
      <c r="C68" t="s">
        <v>11</v>
      </c>
      <c r="D68" t="s">
        <v>11</v>
      </c>
      <c r="E68" t="s">
        <v>11</v>
      </c>
      <c r="F68" t="s">
        <v>154</v>
      </c>
      <c r="G68" s="1">
        <v>59.95</v>
      </c>
      <c r="H68" s="1">
        <v>79.95</v>
      </c>
      <c r="I68" s="1">
        <v>105.95</v>
      </c>
    </row>
    <row r="69" spans="1:9">
      <c r="A69" t="s">
        <v>69</v>
      </c>
      <c r="B69" t="s">
        <v>7</v>
      </c>
      <c r="C69" t="s">
        <v>11</v>
      </c>
      <c r="D69" t="s">
        <v>11</v>
      </c>
      <c r="E69" t="s">
        <v>11</v>
      </c>
      <c r="F69" t="s">
        <v>133</v>
      </c>
      <c r="G69" s="1">
        <v>85</v>
      </c>
      <c r="H69" s="1">
        <v>85</v>
      </c>
      <c r="I69" s="1">
        <v>85</v>
      </c>
    </row>
    <row r="70" spans="1:9">
      <c r="A70" t="s">
        <v>71</v>
      </c>
      <c r="B70" t="s">
        <v>7</v>
      </c>
      <c r="C70" t="s">
        <v>11</v>
      </c>
      <c r="D70" t="s">
        <v>11</v>
      </c>
      <c r="E70" t="s">
        <v>11</v>
      </c>
      <c r="F70" t="s">
        <v>141</v>
      </c>
      <c r="G70" s="1">
        <v>65</v>
      </c>
      <c r="H70" s="1">
        <v>60</v>
      </c>
      <c r="I70" s="1">
        <v>80</v>
      </c>
    </row>
    <row r="71" spans="1:9">
      <c r="A71" t="s">
        <v>73</v>
      </c>
      <c r="B71" t="s">
        <v>7</v>
      </c>
      <c r="C71" t="s">
        <v>11</v>
      </c>
      <c r="D71" t="s">
        <v>11</v>
      </c>
      <c r="E71" t="s">
        <v>11</v>
      </c>
      <c r="F71" t="s">
        <v>155</v>
      </c>
      <c r="G71" s="1">
        <v>57.95</v>
      </c>
      <c r="H71" s="1">
        <v>75</v>
      </c>
      <c r="I71" t="s">
        <v>122</v>
      </c>
    </row>
    <row r="72" spans="1:9">
      <c r="A72" t="s">
        <v>33</v>
      </c>
      <c r="B72" t="s">
        <v>7</v>
      </c>
      <c r="C72" t="s">
        <v>12</v>
      </c>
      <c r="D72" t="s">
        <v>12</v>
      </c>
      <c r="E72" t="s">
        <v>12</v>
      </c>
    </row>
    <row r="73" spans="1:9">
      <c r="A73" t="s">
        <v>36</v>
      </c>
      <c r="B73" t="s">
        <v>7</v>
      </c>
      <c r="C73" t="s">
        <v>12</v>
      </c>
      <c r="D73" t="s">
        <v>12</v>
      </c>
      <c r="E73" t="s">
        <v>12</v>
      </c>
    </row>
    <row r="74" spans="1:9">
      <c r="A74" t="s">
        <v>75</v>
      </c>
      <c r="B74" t="s">
        <v>7</v>
      </c>
      <c r="C74" t="s">
        <v>11</v>
      </c>
      <c r="D74" t="s">
        <v>11</v>
      </c>
      <c r="E74" t="s">
        <v>11</v>
      </c>
      <c r="F74" t="s">
        <v>156</v>
      </c>
      <c r="G74" s="1">
        <v>70</v>
      </c>
      <c r="H74" s="1">
        <v>70</v>
      </c>
      <c r="I74" s="1">
        <v>70</v>
      </c>
    </row>
    <row r="75" spans="1:9">
      <c r="A75" t="s">
        <v>39</v>
      </c>
      <c r="B75" t="s">
        <v>7</v>
      </c>
      <c r="C75" t="s">
        <v>12</v>
      </c>
      <c r="D75" t="s">
        <v>13</v>
      </c>
      <c r="E75" t="s">
        <v>11</v>
      </c>
      <c r="F75" t="s">
        <v>157</v>
      </c>
      <c r="G75" s="1">
        <v>38</v>
      </c>
      <c r="H75" s="1">
        <v>45</v>
      </c>
      <c r="I75" s="1">
        <v>85</v>
      </c>
    </row>
    <row r="76" spans="1:9">
      <c r="A76" t="s">
        <v>77</v>
      </c>
      <c r="B76" t="s">
        <v>7</v>
      </c>
      <c r="C76" t="s">
        <v>11</v>
      </c>
      <c r="D76" t="s">
        <v>11</v>
      </c>
      <c r="E76" t="s">
        <v>11</v>
      </c>
      <c r="G76" s="1">
        <v>120</v>
      </c>
      <c r="H76" s="1">
        <v>120</v>
      </c>
      <c r="I76" s="1">
        <v>120</v>
      </c>
    </row>
    <row r="77" spans="1:9">
      <c r="A77" t="s">
        <v>112</v>
      </c>
      <c r="B77" t="s">
        <v>6</v>
      </c>
      <c r="C77" t="s">
        <v>11</v>
      </c>
      <c r="D77" t="s">
        <v>11</v>
      </c>
      <c r="E77" t="s">
        <v>11</v>
      </c>
      <c r="G77" t="s">
        <v>122</v>
      </c>
      <c r="H77" t="s">
        <v>122</v>
      </c>
      <c r="I77" t="s">
        <v>122</v>
      </c>
    </row>
    <row r="78" spans="1:9">
      <c r="A78" t="s">
        <v>42</v>
      </c>
      <c r="B78" t="s">
        <v>7</v>
      </c>
      <c r="C78" t="s">
        <v>12</v>
      </c>
      <c r="D78" t="s">
        <v>13</v>
      </c>
      <c r="E78" t="s">
        <v>11</v>
      </c>
      <c r="F78" t="s">
        <v>158</v>
      </c>
      <c r="G78" s="1">
        <v>37</v>
      </c>
      <c r="H78" s="1">
        <v>49.95</v>
      </c>
      <c r="I78" s="1">
        <v>59.95</v>
      </c>
    </row>
    <row r="79" spans="1:9">
      <c r="A79" t="s">
        <v>76</v>
      </c>
      <c r="B79" t="s">
        <v>7</v>
      </c>
      <c r="C79" t="s">
        <v>13</v>
      </c>
      <c r="D79" t="s">
        <v>11</v>
      </c>
      <c r="E79" t="s">
        <v>11</v>
      </c>
      <c r="F79" t="s">
        <v>159</v>
      </c>
      <c r="G79" s="1">
        <v>50</v>
      </c>
      <c r="H79" s="1">
        <v>70</v>
      </c>
      <c r="I79" s="1">
        <v>70</v>
      </c>
    </row>
    <row r="80" spans="1:9">
      <c r="A80" t="s">
        <v>79</v>
      </c>
      <c r="B80" t="s">
        <v>7</v>
      </c>
      <c r="C80" t="s">
        <v>11</v>
      </c>
      <c r="D80" t="s">
        <v>11</v>
      </c>
      <c r="E80" t="s">
        <v>11</v>
      </c>
      <c r="F80" t="s">
        <v>160</v>
      </c>
      <c r="G80" s="1">
        <v>81.95</v>
      </c>
      <c r="H80" s="1">
        <v>81.95</v>
      </c>
      <c r="I80" s="1">
        <v>81.95</v>
      </c>
    </row>
    <row r="81" spans="1:9">
      <c r="A81" t="s">
        <v>81</v>
      </c>
      <c r="B81" t="s">
        <v>7</v>
      </c>
      <c r="C81" t="s">
        <v>11</v>
      </c>
      <c r="D81" t="s">
        <v>11</v>
      </c>
      <c r="E81" t="s">
        <v>11</v>
      </c>
      <c r="F81" t="s">
        <v>160</v>
      </c>
      <c r="G81" s="1">
        <v>99.95</v>
      </c>
      <c r="H81" s="1">
        <v>99.95</v>
      </c>
      <c r="I81" s="1">
        <v>124.95</v>
      </c>
    </row>
    <row r="82" spans="1:9">
      <c r="A82" t="s">
        <v>83</v>
      </c>
      <c r="B82" t="s">
        <v>7</v>
      </c>
      <c r="C82" t="s">
        <v>11</v>
      </c>
      <c r="D82" t="s">
        <v>11</v>
      </c>
      <c r="E82" t="s">
        <v>11</v>
      </c>
      <c r="G82" s="1">
        <v>65</v>
      </c>
      <c r="H82" s="1">
        <v>65</v>
      </c>
      <c r="I82" s="1">
        <v>65</v>
      </c>
    </row>
    <row r="83" spans="1:9">
      <c r="A83" t="s">
        <v>85</v>
      </c>
      <c r="B83" t="s">
        <v>7</v>
      </c>
      <c r="C83" t="s">
        <v>11</v>
      </c>
      <c r="D83" t="s">
        <v>11</v>
      </c>
      <c r="E83" t="s">
        <v>11</v>
      </c>
      <c r="F83" t="s">
        <v>127</v>
      </c>
      <c r="G83" s="1">
        <v>74.95</v>
      </c>
      <c r="H83" s="1">
        <v>74.95</v>
      </c>
      <c r="I83" s="1">
        <v>124.95</v>
      </c>
    </row>
    <row r="84" spans="1:9">
      <c r="A84" t="s">
        <v>113</v>
      </c>
      <c r="B84" t="s">
        <v>6</v>
      </c>
      <c r="C84" t="s">
        <v>11</v>
      </c>
      <c r="D84" t="s">
        <v>11</v>
      </c>
      <c r="E84" t="s">
        <v>11</v>
      </c>
      <c r="G84" t="s">
        <v>122</v>
      </c>
      <c r="H84" t="s">
        <v>122</v>
      </c>
      <c r="I84" t="s">
        <v>122</v>
      </c>
    </row>
    <row r="85" spans="1:9">
      <c r="A85" t="s">
        <v>87</v>
      </c>
      <c r="B85" t="s">
        <v>7</v>
      </c>
      <c r="C85" t="s">
        <v>11</v>
      </c>
      <c r="D85" t="s">
        <v>11</v>
      </c>
      <c r="E85" t="s">
        <v>11</v>
      </c>
      <c r="G85" s="1">
        <v>60</v>
      </c>
      <c r="H85" s="1">
        <v>60</v>
      </c>
      <c r="I85" s="1">
        <v>60</v>
      </c>
    </row>
    <row r="86" spans="1:9">
      <c r="A86" t="s">
        <v>114</v>
      </c>
      <c r="B86" t="s">
        <v>6</v>
      </c>
      <c r="C86" t="s">
        <v>11</v>
      </c>
      <c r="D86" t="s">
        <v>11</v>
      </c>
      <c r="E86" t="s">
        <v>11</v>
      </c>
      <c r="G86" t="s">
        <v>122</v>
      </c>
      <c r="H86" t="s">
        <v>122</v>
      </c>
      <c r="I86" t="s">
        <v>122</v>
      </c>
    </row>
    <row r="87" spans="1:9">
      <c r="A87" t="s">
        <v>78</v>
      </c>
      <c r="B87" t="s">
        <v>7</v>
      </c>
      <c r="C87" t="s">
        <v>13</v>
      </c>
      <c r="D87" t="s">
        <v>13</v>
      </c>
      <c r="E87" t="s">
        <v>13</v>
      </c>
      <c r="F87" t="s">
        <v>124</v>
      </c>
      <c r="G87" s="1">
        <v>49.99</v>
      </c>
      <c r="H87" s="1">
        <v>49.99</v>
      </c>
      <c r="I87" s="1">
        <v>49.99</v>
      </c>
    </row>
    <row r="88" spans="1:9">
      <c r="A88" t="s">
        <v>88</v>
      </c>
      <c r="B88" t="s">
        <v>7</v>
      </c>
      <c r="C88" t="s">
        <v>11</v>
      </c>
      <c r="D88" t="s">
        <v>11</v>
      </c>
      <c r="E88" t="s">
        <v>11</v>
      </c>
      <c r="F88" t="s">
        <v>142</v>
      </c>
      <c r="G88" s="1">
        <v>69.989999999999995</v>
      </c>
      <c r="H88" s="1">
        <v>69.989999999999995</v>
      </c>
      <c r="I88" s="1">
        <v>199.99</v>
      </c>
    </row>
    <row r="89" spans="1:9">
      <c r="A89" t="s">
        <v>89</v>
      </c>
      <c r="B89" t="s">
        <v>7</v>
      </c>
      <c r="C89" t="s">
        <v>11</v>
      </c>
      <c r="D89" t="s">
        <v>11</v>
      </c>
      <c r="E89" t="s">
        <v>11</v>
      </c>
      <c r="F89" t="s">
        <v>142</v>
      </c>
      <c r="G89" s="1">
        <v>69.989999999999995</v>
      </c>
      <c r="H89" s="1">
        <v>69.989999999999995</v>
      </c>
      <c r="I89" s="1">
        <v>199.99</v>
      </c>
    </row>
    <row r="90" spans="1:9">
      <c r="A90" t="s">
        <v>90</v>
      </c>
      <c r="B90" t="s">
        <v>7</v>
      </c>
      <c r="C90" t="s">
        <v>11</v>
      </c>
      <c r="D90" t="s">
        <v>11</v>
      </c>
      <c r="E90" t="s">
        <v>11</v>
      </c>
      <c r="F90" t="s">
        <v>161</v>
      </c>
      <c r="G90" s="1">
        <v>59.99</v>
      </c>
      <c r="H90" s="1">
        <v>59.99</v>
      </c>
      <c r="I90" s="1">
        <v>59.99</v>
      </c>
    </row>
    <row r="91" spans="1:9">
      <c r="A91" t="s">
        <v>80</v>
      </c>
      <c r="B91" t="s">
        <v>7</v>
      </c>
      <c r="C91" t="s">
        <v>13</v>
      </c>
      <c r="D91" t="s">
        <v>11</v>
      </c>
      <c r="E91" t="s">
        <v>11</v>
      </c>
      <c r="F91" t="s">
        <v>162</v>
      </c>
      <c r="G91" s="1">
        <v>49</v>
      </c>
      <c r="H91" s="1">
        <v>60</v>
      </c>
      <c r="I91" s="1">
        <v>60</v>
      </c>
    </row>
    <row r="92" spans="1:9">
      <c r="A92" t="s">
        <v>91</v>
      </c>
      <c r="B92" t="s">
        <v>7</v>
      </c>
      <c r="C92" t="s">
        <v>11</v>
      </c>
      <c r="D92" t="s">
        <v>11</v>
      </c>
      <c r="E92" t="s">
        <v>11</v>
      </c>
      <c r="F92" t="s">
        <v>163</v>
      </c>
      <c r="G92" s="1">
        <v>63</v>
      </c>
      <c r="H92" s="1">
        <v>63</v>
      </c>
      <c r="I92" s="1">
        <v>63</v>
      </c>
    </row>
    <row r="93" spans="1:9">
      <c r="A93" t="s">
        <v>82</v>
      </c>
      <c r="B93" t="s">
        <v>7</v>
      </c>
      <c r="C93" t="s">
        <v>13</v>
      </c>
      <c r="D93" t="s">
        <v>11</v>
      </c>
      <c r="E93" t="s">
        <v>11</v>
      </c>
      <c r="F93" t="s">
        <v>164</v>
      </c>
      <c r="G93" s="1">
        <v>54.95</v>
      </c>
      <c r="H93" s="1">
        <v>74.95</v>
      </c>
      <c r="I93" s="1">
        <v>99.95</v>
      </c>
    </row>
    <row r="94" spans="1:9">
      <c r="A94" t="s">
        <v>84</v>
      </c>
      <c r="B94" t="s">
        <v>7</v>
      </c>
      <c r="C94" t="s">
        <v>13</v>
      </c>
      <c r="D94" t="s">
        <v>13</v>
      </c>
      <c r="E94" t="s">
        <v>11</v>
      </c>
      <c r="F94" t="s">
        <v>142</v>
      </c>
      <c r="G94" s="1">
        <v>49.95</v>
      </c>
      <c r="H94" s="1">
        <v>49.95</v>
      </c>
      <c r="I94" s="1">
        <v>69.95</v>
      </c>
    </row>
    <row r="95" spans="1:9">
      <c r="A95" t="s">
        <v>92</v>
      </c>
      <c r="B95" t="s">
        <v>7</v>
      </c>
      <c r="C95" t="s">
        <v>11</v>
      </c>
      <c r="D95" t="s">
        <v>11</v>
      </c>
      <c r="E95" t="s">
        <v>11</v>
      </c>
      <c r="F95" t="s">
        <v>165</v>
      </c>
      <c r="G95" s="1">
        <v>64</v>
      </c>
      <c r="H95" s="1">
        <v>64</v>
      </c>
      <c r="I95" s="1">
        <v>76</v>
      </c>
    </row>
    <row r="96" spans="1:9">
      <c r="A96" t="s">
        <v>93</v>
      </c>
      <c r="B96" t="s">
        <v>7</v>
      </c>
      <c r="C96" t="s">
        <v>11</v>
      </c>
      <c r="D96" t="s">
        <v>11</v>
      </c>
      <c r="E96" t="s">
        <v>11</v>
      </c>
      <c r="F96" t="s">
        <v>154</v>
      </c>
      <c r="G96" s="1">
        <v>69</v>
      </c>
      <c r="H96" s="1">
        <v>140</v>
      </c>
      <c r="I96" s="1">
        <v>140</v>
      </c>
    </row>
    <row r="97" spans="1:9">
      <c r="A97" t="s">
        <v>115</v>
      </c>
      <c r="B97" t="s">
        <v>6</v>
      </c>
      <c r="C97" t="s">
        <v>11</v>
      </c>
      <c r="D97" t="s">
        <v>11</v>
      </c>
      <c r="E97" t="s">
        <v>11</v>
      </c>
      <c r="G97" t="s">
        <v>122</v>
      </c>
      <c r="H97" t="s">
        <v>122</v>
      </c>
      <c r="I97" t="s">
        <v>122</v>
      </c>
    </row>
    <row r="98" spans="1:9">
      <c r="A98" t="s">
        <v>86</v>
      </c>
      <c r="B98" t="s">
        <v>7</v>
      </c>
      <c r="C98" t="s">
        <v>13</v>
      </c>
      <c r="D98" t="s">
        <v>13</v>
      </c>
      <c r="E98" t="s">
        <v>13</v>
      </c>
      <c r="F98" t="s">
        <v>133</v>
      </c>
      <c r="G98" s="1">
        <v>40</v>
      </c>
      <c r="H98" s="1">
        <v>40</v>
      </c>
      <c r="I98" s="1">
        <v>40</v>
      </c>
    </row>
    <row r="99" spans="1:9">
      <c r="A99" t="s">
        <v>45</v>
      </c>
      <c r="B99" t="s">
        <v>7</v>
      </c>
      <c r="C99" t="s">
        <v>12</v>
      </c>
      <c r="D99" t="s">
        <v>12</v>
      </c>
      <c r="E99" t="s">
        <v>12</v>
      </c>
    </row>
    <row r="100" spans="1:9">
      <c r="A100" t="s">
        <v>48</v>
      </c>
      <c r="B100" t="s">
        <v>7</v>
      </c>
      <c r="C100" t="s">
        <v>12</v>
      </c>
      <c r="D100" t="s">
        <v>12</v>
      </c>
      <c r="E100" t="s">
        <v>12</v>
      </c>
    </row>
    <row r="101" spans="1:9">
      <c r="A101" t="s">
        <v>51</v>
      </c>
      <c r="B101" t="s">
        <v>7</v>
      </c>
      <c r="C101" t="s">
        <v>12</v>
      </c>
      <c r="D101" t="s">
        <v>12</v>
      </c>
      <c r="E101" t="s">
        <v>12</v>
      </c>
      <c r="F101" t="s">
        <v>166</v>
      </c>
      <c r="G101" s="1">
        <v>29.95</v>
      </c>
      <c r="H101" s="1">
        <v>29.95</v>
      </c>
      <c r="I101" s="1">
        <v>29.95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workbookViewId="0">
      <selection activeCell="D31" sqref="D31"/>
    </sheetView>
  </sheetViews>
  <sheetFormatPr defaultRowHeight="14"/>
  <cols>
    <col min="1" max="1" width="35.75" customWidth="1"/>
    <col min="2" max="2" width="14.75" bestFit="1" customWidth="1"/>
    <col min="3" max="3" width="34.25" bestFit="1" customWidth="1"/>
    <col min="4" max="4" width="35.25" bestFit="1" customWidth="1"/>
    <col min="5" max="5" width="37.25" bestFit="1" customWidth="1"/>
    <col min="6" max="6" width="16.58203125" customWidth="1"/>
    <col min="7" max="7" width="16.25" customWidth="1"/>
    <col min="8" max="8" width="6.75" customWidth="1"/>
    <col min="9" max="9" width="11.83203125" customWidth="1"/>
    <col min="10" max="10" width="11" customWidth="1"/>
    <col min="11" max="11" width="12.25" customWidth="1"/>
    <col min="12" max="12" width="19" style="10" customWidth="1"/>
    <col min="13" max="13" width="22" style="10" bestFit="1" customWidth="1"/>
    <col min="14" max="14" width="20.83203125" bestFit="1" customWidth="1"/>
    <col min="15" max="15" width="33.25" bestFit="1" customWidth="1"/>
    <col min="16" max="16" width="18.83203125" bestFit="1" customWidth="1"/>
    <col min="17" max="17" width="11.1640625" bestFit="1" customWidth="1"/>
  </cols>
  <sheetData>
    <row r="1" spans="1:17">
      <c r="A1" t="s">
        <v>0</v>
      </c>
      <c r="B1" t="s">
        <v>2</v>
      </c>
      <c r="C1" t="s">
        <v>167</v>
      </c>
      <c r="D1" t="s">
        <v>168</v>
      </c>
      <c r="E1" t="s">
        <v>169</v>
      </c>
      <c r="F1" t="s">
        <v>170</v>
      </c>
      <c r="G1" t="s">
        <v>171</v>
      </c>
      <c r="H1" t="s">
        <v>172</v>
      </c>
      <c r="I1" t="s">
        <v>173</v>
      </c>
      <c r="J1" t="s">
        <v>117</v>
      </c>
      <c r="K1" t="s">
        <v>118</v>
      </c>
      <c r="L1" t="s">
        <v>119</v>
      </c>
      <c r="M1" t="s">
        <v>174</v>
      </c>
      <c r="N1" t="s">
        <v>175</v>
      </c>
      <c r="O1" t="s">
        <v>176</v>
      </c>
      <c r="P1" t="s">
        <v>177</v>
      </c>
      <c r="Q1" t="s">
        <v>9</v>
      </c>
    </row>
    <row r="2" spans="1:17">
      <c r="A2" t="s">
        <v>16</v>
      </c>
      <c r="B2" t="s">
        <v>7</v>
      </c>
      <c r="C2" t="str">
        <f>IF(K2&lt;39,"Below CenturyLink",IF((K2&lt;55.13), "Below FCC Benchmark", "Above FCC Benchmark"))</f>
        <v>Below FCC Benchmark</v>
      </c>
      <c r="D2" t="str">
        <f>IF(L2&lt;39,"Below CenturyLink",IF((L2&lt;55.13), "Below FCC Benchmark", "Above FCC Benchmark"))</f>
        <v>Above FCC Benchmark</v>
      </c>
      <c r="E2" t="str">
        <f>IF(M2&lt;39,"Below CenturyLink",IF((M2&lt;55.13), "Below FCC Benchmark", "Above FCC Benchmark"))</f>
        <v>Above FCC Benchmark</v>
      </c>
      <c r="F2" s="8" t="s">
        <v>178</v>
      </c>
      <c r="G2" t="s">
        <v>179</v>
      </c>
      <c r="H2" t="s">
        <v>180</v>
      </c>
      <c r="I2" s="9">
        <v>45330</v>
      </c>
      <c r="J2" t="s">
        <v>121</v>
      </c>
      <c r="K2" s="10">
        <v>49.99</v>
      </c>
      <c r="L2" s="10">
        <v>99.99</v>
      </c>
      <c r="M2" s="10" t="s">
        <v>122</v>
      </c>
      <c r="N2" t="s">
        <v>122</v>
      </c>
      <c r="O2">
        <v>19274</v>
      </c>
      <c r="Q2">
        <v>19274</v>
      </c>
    </row>
    <row r="3" spans="1:17">
      <c r="A3" t="s">
        <v>181</v>
      </c>
      <c r="B3" t="s">
        <v>7</v>
      </c>
      <c r="C3" t="str">
        <f t="shared" ref="C3:E66" si="0">IF(K3&lt;39,"Below CenturyLink",IF((K3&lt;55.13), "Below FCC Benchmark", "Above FCC Benchmark"))</f>
        <v>Above FCC Benchmark</v>
      </c>
      <c r="D3" t="str">
        <f t="shared" si="0"/>
        <v>Above FCC Benchmark</v>
      </c>
      <c r="E3" t="str">
        <f t="shared" si="0"/>
        <v>Above FCC Benchmark</v>
      </c>
      <c r="F3" s="8" t="s">
        <v>182</v>
      </c>
      <c r="G3" t="s">
        <v>183</v>
      </c>
      <c r="H3" t="s">
        <v>184</v>
      </c>
      <c r="I3" s="9">
        <v>45330</v>
      </c>
      <c r="J3" t="s">
        <v>123</v>
      </c>
      <c r="K3" s="10">
        <v>59</v>
      </c>
      <c r="L3" s="10">
        <v>99</v>
      </c>
      <c r="M3" s="10">
        <v>115</v>
      </c>
      <c r="N3">
        <v>69915</v>
      </c>
      <c r="Q3">
        <v>69915</v>
      </c>
    </row>
    <row r="4" spans="1:17">
      <c r="A4" t="s">
        <v>97</v>
      </c>
      <c r="B4" t="s">
        <v>6</v>
      </c>
      <c r="C4" t="str">
        <f t="shared" si="0"/>
        <v>Above FCC Benchmark</v>
      </c>
      <c r="D4" t="str">
        <f t="shared" si="0"/>
        <v>Above FCC Benchmark</v>
      </c>
      <c r="E4" t="str">
        <f t="shared" si="0"/>
        <v>Above FCC Benchmark</v>
      </c>
      <c r="F4" s="8" t="s">
        <v>185</v>
      </c>
      <c r="G4" t="s">
        <v>186</v>
      </c>
      <c r="H4" t="s">
        <v>180</v>
      </c>
      <c r="I4" s="9">
        <v>45330</v>
      </c>
      <c r="K4" s="10" t="s">
        <v>122</v>
      </c>
      <c r="L4" s="10" t="s">
        <v>122</v>
      </c>
      <c r="M4" s="10" t="s">
        <v>122</v>
      </c>
      <c r="P4">
        <v>1</v>
      </c>
      <c r="Q4">
        <v>1</v>
      </c>
    </row>
    <row r="5" spans="1:17">
      <c r="A5" t="s">
        <v>15</v>
      </c>
      <c r="B5" t="s">
        <v>7</v>
      </c>
      <c r="C5" t="str">
        <f t="shared" si="0"/>
        <v>Below CenturyLink</v>
      </c>
      <c r="D5" t="str">
        <f t="shared" si="0"/>
        <v>Below CenturyLink</v>
      </c>
      <c r="E5" t="str">
        <f t="shared" si="0"/>
        <v>Below CenturyLink</v>
      </c>
      <c r="F5" s="8" t="s">
        <v>187</v>
      </c>
      <c r="G5" t="s">
        <v>188</v>
      </c>
      <c r="H5" t="s">
        <v>184</v>
      </c>
      <c r="I5" s="9">
        <v>45330</v>
      </c>
      <c r="J5" t="s">
        <v>124</v>
      </c>
      <c r="K5" s="10">
        <v>30</v>
      </c>
      <c r="L5" s="10">
        <v>30</v>
      </c>
      <c r="M5" s="10">
        <v>30</v>
      </c>
      <c r="N5">
        <v>386749</v>
      </c>
      <c r="O5">
        <v>114767</v>
      </c>
      <c r="Q5">
        <v>501516</v>
      </c>
    </row>
    <row r="6" spans="1:17">
      <c r="A6" t="s">
        <v>189</v>
      </c>
      <c r="B6" t="s">
        <v>8</v>
      </c>
      <c r="C6" t="str">
        <f t="shared" si="0"/>
        <v>Above FCC Benchmark</v>
      </c>
      <c r="D6" t="str">
        <f t="shared" si="0"/>
        <v>Above FCC Benchmark</v>
      </c>
      <c r="E6" t="str">
        <f t="shared" si="0"/>
        <v>Above FCC Benchmark</v>
      </c>
      <c r="F6" s="8" t="s">
        <v>190</v>
      </c>
      <c r="G6" t="s">
        <v>191</v>
      </c>
      <c r="H6" t="s">
        <v>180</v>
      </c>
      <c r="I6" s="9">
        <v>45330</v>
      </c>
      <c r="J6" s="9" t="str">
        <f>'[1]PUD Resellers'!J2</f>
        <v>25/25 Mbps</v>
      </c>
      <c r="K6" s="10">
        <f>'[1]PUD Resellers'!K2</f>
        <v>59.95</v>
      </c>
      <c r="L6" s="10">
        <f>'[1]PUD Resellers'!L2</f>
        <v>59.95</v>
      </c>
      <c r="M6" s="10">
        <f>'[1]PUD Resellers'!M2</f>
        <v>119.95</v>
      </c>
      <c r="N6">
        <v>42</v>
      </c>
      <c r="Q6">
        <v>42</v>
      </c>
    </row>
    <row r="7" spans="1:17">
      <c r="A7" t="s">
        <v>192</v>
      </c>
      <c r="B7" t="s">
        <v>7</v>
      </c>
      <c r="C7" t="str">
        <f t="shared" si="0"/>
        <v>Above FCC Benchmark</v>
      </c>
      <c r="D7" t="str">
        <f t="shared" si="0"/>
        <v>Above FCC Benchmark</v>
      </c>
      <c r="E7" t="str">
        <f t="shared" si="0"/>
        <v>Above FCC Benchmark</v>
      </c>
      <c r="F7" s="8" t="s">
        <v>193</v>
      </c>
      <c r="G7" t="s">
        <v>194</v>
      </c>
      <c r="H7" t="s">
        <v>180</v>
      </c>
      <c r="I7" s="9">
        <v>45330</v>
      </c>
      <c r="J7" t="s">
        <v>125</v>
      </c>
      <c r="K7" s="10">
        <v>69.95</v>
      </c>
      <c r="L7" s="10">
        <v>69.95</v>
      </c>
      <c r="M7" s="10">
        <v>129.94999999999999</v>
      </c>
      <c r="O7">
        <v>14021</v>
      </c>
      <c r="Q7">
        <v>14021</v>
      </c>
    </row>
    <row r="8" spans="1:17">
      <c r="A8" t="s">
        <v>18</v>
      </c>
      <c r="B8" t="s">
        <v>7</v>
      </c>
      <c r="C8" t="str">
        <f t="shared" si="0"/>
        <v>Below CenturyLink</v>
      </c>
      <c r="D8" t="str">
        <f t="shared" si="0"/>
        <v>Below CenturyLink</v>
      </c>
      <c r="E8" t="str">
        <f t="shared" si="0"/>
        <v>Below CenturyLink</v>
      </c>
      <c r="F8" s="8" t="s">
        <v>195</v>
      </c>
      <c r="G8" t="s">
        <v>196</v>
      </c>
      <c r="H8" t="s">
        <v>184</v>
      </c>
      <c r="I8" s="9">
        <v>45330</v>
      </c>
      <c r="K8" s="10"/>
      <c r="N8">
        <v>3889</v>
      </c>
      <c r="O8">
        <v>4707</v>
      </c>
      <c r="Q8">
        <v>8596</v>
      </c>
    </row>
    <row r="9" spans="1:17">
      <c r="A9" t="s">
        <v>103</v>
      </c>
      <c r="B9" t="s">
        <v>7</v>
      </c>
      <c r="C9" t="str">
        <f t="shared" si="0"/>
        <v>Above FCC Benchmark</v>
      </c>
      <c r="D9" t="str">
        <f t="shared" si="0"/>
        <v>Above FCC Benchmark</v>
      </c>
      <c r="E9" t="str">
        <f t="shared" si="0"/>
        <v>Above FCC Benchmark</v>
      </c>
      <c r="F9" s="8" t="s">
        <v>197</v>
      </c>
      <c r="G9" t="s">
        <v>198</v>
      </c>
      <c r="H9" t="s">
        <v>180</v>
      </c>
      <c r="I9" s="9">
        <v>45335</v>
      </c>
      <c r="J9" t="s">
        <v>126</v>
      </c>
      <c r="K9" s="10">
        <v>56</v>
      </c>
      <c r="L9" s="10">
        <v>56</v>
      </c>
      <c r="M9" s="10">
        <v>56</v>
      </c>
      <c r="N9">
        <v>379967</v>
      </c>
      <c r="O9">
        <v>563094</v>
      </c>
      <c r="P9">
        <v>1114759</v>
      </c>
      <c r="Q9">
        <v>2057820</v>
      </c>
    </row>
    <row r="10" spans="1:17">
      <c r="A10" t="s">
        <v>199</v>
      </c>
      <c r="B10" t="s">
        <v>7</v>
      </c>
      <c r="C10" t="str">
        <f t="shared" si="0"/>
        <v>Below FCC Benchmark</v>
      </c>
      <c r="D10" t="str">
        <f t="shared" si="0"/>
        <v>Below FCC Benchmark</v>
      </c>
      <c r="E10" t="str">
        <f t="shared" si="0"/>
        <v>Below FCC Benchmark</v>
      </c>
      <c r="F10" s="8" t="s">
        <v>200</v>
      </c>
      <c r="G10" t="s">
        <v>201</v>
      </c>
      <c r="H10" t="s">
        <v>184</v>
      </c>
      <c r="I10" s="9">
        <v>45330</v>
      </c>
      <c r="J10" t="s">
        <v>124</v>
      </c>
      <c r="K10" s="10">
        <v>54.99</v>
      </c>
      <c r="L10" s="10">
        <v>54.99</v>
      </c>
      <c r="M10" s="10">
        <v>54.99</v>
      </c>
      <c r="N10">
        <v>168620</v>
      </c>
      <c r="Q10">
        <v>168620</v>
      </c>
    </row>
    <row r="11" spans="1:17">
      <c r="A11" t="s">
        <v>23</v>
      </c>
      <c r="B11" t="s">
        <v>7</v>
      </c>
      <c r="C11" t="str">
        <f t="shared" si="0"/>
        <v>Above FCC Benchmark</v>
      </c>
      <c r="D11" t="str">
        <f t="shared" si="0"/>
        <v>Above FCC Benchmark</v>
      </c>
      <c r="E11" t="str">
        <f t="shared" si="0"/>
        <v>Above FCC Benchmark</v>
      </c>
      <c r="F11" s="8" t="s">
        <v>202</v>
      </c>
      <c r="G11" t="s">
        <v>203</v>
      </c>
      <c r="H11" t="s">
        <v>180</v>
      </c>
      <c r="I11" s="9">
        <v>45330</v>
      </c>
      <c r="J11" t="s">
        <v>122</v>
      </c>
      <c r="K11" s="10" t="s">
        <v>122</v>
      </c>
      <c r="L11" s="10" t="s">
        <v>122</v>
      </c>
      <c r="M11" s="10" t="s">
        <v>122</v>
      </c>
      <c r="N11">
        <v>493</v>
      </c>
      <c r="Q11">
        <v>493</v>
      </c>
    </row>
    <row r="12" spans="1:17">
      <c r="A12" t="s">
        <v>26</v>
      </c>
      <c r="B12" t="s">
        <v>8</v>
      </c>
      <c r="C12" t="str">
        <f t="shared" si="0"/>
        <v>Above FCC Benchmark</v>
      </c>
      <c r="D12" t="str">
        <f t="shared" si="0"/>
        <v>Above FCC Benchmark</v>
      </c>
      <c r="E12" t="str">
        <f t="shared" si="0"/>
        <v>Above FCC Benchmark</v>
      </c>
      <c r="F12" s="8" t="s">
        <v>204</v>
      </c>
      <c r="G12" t="s">
        <v>205</v>
      </c>
      <c r="H12" t="s">
        <v>180</v>
      </c>
      <c r="I12" s="9">
        <v>45330</v>
      </c>
      <c r="J12" t="str">
        <f>'[1]PUD Resellers'!J3</f>
        <v>50/50 Mbps</v>
      </c>
      <c r="K12" s="10">
        <f>'[1]PUD Resellers'!K3</f>
        <v>80</v>
      </c>
      <c r="L12" s="10">
        <f>'[1]PUD Resellers'!L3</f>
        <v>80</v>
      </c>
      <c r="M12" s="10">
        <f>'[1]PUD Resellers'!M3</f>
        <v>110</v>
      </c>
      <c r="N12">
        <v>372</v>
      </c>
      <c r="Q12">
        <v>372</v>
      </c>
    </row>
    <row r="13" spans="1:17">
      <c r="A13" t="s">
        <v>29</v>
      </c>
      <c r="B13" t="s">
        <v>7</v>
      </c>
      <c r="C13" t="str">
        <f t="shared" si="0"/>
        <v>Above FCC Benchmark</v>
      </c>
      <c r="D13" t="str">
        <f t="shared" si="0"/>
        <v>Above FCC Benchmark</v>
      </c>
      <c r="E13" t="str">
        <f t="shared" si="0"/>
        <v>Above FCC Benchmark</v>
      </c>
      <c r="F13" s="8" t="s">
        <v>206</v>
      </c>
      <c r="G13" t="s">
        <v>207</v>
      </c>
      <c r="H13" t="s">
        <v>180</v>
      </c>
      <c r="I13" s="9">
        <v>45330</v>
      </c>
      <c r="J13" t="s">
        <v>128</v>
      </c>
      <c r="K13" s="10">
        <v>79.95</v>
      </c>
      <c r="L13" s="10">
        <v>79.95</v>
      </c>
      <c r="M13" s="10">
        <v>79.95</v>
      </c>
      <c r="N13">
        <v>381</v>
      </c>
      <c r="O13">
        <v>144</v>
      </c>
      <c r="Q13">
        <v>525</v>
      </c>
    </row>
    <row r="14" spans="1:17">
      <c r="A14" t="s">
        <v>22</v>
      </c>
      <c r="B14" t="s">
        <v>7</v>
      </c>
      <c r="C14" t="str">
        <f t="shared" si="0"/>
        <v>Below FCC Benchmark</v>
      </c>
      <c r="D14" t="str">
        <f t="shared" si="0"/>
        <v>Below FCC Benchmark</v>
      </c>
      <c r="E14" t="str">
        <f t="shared" si="0"/>
        <v>Above FCC Benchmark</v>
      </c>
      <c r="F14" s="8" t="s">
        <v>208</v>
      </c>
      <c r="G14" t="s">
        <v>209</v>
      </c>
      <c r="H14" t="s">
        <v>184</v>
      </c>
      <c r="I14" s="9">
        <v>45330</v>
      </c>
      <c r="J14" t="s">
        <v>129</v>
      </c>
      <c r="K14" s="10">
        <v>49.95</v>
      </c>
      <c r="L14" s="10">
        <v>49.95</v>
      </c>
      <c r="M14" s="10">
        <v>129.94999999999999</v>
      </c>
      <c r="N14">
        <v>7775</v>
      </c>
      <c r="Q14">
        <v>7775</v>
      </c>
    </row>
    <row r="15" spans="1:17">
      <c r="A15" t="s">
        <v>98</v>
      </c>
      <c r="B15" t="s">
        <v>6</v>
      </c>
      <c r="C15" t="str">
        <f t="shared" si="0"/>
        <v>Above FCC Benchmark</v>
      </c>
      <c r="D15" t="str">
        <f t="shared" si="0"/>
        <v>Above FCC Benchmark</v>
      </c>
      <c r="E15" t="str">
        <f t="shared" si="0"/>
        <v>Above FCC Benchmark</v>
      </c>
      <c r="F15" s="8" t="s">
        <v>210</v>
      </c>
      <c r="G15" t="s">
        <v>186</v>
      </c>
      <c r="H15" t="s">
        <v>184</v>
      </c>
      <c r="I15" s="9">
        <v>45331</v>
      </c>
      <c r="K15" s="10" t="s">
        <v>122</v>
      </c>
      <c r="L15" s="10" t="s">
        <v>122</v>
      </c>
      <c r="M15" s="10" t="s">
        <v>122</v>
      </c>
      <c r="N15">
        <v>680</v>
      </c>
      <c r="Q15">
        <v>680</v>
      </c>
    </row>
    <row r="16" spans="1:17">
      <c r="A16" t="s">
        <v>25</v>
      </c>
      <c r="B16" t="s">
        <v>7</v>
      </c>
      <c r="C16" t="str">
        <f t="shared" si="0"/>
        <v>Below FCC Benchmark</v>
      </c>
      <c r="D16" t="str">
        <f t="shared" si="0"/>
        <v>Below FCC Benchmark</v>
      </c>
      <c r="E16" t="str">
        <f t="shared" si="0"/>
        <v>Below FCC Benchmark</v>
      </c>
      <c r="F16" s="8" t="s">
        <v>211</v>
      </c>
      <c r="G16" t="s">
        <v>212</v>
      </c>
      <c r="H16" t="s">
        <v>184</v>
      </c>
      <c r="I16" s="9">
        <v>45331</v>
      </c>
      <c r="J16" t="s">
        <v>125</v>
      </c>
      <c r="K16" s="10">
        <v>40</v>
      </c>
      <c r="L16" s="10">
        <v>40</v>
      </c>
      <c r="M16" s="10">
        <v>50</v>
      </c>
      <c r="N16">
        <v>1736</v>
      </c>
      <c r="Q16">
        <v>1736</v>
      </c>
    </row>
    <row r="17" spans="1:17">
      <c r="A17" t="s">
        <v>21</v>
      </c>
      <c r="B17" t="s">
        <v>7</v>
      </c>
      <c r="C17" t="str">
        <f t="shared" si="0"/>
        <v>Below CenturyLink</v>
      </c>
      <c r="D17" t="str">
        <f t="shared" si="0"/>
        <v>Below CenturyLink</v>
      </c>
      <c r="E17" t="str">
        <f t="shared" si="0"/>
        <v>Below CenturyLink</v>
      </c>
      <c r="F17" s="8" t="s">
        <v>213</v>
      </c>
      <c r="G17" t="s">
        <v>196</v>
      </c>
      <c r="H17" t="s">
        <v>184</v>
      </c>
      <c r="I17" s="9">
        <v>45331</v>
      </c>
      <c r="J17" t="s">
        <v>130</v>
      </c>
      <c r="K17" s="10"/>
      <c r="N17">
        <v>1102</v>
      </c>
      <c r="O17">
        <v>56853</v>
      </c>
      <c r="P17">
        <v>26962</v>
      </c>
      <c r="Q17">
        <v>84917</v>
      </c>
    </row>
    <row r="18" spans="1:17">
      <c r="A18" t="s">
        <v>28</v>
      </c>
      <c r="B18" t="s">
        <v>7</v>
      </c>
      <c r="C18" t="str">
        <f t="shared" si="0"/>
        <v>Below FCC Benchmark</v>
      </c>
      <c r="D18" t="str">
        <f t="shared" si="0"/>
        <v>Below FCC Benchmark</v>
      </c>
      <c r="E18" t="str">
        <f t="shared" si="0"/>
        <v>Above FCC Benchmark</v>
      </c>
      <c r="F18" s="8" t="s">
        <v>214</v>
      </c>
      <c r="H18" t="s">
        <v>180</v>
      </c>
      <c r="I18" s="9">
        <v>45331</v>
      </c>
      <c r="J18" t="s">
        <v>127</v>
      </c>
      <c r="K18" s="10">
        <v>55</v>
      </c>
      <c r="L18" s="10">
        <v>55</v>
      </c>
      <c r="M18" s="10">
        <v>85</v>
      </c>
      <c r="O18">
        <v>2</v>
      </c>
      <c r="P18">
        <v>86</v>
      </c>
      <c r="Q18">
        <v>88</v>
      </c>
    </row>
    <row r="19" spans="1:17">
      <c r="A19" t="s">
        <v>32</v>
      </c>
      <c r="B19" t="s">
        <v>7</v>
      </c>
      <c r="C19" t="str">
        <f t="shared" si="0"/>
        <v>Above FCC Benchmark</v>
      </c>
      <c r="D19" t="str">
        <f t="shared" si="0"/>
        <v>Above FCC Benchmark</v>
      </c>
      <c r="E19" t="str">
        <f t="shared" si="0"/>
        <v>Above FCC Benchmark</v>
      </c>
      <c r="F19" s="8" t="s">
        <v>215</v>
      </c>
      <c r="G19" t="s">
        <v>216</v>
      </c>
      <c r="H19" t="s">
        <v>180</v>
      </c>
      <c r="I19" s="9">
        <v>45331</v>
      </c>
      <c r="J19" t="s">
        <v>131</v>
      </c>
      <c r="K19" s="10">
        <v>59.95</v>
      </c>
      <c r="L19" s="10">
        <v>99.95</v>
      </c>
      <c r="M19" s="10" t="s">
        <v>122</v>
      </c>
      <c r="O19">
        <v>2553</v>
      </c>
      <c r="Q19">
        <v>2553</v>
      </c>
    </row>
    <row r="20" spans="1:17">
      <c r="A20" t="s">
        <v>99</v>
      </c>
      <c r="B20" t="s">
        <v>6</v>
      </c>
      <c r="C20" t="str">
        <f t="shared" si="0"/>
        <v>Above FCC Benchmark</v>
      </c>
      <c r="D20" t="str">
        <f t="shared" si="0"/>
        <v>Above FCC Benchmark</v>
      </c>
      <c r="E20" t="str">
        <f t="shared" si="0"/>
        <v>Above FCC Benchmark</v>
      </c>
      <c r="F20" s="8" t="s">
        <v>217</v>
      </c>
      <c r="G20" t="s">
        <v>186</v>
      </c>
      <c r="H20" t="s">
        <v>180</v>
      </c>
      <c r="I20" s="9">
        <v>45301</v>
      </c>
      <c r="K20" s="10" t="s">
        <v>122</v>
      </c>
      <c r="L20" s="10" t="s">
        <v>122</v>
      </c>
      <c r="M20" s="10" t="s">
        <v>122</v>
      </c>
      <c r="P20">
        <v>1</v>
      </c>
      <c r="Q20">
        <v>1</v>
      </c>
    </row>
    <row r="21" spans="1:17">
      <c r="A21" t="s">
        <v>100</v>
      </c>
      <c r="B21" t="s">
        <v>6</v>
      </c>
      <c r="C21" t="str">
        <f t="shared" si="0"/>
        <v>Above FCC Benchmark</v>
      </c>
      <c r="D21" t="str">
        <f t="shared" si="0"/>
        <v>Above FCC Benchmark</v>
      </c>
      <c r="E21" t="str">
        <f t="shared" si="0"/>
        <v>Above FCC Benchmark</v>
      </c>
      <c r="F21" s="11" t="s">
        <v>218</v>
      </c>
      <c r="G21" t="s">
        <v>186</v>
      </c>
      <c r="H21" t="s">
        <v>180</v>
      </c>
      <c r="I21" s="9">
        <v>45301</v>
      </c>
      <c r="K21" s="10" t="s">
        <v>122</v>
      </c>
      <c r="L21" s="10" t="s">
        <v>122</v>
      </c>
      <c r="M21" s="10" t="s">
        <v>122</v>
      </c>
      <c r="N21">
        <v>46</v>
      </c>
      <c r="Q21">
        <v>46</v>
      </c>
    </row>
    <row r="22" spans="1:17">
      <c r="A22" t="s">
        <v>31</v>
      </c>
      <c r="B22" t="s">
        <v>7</v>
      </c>
      <c r="C22" t="str">
        <f t="shared" si="0"/>
        <v>Below FCC Benchmark</v>
      </c>
      <c r="D22" t="str">
        <f t="shared" si="0"/>
        <v>Below FCC Benchmark</v>
      </c>
      <c r="E22" t="str">
        <f t="shared" si="0"/>
        <v>Above FCC Benchmark</v>
      </c>
      <c r="F22" s="11" t="s">
        <v>219</v>
      </c>
      <c r="G22" t="s">
        <v>220</v>
      </c>
      <c r="H22" t="s">
        <v>180</v>
      </c>
      <c r="I22" s="9">
        <v>45331</v>
      </c>
      <c r="J22" t="s">
        <v>132</v>
      </c>
      <c r="K22" s="10">
        <v>49.95</v>
      </c>
      <c r="L22" s="10">
        <v>49.95</v>
      </c>
      <c r="M22" s="10">
        <v>69.95</v>
      </c>
      <c r="N22">
        <v>6580</v>
      </c>
      <c r="Q22">
        <v>6580</v>
      </c>
    </row>
    <row r="23" spans="1:17">
      <c r="A23" t="s">
        <v>34</v>
      </c>
      <c r="B23" t="s">
        <v>8</v>
      </c>
      <c r="C23" t="str">
        <f t="shared" si="0"/>
        <v>Below FCC Benchmark</v>
      </c>
      <c r="D23" t="str">
        <f t="shared" si="0"/>
        <v>Below FCC Benchmark</v>
      </c>
      <c r="E23" t="str">
        <f t="shared" si="0"/>
        <v>Below FCC Benchmark</v>
      </c>
      <c r="F23" s="8" t="s">
        <v>221</v>
      </c>
      <c r="G23" t="s">
        <v>191</v>
      </c>
      <c r="H23" t="s">
        <v>180</v>
      </c>
      <c r="I23" s="9">
        <v>45313</v>
      </c>
      <c r="J23" t="str">
        <f>'[1]PUD Resellers'!J4</f>
        <v>100/100 Mbps</v>
      </c>
      <c r="K23" s="10">
        <f>'[1]PUD Resellers'!K4</f>
        <v>51</v>
      </c>
      <c r="L23" s="10">
        <f>'[1]PUD Resellers'!L4</f>
        <v>51</v>
      </c>
      <c r="M23" s="10">
        <f>'[1]PUD Resellers'!M4</f>
        <v>51</v>
      </c>
      <c r="N23">
        <v>171</v>
      </c>
      <c r="O23">
        <v>77</v>
      </c>
      <c r="Q23">
        <v>248</v>
      </c>
    </row>
    <row r="24" spans="1:17">
      <c r="A24" t="s">
        <v>35</v>
      </c>
      <c r="B24" t="s">
        <v>7</v>
      </c>
      <c r="C24" t="str">
        <f t="shared" si="0"/>
        <v>Above FCC Benchmark</v>
      </c>
      <c r="D24" t="str">
        <f t="shared" si="0"/>
        <v>Above FCC Benchmark</v>
      </c>
      <c r="E24" t="str">
        <f t="shared" si="0"/>
        <v>Above FCC Benchmark</v>
      </c>
      <c r="F24" s="8" t="s">
        <v>222</v>
      </c>
      <c r="G24" t="s">
        <v>223</v>
      </c>
      <c r="H24" t="s">
        <v>180</v>
      </c>
      <c r="I24" s="9">
        <v>45302</v>
      </c>
      <c r="J24" t="s">
        <v>122</v>
      </c>
      <c r="K24" s="10" t="s">
        <v>122</v>
      </c>
      <c r="L24" s="10" t="s">
        <v>122</v>
      </c>
      <c r="M24" s="10" t="s">
        <v>122</v>
      </c>
      <c r="N24">
        <v>3318</v>
      </c>
      <c r="O24">
        <v>1636</v>
      </c>
      <c r="Q24">
        <v>4954</v>
      </c>
    </row>
    <row r="25" spans="1:17">
      <c r="A25" t="s">
        <v>37</v>
      </c>
      <c r="B25" t="s">
        <v>7</v>
      </c>
      <c r="C25" t="str">
        <f t="shared" si="0"/>
        <v>Below FCC Benchmark</v>
      </c>
      <c r="D25" t="str">
        <f t="shared" si="0"/>
        <v>Above FCC Benchmark</v>
      </c>
      <c r="E25" t="str">
        <f t="shared" si="0"/>
        <v>Above FCC Benchmark</v>
      </c>
      <c r="F25" s="8" t="s">
        <v>224</v>
      </c>
      <c r="G25" t="s">
        <v>225</v>
      </c>
      <c r="H25" t="s">
        <v>180</v>
      </c>
      <c r="I25" s="9">
        <v>45331</v>
      </c>
      <c r="J25" t="s">
        <v>134</v>
      </c>
      <c r="K25" s="10">
        <v>49.99</v>
      </c>
      <c r="L25" s="10">
        <v>79.989999999999995</v>
      </c>
      <c r="M25" s="10">
        <v>95.99</v>
      </c>
      <c r="N25">
        <v>101098</v>
      </c>
      <c r="Q25">
        <v>101098</v>
      </c>
    </row>
    <row r="26" spans="1:17">
      <c r="A26" t="s">
        <v>101</v>
      </c>
      <c r="B26" t="s">
        <v>6</v>
      </c>
      <c r="C26" t="str">
        <f t="shared" si="0"/>
        <v>Above FCC Benchmark</v>
      </c>
      <c r="D26" t="str">
        <f t="shared" si="0"/>
        <v>Above FCC Benchmark</v>
      </c>
      <c r="E26" t="str">
        <f t="shared" si="0"/>
        <v>Above FCC Benchmark</v>
      </c>
      <c r="F26" s="11" t="s">
        <v>226</v>
      </c>
      <c r="G26" t="s">
        <v>186</v>
      </c>
      <c r="H26" t="s">
        <v>180</v>
      </c>
      <c r="I26" s="9">
        <v>45302</v>
      </c>
      <c r="K26" s="10" t="s">
        <v>122</v>
      </c>
      <c r="L26" s="10" t="s">
        <v>122</v>
      </c>
      <c r="M26" s="10" t="s">
        <v>122</v>
      </c>
      <c r="N26">
        <v>331</v>
      </c>
      <c r="Q26">
        <v>331</v>
      </c>
    </row>
    <row r="27" spans="1:17">
      <c r="A27" t="s">
        <v>40</v>
      </c>
      <c r="B27" t="s">
        <v>7</v>
      </c>
      <c r="C27" t="str">
        <f t="shared" si="0"/>
        <v>Below FCC Benchmark</v>
      </c>
      <c r="D27" t="str">
        <f t="shared" si="0"/>
        <v>Below FCC Benchmark</v>
      </c>
      <c r="E27" t="str">
        <f t="shared" si="0"/>
        <v>Above FCC Benchmark</v>
      </c>
      <c r="F27" s="8" t="s">
        <v>227</v>
      </c>
      <c r="G27" t="s">
        <v>228</v>
      </c>
      <c r="H27" t="s">
        <v>180</v>
      </c>
      <c r="I27" s="9">
        <v>45331</v>
      </c>
      <c r="J27" s="12" t="s">
        <v>135</v>
      </c>
      <c r="K27" s="10">
        <v>40</v>
      </c>
      <c r="L27" s="10">
        <v>50</v>
      </c>
      <c r="M27" s="10">
        <v>75</v>
      </c>
      <c r="N27">
        <v>201</v>
      </c>
      <c r="O27">
        <v>13319</v>
      </c>
      <c r="Q27">
        <v>13520</v>
      </c>
    </row>
    <row r="28" spans="1:17">
      <c r="A28" t="s">
        <v>43</v>
      </c>
      <c r="B28" t="s">
        <v>8</v>
      </c>
      <c r="C28" t="str">
        <f t="shared" si="0"/>
        <v>Below FCC Benchmark</v>
      </c>
      <c r="D28" t="str">
        <f t="shared" si="0"/>
        <v>Below FCC Benchmark</v>
      </c>
      <c r="E28" t="str">
        <f t="shared" si="0"/>
        <v>Below FCC Benchmark</v>
      </c>
      <c r="F28" s="8" t="s">
        <v>43</v>
      </c>
      <c r="G28" t="s">
        <v>191</v>
      </c>
      <c r="H28" t="s">
        <v>180</v>
      </c>
      <c r="I28" s="9">
        <v>45313</v>
      </c>
      <c r="J28" t="str">
        <f>'[1]PUD Resellers'!J5</f>
        <v>250/250 Mbps</v>
      </c>
      <c r="K28" s="10">
        <f>'[1]PUD Resellers'!K5</f>
        <v>54.95</v>
      </c>
      <c r="L28" s="10">
        <f>'[1]PUD Resellers'!L5</f>
        <v>54.95</v>
      </c>
      <c r="M28" s="10">
        <f>'[1]PUD Resellers'!M5</f>
        <v>54.95</v>
      </c>
      <c r="N28">
        <v>693</v>
      </c>
      <c r="O28">
        <v>31</v>
      </c>
      <c r="Q28">
        <v>724</v>
      </c>
    </row>
    <row r="29" spans="1:17">
      <c r="A29" t="s">
        <v>102</v>
      </c>
      <c r="B29" t="s">
        <v>6</v>
      </c>
      <c r="C29" t="str">
        <f t="shared" si="0"/>
        <v>Above FCC Benchmark</v>
      </c>
      <c r="D29" t="str">
        <f t="shared" si="0"/>
        <v>Above FCC Benchmark</v>
      </c>
      <c r="E29" t="str">
        <f t="shared" si="0"/>
        <v>Above FCC Benchmark</v>
      </c>
      <c r="F29" s="8" t="s">
        <v>229</v>
      </c>
      <c r="G29" t="s">
        <v>186</v>
      </c>
      <c r="H29" t="s">
        <v>184</v>
      </c>
      <c r="I29" s="9">
        <v>45302</v>
      </c>
      <c r="K29" s="10" t="s">
        <v>122</v>
      </c>
      <c r="L29" s="10" t="s">
        <v>122</v>
      </c>
      <c r="M29" s="10" t="s">
        <v>122</v>
      </c>
      <c r="N29">
        <v>491</v>
      </c>
      <c r="O29">
        <v>2</v>
      </c>
      <c r="P29">
        <v>3</v>
      </c>
      <c r="Q29">
        <v>496</v>
      </c>
    </row>
    <row r="30" spans="1:17">
      <c r="A30" t="s">
        <v>104</v>
      </c>
      <c r="B30" t="s">
        <v>6</v>
      </c>
      <c r="C30" t="str">
        <f t="shared" si="0"/>
        <v>Above FCC Benchmark</v>
      </c>
      <c r="D30" t="str">
        <f t="shared" si="0"/>
        <v>Above FCC Benchmark</v>
      </c>
      <c r="E30" t="str">
        <f t="shared" si="0"/>
        <v>Above FCC Benchmark</v>
      </c>
      <c r="F30" s="8" t="s">
        <v>230</v>
      </c>
      <c r="G30" t="s">
        <v>186</v>
      </c>
      <c r="H30" t="s">
        <v>184</v>
      </c>
      <c r="I30" s="9">
        <v>45302</v>
      </c>
      <c r="K30" s="10" t="s">
        <v>122</v>
      </c>
      <c r="L30" s="10" t="s">
        <v>122</v>
      </c>
      <c r="M30" s="10" t="s">
        <v>122</v>
      </c>
      <c r="N30">
        <v>85</v>
      </c>
      <c r="O30">
        <v>73</v>
      </c>
      <c r="Q30">
        <v>158</v>
      </c>
    </row>
    <row r="31" spans="1:17">
      <c r="A31" t="s">
        <v>46</v>
      </c>
      <c r="B31" t="s">
        <v>7</v>
      </c>
      <c r="C31" t="str">
        <f t="shared" si="0"/>
        <v>Below FCC Benchmark</v>
      </c>
      <c r="D31" t="str">
        <f t="shared" si="0"/>
        <v>Below FCC Benchmark</v>
      </c>
      <c r="E31" t="str">
        <f t="shared" si="0"/>
        <v>Below FCC Benchmark</v>
      </c>
      <c r="F31" s="8" t="s">
        <v>231</v>
      </c>
      <c r="H31" t="s">
        <v>184</v>
      </c>
      <c r="I31" s="9">
        <v>45331</v>
      </c>
      <c r="J31" t="s">
        <v>128</v>
      </c>
      <c r="K31" s="10">
        <v>52.95</v>
      </c>
      <c r="L31" s="10">
        <v>52.95</v>
      </c>
      <c r="M31" s="10">
        <v>52.95</v>
      </c>
      <c r="N31">
        <v>36554</v>
      </c>
      <c r="Q31">
        <v>36554</v>
      </c>
    </row>
    <row r="32" spans="1:17">
      <c r="A32" t="s">
        <v>49</v>
      </c>
      <c r="B32" t="s">
        <v>8</v>
      </c>
      <c r="C32" t="str">
        <f t="shared" si="0"/>
        <v>Below FCC Benchmark</v>
      </c>
      <c r="D32" t="str">
        <f t="shared" si="0"/>
        <v>Below FCC Benchmark</v>
      </c>
      <c r="E32" t="str">
        <f t="shared" si="0"/>
        <v>Below FCC Benchmark</v>
      </c>
      <c r="F32" s="8" t="s">
        <v>232</v>
      </c>
      <c r="G32" t="s">
        <v>191</v>
      </c>
      <c r="H32" t="s">
        <v>184</v>
      </c>
      <c r="I32" s="9">
        <v>45313</v>
      </c>
      <c r="J32" t="str">
        <f>'[1]PUD Resellers'!J6</f>
        <v>100/100 Mbps</v>
      </c>
      <c r="K32" s="10">
        <f>'[1]PUD Resellers'!K6</f>
        <v>51</v>
      </c>
      <c r="L32" s="10">
        <f>'[1]PUD Resellers'!L6</f>
        <v>51</v>
      </c>
      <c r="M32" s="10">
        <f>'[1]PUD Resellers'!M6</f>
        <v>51</v>
      </c>
      <c r="N32">
        <v>36335</v>
      </c>
      <c r="Q32">
        <v>36335</v>
      </c>
    </row>
    <row r="33" spans="1:17">
      <c r="A33" t="s">
        <v>52</v>
      </c>
      <c r="B33" t="s">
        <v>7</v>
      </c>
      <c r="C33" t="str">
        <f t="shared" si="0"/>
        <v>Below FCC Benchmark</v>
      </c>
      <c r="D33" t="str">
        <f t="shared" si="0"/>
        <v>Above FCC Benchmark</v>
      </c>
      <c r="E33" t="str">
        <f t="shared" si="0"/>
        <v>Above FCC Benchmark</v>
      </c>
      <c r="F33" s="8" t="s">
        <v>233</v>
      </c>
      <c r="G33" t="s">
        <v>234</v>
      </c>
      <c r="H33" t="s">
        <v>180</v>
      </c>
      <c r="I33" s="9">
        <v>45331</v>
      </c>
      <c r="J33" t="s">
        <v>137</v>
      </c>
      <c r="K33" s="10">
        <v>50</v>
      </c>
      <c r="L33" s="10">
        <v>60</v>
      </c>
      <c r="M33" s="10">
        <v>60</v>
      </c>
      <c r="N33">
        <v>4784</v>
      </c>
      <c r="Q33">
        <v>4784</v>
      </c>
    </row>
    <row r="34" spans="1:17">
      <c r="A34" t="s">
        <v>54</v>
      </c>
      <c r="B34" t="s">
        <v>7</v>
      </c>
      <c r="C34" t="str">
        <f t="shared" si="0"/>
        <v>Below FCC Benchmark</v>
      </c>
      <c r="D34" t="str">
        <f t="shared" si="0"/>
        <v>Below FCC Benchmark</v>
      </c>
      <c r="E34" t="str">
        <f t="shared" si="0"/>
        <v>Above FCC Benchmark</v>
      </c>
      <c r="F34" s="11" t="s">
        <v>235</v>
      </c>
      <c r="G34" t="s">
        <v>236</v>
      </c>
      <c r="H34" t="s">
        <v>184</v>
      </c>
      <c r="I34" s="9">
        <v>45331</v>
      </c>
      <c r="J34" t="s">
        <v>138</v>
      </c>
      <c r="K34" s="10">
        <v>51.94</v>
      </c>
      <c r="L34" s="10">
        <v>51.94</v>
      </c>
      <c r="M34" s="10">
        <v>66.94</v>
      </c>
      <c r="N34">
        <v>12048</v>
      </c>
      <c r="Q34">
        <v>12048</v>
      </c>
    </row>
    <row r="35" spans="1:17">
      <c r="A35" t="s">
        <v>38</v>
      </c>
      <c r="B35" t="s">
        <v>7</v>
      </c>
      <c r="C35" t="str">
        <f t="shared" si="0"/>
        <v>Above FCC Benchmark</v>
      </c>
      <c r="D35" t="str">
        <f t="shared" si="0"/>
        <v>Below FCC Benchmark</v>
      </c>
      <c r="E35" t="str">
        <f t="shared" si="0"/>
        <v>Above FCC Benchmark</v>
      </c>
      <c r="F35" s="8" t="s">
        <v>237</v>
      </c>
      <c r="G35" t="s">
        <v>238</v>
      </c>
      <c r="H35" t="s">
        <v>184</v>
      </c>
      <c r="I35" s="9">
        <v>45331</v>
      </c>
      <c r="J35" t="s">
        <v>139</v>
      </c>
      <c r="K35" s="10">
        <v>59.99</v>
      </c>
      <c r="L35" s="10">
        <v>47.99</v>
      </c>
      <c r="M35" s="10" t="s">
        <v>122</v>
      </c>
      <c r="O35">
        <v>282</v>
      </c>
      <c r="Q35">
        <v>282</v>
      </c>
    </row>
    <row r="36" spans="1:17">
      <c r="A36" t="s">
        <v>41</v>
      </c>
      <c r="B36" t="s">
        <v>7</v>
      </c>
      <c r="C36" t="str">
        <f t="shared" si="0"/>
        <v>Above FCC Benchmark</v>
      </c>
      <c r="D36" t="str">
        <f t="shared" si="0"/>
        <v>Above FCC Benchmark</v>
      </c>
      <c r="E36" t="str">
        <f t="shared" si="0"/>
        <v>Above FCC Benchmark</v>
      </c>
      <c r="F36" s="8" t="s">
        <v>239</v>
      </c>
      <c r="G36" t="s">
        <v>240</v>
      </c>
      <c r="H36" t="s">
        <v>180</v>
      </c>
      <c r="I36" s="9">
        <v>45331</v>
      </c>
      <c r="J36" t="s">
        <v>138</v>
      </c>
      <c r="K36" s="10">
        <v>79.989999999999995</v>
      </c>
      <c r="L36" s="10">
        <v>79.989999999999995</v>
      </c>
      <c r="M36" s="10">
        <v>94.99</v>
      </c>
      <c r="O36">
        <v>2620578</v>
      </c>
      <c r="Q36">
        <v>2620578</v>
      </c>
    </row>
    <row r="37" spans="1:17">
      <c r="A37" t="s">
        <v>24</v>
      </c>
      <c r="B37" t="s">
        <v>7</v>
      </c>
      <c r="C37" t="str">
        <f t="shared" si="0"/>
        <v>Below CenturyLink</v>
      </c>
      <c r="D37" t="str">
        <f t="shared" si="0"/>
        <v>Below CenturyLink</v>
      </c>
      <c r="E37" t="str">
        <f t="shared" si="0"/>
        <v>Below CenturyLink</v>
      </c>
      <c r="F37" s="8" t="s">
        <v>241</v>
      </c>
      <c r="G37" t="s">
        <v>242</v>
      </c>
      <c r="H37" t="s">
        <v>184</v>
      </c>
      <c r="I37" s="9">
        <v>45307</v>
      </c>
      <c r="K37" s="10"/>
      <c r="N37">
        <v>2</v>
      </c>
      <c r="Q37">
        <v>2</v>
      </c>
    </row>
    <row r="38" spans="1:17">
      <c r="A38" t="s">
        <v>56</v>
      </c>
      <c r="B38" t="s">
        <v>7</v>
      </c>
      <c r="C38" t="str">
        <f t="shared" si="0"/>
        <v>Below FCC Benchmark</v>
      </c>
      <c r="D38" t="str">
        <f t="shared" si="0"/>
        <v>Below FCC Benchmark</v>
      </c>
      <c r="E38" t="str">
        <f t="shared" si="0"/>
        <v>Above FCC Benchmark</v>
      </c>
      <c r="F38" s="11" t="s">
        <v>243</v>
      </c>
      <c r="G38" t="s">
        <v>244</v>
      </c>
      <c r="H38" t="s">
        <v>184</v>
      </c>
      <c r="I38" s="9">
        <v>45335</v>
      </c>
      <c r="J38" t="s">
        <v>140</v>
      </c>
      <c r="K38" s="10">
        <v>40</v>
      </c>
      <c r="L38" s="10">
        <v>50</v>
      </c>
      <c r="M38" s="10">
        <v>80</v>
      </c>
      <c r="N38">
        <v>6213</v>
      </c>
      <c r="O38">
        <v>6629</v>
      </c>
      <c r="P38">
        <v>2820</v>
      </c>
      <c r="Q38">
        <v>15662</v>
      </c>
    </row>
    <row r="39" spans="1:17">
      <c r="A39" t="s">
        <v>44</v>
      </c>
      <c r="B39" t="s">
        <v>7</v>
      </c>
      <c r="C39" t="str">
        <f t="shared" si="0"/>
        <v>Above FCC Benchmark</v>
      </c>
      <c r="D39" t="str">
        <f t="shared" si="0"/>
        <v>Above FCC Benchmark</v>
      </c>
      <c r="E39" t="str">
        <f t="shared" si="0"/>
        <v>Above FCC Benchmark</v>
      </c>
      <c r="F39" s="8" t="s">
        <v>245</v>
      </c>
      <c r="G39" t="s">
        <v>246</v>
      </c>
      <c r="H39" t="s">
        <v>184</v>
      </c>
      <c r="I39" s="9">
        <v>45331</v>
      </c>
      <c r="J39" t="s">
        <v>141</v>
      </c>
      <c r="K39" s="10">
        <v>65</v>
      </c>
      <c r="L39" s="10">
        <v>60</v>
      </c>
      <c r="M39" s="10">
        <v>80</v>
      </c>
      <c r="N39">
        <v>1627</v>
      </c>
      <c r="O39">
        <v>36</v>
      </c>
      <c r="P39">
        <v>3</v>
      </c>
      <c r="Q39">
        <v>1666</v>
      </c>
    </row>
    <row r="40" spans="1:17">
      <c r="A40" t="s">
        <v>47</v>
      </c>
      <c r="B40" t="s">
        <v>7</v>
      </c>
      <c r="C40" t="str">
        <f t="shared" si="0"/>
        <v>Above FCC Benchmark</v>
      </c>
      <c r="D40" t="str">
        <f t="shared" si="0"/>
        <v>Above FCC Benchmark</v>
      </c>
      <c r="E40" t="str">
        <f t="shared" si="0"/>
        <v>Above FCC Benchmark</v>
      </c>
      <c r="F40" s="8" t="s">
        <v>247</v>
      </c>
      <c r="G40" t="s">
        <v>248</v>
      </c>
      <c r="H40" t="s">
        <v>184</v>
      </c>
      <c r="I40" s="9">
        <v>45331</v>
      </c>
      <c r="J40" t="s">
        <v>142</v>
      </c>
      <c r="K40" s="10">
        <v>69</v>
      </c>
      <c r="L40" s="10">
        <v>69</v>
      </c>
      <c r="M40" s="10">
        <v>83</v>
      </c>
      <c r="O40">
        <v>52312</v>
      </c>
      <c r="P40">
        <v>2</v>
      </c>
      <c r="Q40">
        <v>52314</v>
      </c>
    </row>
    <row r="41" spans="1:17">
      <c r="A41" t="s">
        <v>249</v>
      </c>
      <c r="B41" t="s">
        <v>7</v>
      </c>
      <c r="C41" t="str">
        <f t="shared" si="0"/>
        <v>Above FCC Benchmark</v>
      </c>
      <c r="D41" t="str">
        <f t="shared" si="0"/>
        <v>Above FCC Benchmark</v>
      </c>
      <c r="E41" t="str">
        <f t="shared" si="0"/>
        <v>Above FCC Benchmark</v>
      </c>
      <c r="F41" s="8" t="s">
        <v>250</v>
      </c>
      <c r="G41" t="s">
        <v>251</v>
      </c>
      <c r="H41" t="s">
        <v>180</v>
      </c>
      <c r="I41" s="9">
        <v>45307</v>
      </c>
      <c r="J41" t="s">
        <v>143</v>
      </c>
      <c r="K41" s="10">
        <v>65</v>
      </c>
      <c r="L41" s="10">
        <v>65</v>
      </c>
      <c r="M41" s="10">
        <v>65</v>
      </c>
      <c r="N41">
        <v>103</v>
      </c>
      <c r="Q41">
        <v>103</v>
      </c>
    </row>
    <row r="42" spans="1:17">
      <c r="A42" t="s">
        <v>58</v>
      </c>
      <c r="B42" t="s">
        <v>8</v>
      </c>
      <c r="C42" t="str">
        <f t="shared" si="0"/>
        <v>Below FCC Benchmark</v>
      </c>
      <c r="D42" t="str">
        <f t="shared" si="0"/>
        <v>Below FCC Benchmark</v>
      </c>
      <c r="E42" t="str">
        <f t="shared" si="0"/>
        <v>Below FCC Benchmark</v>
      </c>
      <c r="F42" s="8" t="s">
        <v>252</v>
      </c>
      <c r="G42" t="s">
        <v>191</v>
      </c>
      <c r="H42" t="s">
        <v>184</v>
      </c>
      <c r="I42" s="9">
        <v>45313</v>
      </c>
      <c r="J42" t="str">
        <f>'[1]PUD Resellers'!J7</f>
        <v>100/100 Mbps</v>
      </c>
      <c r="K42" s="10">
        <f>'[1]PUD Resellers'!K7</f>
        <v>54.95</v>
      </c>
      <c r="L42" s="10">
        <f>'[1]PUD Resellers'!L7</f>
        <v>54.95</v>
      </c>
      <c r="M42" s="10">
        <f>'[1]PUD Resellers'!M7</f>
        <v>54.95</v>
      </c>
      <c r="N42">
        <v>1576</v>
      </c>
      <c r="Q42">
        <v>1576</v>
      </c>
    </row>
    <row r="43" spans="1:17">
      <c r="A43" t="s">
        <v>105</v>
      </c>
      <c r="B43" t="s">
        <v>6</v>
      </c>
      <c r="C43" t="str">
        <f t="shared" si="0"/>
        <v>Above FCC Benchmark</v>
      </c>
      <c r="D43" t="str">
        <f t="shared" si="0"/>
        <v>Above FCC Benchmark</v>
      </c>
      <c r="E43" t="str">
        <f t="shared" si="0"/>
        <v>Above FCC Benchmark</v>
      </c>
      <c r="F43" s="11" t="s">
        <v>253</v>
      </c>
      <c r="G43" t="s">
        <v>186</v>
      </c>
      <c r="H43" t="s">
        <v>184</v>
      </c>
      <c r="I43" s="9">
        <v>45307</v>
      </c>
      <c r="K43" s="10" t="s">
        <v>122</v>
      </c>
      <c r="L43" s="10" t="s">
        <v>122</v>
      </c>
      <c r="M43" s="10" t="s">
        <v>122</v>
      </c>
      <c r="N43">
        <v>268</v>
      </c>
      <c r="O43">
        <v>3</v>
      </c>
      <c r="P43">
        <v>1</v>
      </c>
      <c r="Q43">
        <v>272</v>
      </c>
    </row>
    <row r="44" spans="1:17">
      <c r="A44" t="s">
        <v>60</v>
      </c>
      <c r="B44" t="s">
        <v>7</v>
      </c>
      <c r="C44" t="str">
        <f t="shared" si="0"/>
        <v>Below FCC Benchmark</v>
      </c>
      <c r="D44" t="str">
        <f t="shared" si="0"/>
        <v>Below FCC Benchmark</v>
      </c>
      <c r="E44" t="str">
        <f t="shared" si="0"/>
        <v>Below FCC Benchmark</v>
      </c>
      <c r="F44" s="8" t="s">
        <v>254</v>
      </c>
      <c r="G44" t="s">
        <v>255</v>
      </c>
      <c r="H44" t="s">
        <v>184</v>
      </c>
      <c r="I44" s="9">
        <v>45331</v>
      </c>
      <c r="J44" t="s">
        <v>132</v>
      </c>
      <c r="K44" s="10">
        <v>45.95</v>
      </c>
      <c r="L44" s="10">
        <v>45.95</v>
      </c>
      <c r="M44" s="10">
        <v>48.95</v>
      </c>
      <c r="N44">
        <v>10</v>
      </c>
      <c r="O44">
        <v>1775</v>
      </c>
      <c r="P44">
        <v>12</v>
      </c>
      <c r="Q44">
        <v>1797</v>
      </c>
    </row>
    <row r="45" spans="1:17">
      <c r="A45" t="s">
        <v>106</v>
      </c>
      <c r="B45" t="s">
        <v>6</v>
      </c>
      <c r="C45" t="str">
        <f t="shared" si="0"/>
        <v>Above FCC Benchmark</v>
      </c>
      <c r="D45" t="str">
        <f t="shared" si="0"/>
        <v>Above FCC Benchmark</v>
      </c>
      <c r="E45" t="str">
        <f t="shared" si="0"/>
        <v>Above FCC Benchmark</v>
      </c>
      <c r="F45" s="8" t="s">
        <v>256</v>
      </c>
      <c r="G45" t="s">
        <v>186</v>
      </c>
      <c r="H45" t="s">
        <v>180</v>
      </c>
      <c r="I45" s="9">
        <v>45307</v>
      </c>
      <c r="K45" s="10" t="s">
        <v>122</v>
      </c>
      <c r="L45" s="10" t="s">
        <v>122</v>
      </c>
      <c r="M45" s="10" t="s">
        <v>122</v>
      </c>
      <c r="O45">
        <v>1</v>
      </c>
      <c r="Q45">
        <v>1</v>
      </c>
    </row>
    <row r="46" spans="1:17">
      <c r="A46" t="s">
        <v>62</v>
      </c>
      <c r="B46" t="s">
        <v>7</v>
      </c>
      <c r="C46" t="str">
        <f t="shared" si="0"/>
        <v>Below FCC Benchmark</v>
      </c>
      <c r="D46" t="str">
        <f t="shared" si="0"/>
        <v>Below FCC Benchmark</v>
      </c>
      <c r="E46" t="str">
        <f t="shared" si="0"/>
        <v>Below FCC Benchmark</v>
      </c>
      <c r="F46" s="8" t="s">
        <v>257</v>
      </c>
      <c r="G46" t="s">
        <v>258</v>
      </c>
      <c r="H46" t="s">
        <v>184</v>
      </c>
      <c r="I46" s="9">
        <v>45331</v>
      </c>
      <c r="J46" t="s">
        <v>144</v>
      </c>
      <c r="K46" s="10">
        <v>41.95</v>
      </c>
      <c r="L46" s="10">
        <v>41.95</v>
      </c>
      <c r="M46" s="10">
        <v>41.95</v>
      </c>
      <c r="N46">
        <v>8443</v>
      </c>
      <c r="O46">
        <v>108233</v>
      </c>
      <c r="P46">
        <v>1953</v>
      </c>
      <c r="Q46">
        <v>118629</v>
      </c>
    </row>
    <row r="47" spans="1:17">
      <c r="A47" t="s">
        <v>64</v>
      </c>
      <c r="B47" t="s">
        <v>7</v>
      </c>
      <c r="C47" t="str">
        <f t="shared" si="0"/>
        <v>Below FCC Benchmark</v>
      </c>
      <c r="D47" t="str">
        <f t="shared" si="0"/>
        <v>Above FCC Benchmark</v>
      </c>
      <c r="E47" t="str">
        <f t="shared" si="0"/>
        <v>Below CenturyLink</v>
      </c>
      <c r="F47" s="8" t="s">
        <v>259</v>
      </c>
      <c r="G47" t="s">
        <v>260</v>
      </c>
      <c r="H47" t="s">
        <v>184</v>
      </c>
      <c r="I47" s="9">
        <v>45331</v>
      </c>
      <c r="J47" t="s">
        <v>130</v>
      </c>
      <c r="K47" s="10">
        <v>49</v>
      </c>
      <c r="L47" s="10">
        <v>109</v>
      </c>
      <c r="N47">
        <v>81</v>
      </c>
      <c r="O47">
        <v>1092</v>
      </c>
      <c r="Q47">
        <v>1173</v>
      </c>
    </row>
    <row r="48" spans="1:17">
      <c r="A48" t="s">
        <v>107</v>
      </c>
      <c r="B48" t="s">
        <v>6</v>
      </c>
      <c r="C48" t="str">
        <f t="shared" si="0"/>
        <v>Above FCC Benchmark</v>
      </c>
      <c r="D48" t="str">
        <f t="shared" si="0"/>
        <v>Above FCC Benchmark</v>
      </c>
      <c r="E48" t="str">
        <f t="shared" si="0"/>
        <v>Above FCC Benchmark</v>
      </c>
      <c r="F48" s="8" t="s">
        <v>261</v>
      </c>
      <c r="G48" t="s">
        <v>262</v>
      </c>
      <c r="H48" t="s">
        <v>184</v>
      </c>
      <c r="I48" s="9">
        <v>45308</v>
      </c>
      <c r="K48" s="10" t="s">
        <v>122</v>
      </c>
      <c r="L48" s="10" t="s">
        <v>122</v>
      </c>
      <c r="M48" s="10" t="s">
        <v>122</v>
      </c>
      <c r="N48">
        <v>171</v>
      </c>
      <c r="O48">
        <v>77</v>
      </c>
      <c r="Q48">
        <v>248</v>
      </c>
    </row>
    <row r="49" spans="1:17">
      <c r="A49" t="s">
        <v>108</v>
      </c>
      <c r="B49" t="s">
        <v>6</v>
      </c>
      <c r="C49" t="str">
        <f t="shared" si="0"/>
        <v>Above FCC Benchmark</v>
      </c>
      <c r="D49" t="str">
        <f t="shared" si="0"/>
        <v>Above FCC Benchmark</v>
      </c>
      <c r="E49" t="str">
        <f t="shared" si="0"/>
        <v>Above FCC Benchmark</v>
      </c>
      <c r="F49" s="8" t="s">
        <v>263</v>
      </c>
      <c r="G49" t="s">
        <v>186</v>
      </c>
      <c r="H49" t="s">
        <v>184</v>
      </c>
      <c r="I49" s="9">
        <v>45308</v>
      </c>
      <c r="K49" s="10" t="s">
        <v>122</v>
      </c>
      <c r="L49" s="10" t="s">
        <v>122</v>
      </c>
      <c r="M49" s="10" t="s">
        <v>122</v>
      </c>
      <c r="N49">
        <v>2</v>
      </c>
      <c r="O49">
        <v>3</v>
      </c>
      <c r="P49">
        <v>5</v>
      </c>
      <c r="Q49">
        <v>10</v>
      </c>
    </row>
    <row r="50" spans="1:17">
      <c r="A50" t="s">
        <v>109</v>
      </c>
      <c r="B50" t="s">
        <v>6</v>
      </c>
      <c r="C50" t="str">
        <f t="shared" si="0"/>
        <v>Above FCC Benchmark</v>
      </c>
      <c r="D50" t="str">
        <f t="shared" si="0"/>
        <v>Above FCC Benchmark</v>
      </c>
      <c r="E50" t="str">
        <f t="shared" si="0"/>
        <v>Above FCC Benchmark</v>
      </c>
      <c r="F50" s="8" t="s">
        <v>264</v>
      </c>
      <c r="G50" t="s">
        <v>265</v>
      </c>
      <c r="H50" t="s">
        <v>184</v>
      </c>
      <c r="I50" s="9">
        <v>45308</v>
      </c>
      <c r="K50" s="10" t="s">
        <v>122</v>
      </c>
      <c r="L50" s="10" t="s">
        <v>122</v>
      </c>
      <c r="M50" s="10" t="s">
        <v>122</v>
      </c>
      <c r="N50">
        <v>1</v>
      </c>
      <c r="Q50">
        <v>1</v>
      </c>
    </row>
    <row r="51" spans="1:17">
      <c r="A51" t="s">
        <v>27</v>
      </c>
      <c r="B51" t="s">
        <v>7</v>
      </c>
      <c r="C51" t="str">
        <f t="shared" si="0"/>
        <v>Below CenturyLink</v>
      </c>
      <c r="D51" t="str">
        <f t="shared" si="0"/>
        <v>Below CenturyLink</v>
      </c>
      <c r="E51" t="str">
        <f t="shared" si="0"/>
        <v>Below CenturyLink</v>
      </c>
      <c r="F51" s="8" t="s">
        <v>266</v>
      </c>
      <c r="G51" t="s">
        <v>267</v>
      </c>
      <c r="H51" t="s">
        <v>184</v>
      </c>
      <c r="I51" s="9">
        <v>45308</v>
      </c>
      <c r="K51" s="10"/>
      <c r="O51">
        <v>26116</v>
      </c>
      <c r="Q51">
        <v>26116</v>
      </c>
    </row>
    <row r="52" spans="1:17">
      <c r="A52" t="s">
        <v>53</v>
      </c>
      <c r="B52" t="s">
        <v>7</v>
      </c>
      <c r="C52" t="str">
        <f t="shared" si="0"/>
        <v>Above FCC Benchmark</v>
      </c>
      <c r="D52" t="str">
        <f t="shared" si="0"/>
        <v>Above FCC Benchmark</v>
      </c>
      <c r="E52" t="str">
        <f t="shared" si="0"/>
        <v>Above FCC Benchmark</v>
      </c>
      <c r="F52" s="11" t="s">
        <v>268</v>
      </c>
      <c r="G52" t="s">
        <v>269</v>
      </c>
      <c r="H52" t="s">
        <v>184</v>
      </c>
      <c r="I52" s="9">
        <v>45331</v>
      </c>
      <c r="J52" t="s">
        <v>145</v>
      </c>
      <c r="K52" s="10">
        <v>70</v>
      </c>
      <c r="L52" s="10">
        <v>80</v>
      </c>
      <c r="M52" s="10">
        <v>110</v>
      </c>
      <c r="N52">
        <v>65</v>
      </c>
      <c r="O52">
        <v>14296</v>
      </c>
      <c r="Q52">
        <v>14361</v>
      </c>
    </row>
    <row r="53" spans="1:17">
      <c r="A53" t="s">
        <v>30</v>
      </c>
      <c r="B53" t="s">
        <v>7</v>
      </c>
      <c r="C53" t="str">
        <f t="shared" si="0"/>
        <v>Below CenturyLink</v>
      </c>
      <c r="D53" t="str">
        <f t="shared" si="0"/>
        <v>Below CenturyLink</v>
      </c>
      <c r="E53" t="str">
        <f t="shared" si="0"/>
        <v>Below CenturyLink</v>
      </c>
      <c r="F53" s="8" t="s">
        <v>270</v>
      </c>
      <c r="G53" t="s">
        <v>271</v>
      </c>
      <c r="H53" t="s">
        <v>184</v>
      </c>
      <c r="I53" s="9">
        <v>45308</v>
      </c>
      <c r="K53" s="10"/>
      <c r="P53">
        <v>246</v>
      </c>
      <c r="Q53">
        <v>246</v>
      </c>
    </row>
    <row r="54" spans="1:17">
      <c r="A54" t="s">
        <v>110</v>
      </c>
      <c r="B54" t="s">
        <v>6</v>
      </c>
      <c r="C54" t="str">
        <f t="shared" si="0"/>
        <v>Above FCC Benchmark</v>
      </c>
      <c r="D54" t="str">
        <f t="shared" si="0"/>
        <v>Above FCC Benchmark</v>
      </c>
      <c r="E54" t="str">
        <f t="shared" si="0"/>
        <v>Above FCC Benchmark</v>
      </c>
      <c r="F54" s="8" t="s">
        <v>272</v>
      </c>
      <c r="G54" t="s">
        <v>186</v>
      </c>
      <c r="H54" t="s">
        <v>180</v>
      </c>
      <c r="I54" s="9">
        <v>45308</v>
      </c>
      <c r="K54" s="10" t="s">
        <v>122</v>
      </c>
      <c r="L54" s="10" t="s">
        <v>122</v>
      </c>
      <c r="M54" s="10" t="s">
        <v>122</v>
      </c>
      <c r="N54">
        <v>398</v>
      </c>
      <c r="Q54">
        <v>398</v>
      </c>
    </row>
    <row r="55" spans="1:17">
      <c r="A55" t="s">
        <v>66</v>
      </c>
      <c r="B55" t="s">
        <v>7</v>
      </c>
      <c r="C55" t="str">
        <f t="shared" si="0"/>
        <v>Below FCC Benchmark</v>
      </c>
      <c r="D55" t="str">
        <f t="shared" si="0"/>
        <v>Above FCC Benchmark</v>
      </c>
      <c r="E55" t="str">
        <f t="shared" si="0"/>
        <v>Above FCC Benchmark</v>
      </c>
      <c r="F55" s="8" t="s">
        <v>273</v>
      </c>
      <c r="G55" t="s">
        <v>274</v>
      </c>
      <c r="H55" t="s">
        <v>180</v>
      </c>
      <c r="I55" s="9">
        <v>45331</v>
      </c>
      <c r="J55" t="s">
        <v>146</v>
      </c>
      <c r="K55" s="10">
        <v>49</v>
      </c>
      <c r="L55" s="10">
        <v>109</v>
      </c>
      <c r="M55" s="10" t="s">
        <v>122</v>
      </c>
      <c r="O55">
        <v>826</v>
      </c>
      <c r="Q55">
        <v>826</v>
      </c>
    </row>
    <row r="56" spans="1:17">
      <c r="A56" t="s">
        <v>55</v>
      </c>
      <c r="B56" t="s">
        <v>7</v>
      </c>
      <c r="C56" t="str">
        <f t="shared" si="0"/>
        <v>Above FCC Benchmark</v>
      </c>
      <c r="D56" t="str">
        <f t="shared" si="0"/>
        <v>Above FCC Benchmark</v>
      </c>
      <c r="E56" t="str">
        <f t="shared" si="0"/>
        <v>Above FCC Benchmark</v>
      </c>
      <c r="F56" s="8" t="s">
        <v>275</v>
      </c>
      <c r="G56" t="s">
        <v>276</v>
      </c>
      <c r="H56" t="s">
        <v>180</v>
      </c>
      <c r="I56" s="9">
        <v>45331</v>
      </c>
      <c r="J56" t="s">
        <v>147</v>
      </c>
      <c r="K56" s="10">
        <v>59.95</v>
      </c>
      <c r="L56" s="10" t="s">
        <v>122</v>
      </c>
      <c r="M56" s="10" t="s">
        <v>122</v>
      </c>
      <c r="O56">
        <v>8</v>
      </c>
      <c r="P56">
        <v>38</v>
      </c>
      <c r="Q56">
        <v>46</v>
      </c>
    </row>
    <row r="57" spans="1:17">
      <c r="A57" t="s">
        <v>57</v>
      </c>
      <c r="B57" t="s">
        <v>8</v>
      </c>
      <c r="C57" t="str">
        <f t="shared" si="0"/>
        <v>Above FCC Benchmark</v>
      </c>
      <c r="D57" t="str">
        <f t="shared" si="0"/>
        <v>Above FCC Benchmark</v>
      </c>
      <c r="E57" t="str">
        <f t="shared" si="0"/>
        <v>Above FCC Benchmark</v>
      </c>
      <c r="F57" s="8" t="s">
        <v>277</v>
      </c>
      <c r="G57" t="s">
        <v>191</v>
      </c>
      <c r="H57" t="s">
        <v>180</v>
      </c>
      <c r="I57" s="9">
        <v>45313</v>
      </c>
      <c r="J57" t="str">
        <f>'[1]PUD Resellers'!J8</f>
        <v>100/100 Mbps</v>
      </c>
      <c r="K57" s="10">
        <f>'[1]PUD Resellers'!K8</f>
        <v>79.95</v>
      </c>
      <c r="L57" s="10">
        <f>'[1]PUD Resellers'!L8</f>
        <v>79.95</v>
      </c>
      <c r="M57" s="10">
        <f>'[1]PUD Resellers'!M8</f>
        <v>79.95</v>
      </c>
      <c r="N57">
        <v>166</v>
      </c>
      <c r="Q57">
        <v>166</v>
      </c>
    </row>
    <row r="58" spans="1:17">
      <c r="A58" t="s">
        <v>59</v>
      </c>
      <c r="B58" t="s">
        <v>7</v>
      </c>
      <c r="C58" t="str">
        <f t="shared" si="0"/>
        <v>Above FCC Benchmark</v>
      </c>
      <c r="D58" t="str">
        <f t="shared" si="0"/>
        <v>Above FCC Benchmark</v>
      </c>
      <c r="E58" t="str">
        <f t="shared" si="0"/>
        <v>Above FCC Benchmark</v>
      </c>
      <c r="F58" s="8" t="s">
        <v>278</v>
      </c>
      <c r="H58" t="s">
        <v>180</v>
      </c>
      <c r="I58" s="9">
        <v>45331</v>
      </c>
      <c r="J58" s="10" t="s">
        <v>148</v>
      </c>
      <c r="K58" s="10">
        <v>69.989999999999995</v>
      </c>
      <c r="L58" s="10">
        <v>69.989999999999995</v>
      </c>
      <c r="M58" s="10">
        <v>69.989999999999995</v>
      </c>
      <c r="N58">
        <v>188</v>
      </c>
      <c r="Q58">
        <v>188</v>
      </c>
    </row>
    <row r="59" spans="1:17">
      <c r="A59" t="s">
        <v>111</v>
      </c>
      <c r="B59" t="s">
        <v>6</v>
      </c>
      <c r="C59" t="str">
        <f t="shared" si="0"/>
        <v>Above FCC Benchmark</v>
      </c>
      <c r="D59" t="str">
        <f t="shared" si="0"/>
        <v>Above FCC Benchmark</v>
      </c>
      <c r="E59" t="str">
        <f t="shared" si="0"/>
        <v>Above FCC Benchmark</v>
      </c>
      <c r="F59" s="8" t="s">
        <v>279</v>
      </c>
      <c r="G59" t="s">
        <v>186</v>
      </c>
      <c r="H59" t="s">
        <v>180</v>
      </c>
      <c r="I59" s="9">
        <v>45308</v>
      </c>
      <c r="K59" s="10" t="s">
        <v>122</v>
      </c>
      <c r="L59" s="10" t="s">
        <v>122</v>
      </c>
      <c r="M59" s="10" t="s">
        <v>122</v>
      </c>
      <c r="P59">
        <v>107</v>
      </c>
      <c r="Q59">
        <v>107</v>
      </c>
    </row>
    <row r="60" spans="1:17">
      <c r="A60" t="s">
        <v>68</v>
      </c>
      <c r="B60" t="s">
        <v>8</v>
      </c>
      <c r="C60" t="str">
        <f t="shared" si="0"/>
        <v>Below FCC Benchmark</v>
      </c>
      <c r="D60" t="str">
        <f t="shared" si="0"/>
        <v>Below FCC Benchmark</v>
      </c>
      <c r="E60" t="str">
        <f t="shared" si="0"/>
        <v>Above FCC Benchmark</v>
      </c>
      <c r="F60" s="8" t="s">
        <v>280</v>
      </c>
      <c r="G60" t="s">
        <v>191</v>
      </c>
      <c r="H60" t="s">
        <v>180</v>
      </c>
      <c r="I60" s="9">
        <v>45313</v>
      </c>
      <c r="J60" t="str">
        <f>'[1]PUD Resellers'!J9</f>
        <v>25 Mbps</v>
      </c>
      <c r="K60" s="10">
        <f>'[1]PUD Resellers'!K9</f>
        <v>49.95</v>
      </c>
      <c r="L60" s="10">
        <f>'[1]PUD Resellers'!L9</f>
        <v>49.95</v>
      </c>
      <c r="M60" s="10">
        <f>'[1]PUD Resellers'!M9</f>
        <v>69.95</v>
      </c>
      <c r="N60">
        <v>353</v>
      </c>
      <c r="Q60">
        <v>353</v>
      </c>
    </row>
    <row r="61" spans="1:17">
      <c r="A61" t="s">
        <v>70</v>
      </c>
      <c r="B61" t="s">
        <v>7</v>
      </c>
      <c r="C61" t="str">
        <f t="shared" si="0"/>
        <v>Below FCC Benchmark</v>
      </c>
      <c r="D61" t="str">
        <f t="shared" si="0"/>
        <v>Below FCC Benchmark</v>
      </c>
      <c r="E61" t="str">
        <f t="shared" si="0"/>
        <v>Above FCC Benchmark</v>
      </c>
      <c r="F61" s="8" t="s">
        <v>281</v>
      </c>
      <c r="G61" t="s">
        <v>282</v>
      </c>
      <c r="H61" t="s">
        <v>180</v>
      </c>
      <c r="I61" s="9">
        <v>45331</v>
      </c>
      <c r="J61" t="s">
        <v>149</v>
      </c>
      <c r="K61" s="10">
        <v>55</v>
      </c>
      <c r="L61" s="10">
        <v>55</v>
      </c>
      <c r="M61" s="10">
        <v>100</v>
      </c>
      <c r="O61">
        <v>1</v>
      </c>
      <c r="Q61">
        <v>1</v>
      </c>
    </row>
    <row r="62" spans="1:17">
      <c r="A62" t="s">
        <v>72</v>
      </c>
      <c r="B62" t="s">
        <v>7</v>
      </c>
      <c r="C62" t="str">
        <f t="shared" si="0"/>
        <v>Below FCC Benchmark</v>
      </c>
      <c r="D62" t="str">
        <f t="shared" si="0"/>
        <v>Below FCC Benchmark</v>
      </c>
      <c r="E62" t="str">
        <f t="shared" si="0"/>
        <v>Above FCC Benchmark</v>
      </c>
      <c r="F62" s="8" t="s">
        <v>283</v>
      </c>
      <c r="H62" t="s">
        <v>180</v>
      </c>
      <c r="I62" s="9">
        <v>45331</v>
      </c>
      <c r="J62" t="s">
        <v>150</v>
      </c>
      <c r="K62" s="10">
        <v>44.95</v>
      </c>
      <c r="L62" s="10">
        <v>44.95</v>
      </c>
      <c r="M62" s="10">
        <v>59.95</v>
      </c>
      <c r="N62">
        <v>73183</v>
      </c>
      <c r="O62">
        <v>53061</v>
      </c>
      <c r="P62">
        <v>120085</v>
      </c>
      <c r="Q62">
        <v>246329</v>
      </c>
    </row>
    <row r="63" spans="1:17">
      <c r="A63" t="s">
        <v>61</v>
      </c>
      <c r="B63" t="s">
        <v>8</v>
      </c>
      <c r="C63" t="str">
        <f t="shared" si="0"/>
        <v>Above FCC Benchmark</v>
      </c>
      <c r="D63" t="str">
        <f t="shared" si="0"/>
        <v>Above FCC Benchmark</v>
      </c>
      <c r="E63" t="str">
        <f t="shared" si="0"/>
        <v>Above FCC Benchmark</v>
      </c>
      <c r="F63" s="8" t="s">
        <v>284</v>
      </c>
      <c r="G63" t="s">
        <v>191</v>
      </c>
      <c r="H63" t="s">
        <v>180</v>
      </c>
      <c r="I63" s="9">
        <v>45313</v>
      </c>
      <c r="J63" t="str">
        <f>'[1]PUD Resellers'!J10</f>
        <v>3 Mbps</v>
      </c>
      <c r="K63" s="10">
        <f>'[1]PUD Resellers'!K10</f>
        <v>59</v>
      </c>
      <c r="L63" s="10">
        <f>'[1]PUD Resellers'!L10</f>
        <v>59</v>
      </c>
      <c r="M63" s="10">
        <f>'[1]PUD Resellers'!M10</f>
        <v>75</v>
      </c>
      <c r="N63">
        <v>157</v>
      </c>
      <c r="P63">
        <v>11671</v>
      </c>
      <c r="Q63">
        <v>11828</v>
      </c>
    </row>
    <row r="64" spans="1:17">
      <c r="A64" t="s">
        <v>63</v>
      </c>
      <c r="B64" t="s">
        <v>8</v>
      </c>
      <c r="C64" t="str">
        <f t="shared" si="0"/>
        <v>Above FCC Benchmark</v>
      </c>
      <c r="D64" t="str">
        <f t="shared" si="0"/>
        <v>Above FCC Benchmark</v>
      </c>
      <c r="E64" t="str">
        <f t="shared" si="0"/>
        <v>Above FCC Benchmark</v>
      </c>
      <c r="F64" s="8" t="s">
        <v>285</v>
      </c>
      <c r="G64" t="s">
        <v>191</v>
      </c>
      <c r="H64" t="s">
        <v>180</v>
      </c>
      <c r="I64" s="9">
        <v>45313</v>
      </c>
      <c r="J64" t="str">
        <f>'[1]PUD Resellers'!J11</f>
        <v>100/100 Mbps</v>
      </c>
      <c r="K64" s="10">
        <f>'[1]PUD Resellers'!K11</f>
        <v>59.95</v>
      </c>
      <c r="L64" s="10">
        <f>'[1]PUD Resellers'!L11</f>
        <v>59.95</v>
      </c>
      <c r="M64" s="10">
        <f>'[1]PUD Resellers'!M11</f>
        <v>59.95</v>
      </c>
      <c r="N64">
        <v>5473</v>
      </c>
      <c r="Q64">
        <v>5473</v>
      </c>
    </row>
    <row r="65" spans="1:17">
      <c r="A65" t="s">
        <v>116</v>
      </c>
      <c r="B65" t="s">
        <v>7</v>
      </c>
      <c r="C65" t="str">
        <f t="shared" si="0"/>
        <v>Below FCC Benchmark</v>
      </c>
      <c r="D65" t="str">
        <f t="shared" si="0"/>
        <v>Below FCC Benchmark</v>
      </c>
      <c r="E65" t="str">
        <f t="shared" si="0"/>
        <v>Below FCC Benchmark</v>
      </c>
      <c r="F65" s="8" t="s">
        <v>286</v>
      </c>
      <c r="H65" t="s">
        <v>180</v>
      </c>
      <c r="I65" s="9">
        <v>45331</v>
      </c>
      <c r="J65" t="s">
        <v>152</v>
      </c>
      <c r="K65" s="10">
        <v>50</v>
      </c>
      <c r="L65" s="10">
        <v>50</v>
      </c>
      <c r="M65" s="10">
        <v>50</v>
      </c>
      <c r="N65">
        <v>220886</v>
      </c>
      <c r="O65">
        <v>204</v>
      </c>
      <c r="P65">
        <v>8</v>
      </c>
      <c r="Q65">
        <v>221098</v>
      </c>
    </row>
    <row r="66" spans="1:17">
      <c r="A66" t="s">
        <v>74</v>
      </c>
      <c r="B66" t="s">
        <v>7</v>
      </c>
      <c r="C66" t="str">
        <f t="shared" si="0"/>
        <v>Below FCC Benchmark</v>
      </c>
      <c r="D66" t="str">
        <f t="shared" si="0"/>
        <v>Above FCC Benchmark</v>
      </c>
      <c r="E66" t="str">
        <f t="shared" si="0"/>
        <v>Above FCC Benchmark</v>
      </c>
      <c r="F66" s="8" t="s">
        <v>287</v>
      </c>
      <c r="G66" t="s">
        <v>288</v>
      </c>
      <c r="H66" t="s">
        <v>180</v>
      </c>
      <c r="I66" s="9">
        <v>45331</v>
      </c>
      <c r="J66" t="s">
        <v>153</v>
      </c>
      <c r="K66" s="10">
        <v>54.95</v>
      </c>
      <c r="L66" s="10">
        <v>74.95</v>
      </c>
      <c r="M66" s="10">
        <v>84.95</v>
      </c>
      <c r="N66">
        <v>2072</v>
      </c>
      <c r="Q66">
        <v>2072</v>
      </c>
    </row>
    <row r="67" spans="1:17">
      <c r="A67" t="s">
        <v>65</v>
      </c>
      <c r="B67" t="s">
        <v>7</v>
      </c>
      <c r="C67" t="str">
        <f t="shared" ref="C67:E101" si="1">IF(K67&lt;39,"Below CenturyLink",IF((K67&lt;55.13), "Below FCC Benchmark", "Above FCC Benchmark"))</f>
        <v>Above FCC Benchmark</v>
      </c>
      <c r="D67" t="str">
        <f t="shared" si="1"/>
        <v>Above FCC Benchmark</v>
      </c>
      <c r="E67" t="str">
        <f t="shared" si="1"/>
        <v>Above FCC Benchmark</v>
      </c>
      <c r="F67" s="8" t="s">
        <v>289</v>
      </c>
      <c r="H67" t="s">
        <v>180</v>
      </c>
      <c r="I67" s="9">
        <v>45331</v>
      </c>
      <c r="J67" t="s">
        <v>127</v>
      </c>
      <c r="K67" s="10">
        <v>70</v>
      </c>
      <c r="L67" s="10">
        <v>70</v>
      </c>
      <c r="M67" s="10" t="s">
        <v>122</v>
      </c>
      <c r="N67">
        <v>6351</v>
      </c>
      <c r="Q67">
        <v>6351</v>
      </c>
    </row>
    <row r="68" spans="1:17">
      <c r="A68" t="s">
        <v>67</v>
      </c>
      <c r="B68" t="s">
        <v>7</v>
      </c>
      <c r="C68" t="str">
        <f t="shared" si="1"/>
        <v>Above FCC Benchmark</v>
      </c>
      <c r="D68" t="str">
        <f t="shared" si="1"/>
        <v>Above FCC Benchmark</v>
      </c>
      <c r="E68" t="str">
        <f t="shared" si="1"/>
        <v>Above FCC Benchmark</v>
      </c>
      <c r="F68" s="8" t="s">
        <v>290</v>
      </c>
      <c r="H68" t="s">
        <v>180</v>
      </c>
      <c r="I68" s="9">
        <v>45331</v>
      </c>
      <c r="J68" t="s">
        <v>154</v>
      </c>
      <c r="K68" s="10">
        <v>59.95</v>
      </c>
      <c r="L68" s="10">
        <v>79.95</v>
      </c>
      <c r="M68" s="10">
        <v>105.95</v>
      </c>
      <c r="N68">
        <v>2</v>
      </c>
      <c r="O68">
        <v>2</v>
      </c>
      <c r="Q68">
        <v>4</v>
      </c>
    </row>
    <row r="69" spans="1:17">
      <c r="A69" t="s">
        <v>69</v>
      </c>
      <c r="B69" t="s">
        <v>7</v>
      </c>
      <c r="C69" t="str">
        <f t="shared" si="1"/>
        <v>Above FCC Benchmark</v>
      </c>
      <c r="D69" t="str">
        <f t="shared" si="1"/>
        <v>Above FCC Benchmark</v>
      </c>
      <c r="E69" t="str">
        <f t="shared" si="1"/>
        <v>Above FCC Benchmark</v>
      </c>
      <c r="F69" s="8" t="s">
        <v>291</v>
      </c>
      <c r="G69" t="s">
        <v>292</v>
      </c>
      <c r="H69" t="s">
        <v>180</v>
      </c>
      <c r="I69" s="9">
        <v>45331</v>
      </c>
      <c r="J69" t="s">
        <v>133</v>
      </c>
      <c r="K69" s="10">
        <v>85</v>
      </c>
      <c r="L69" s="10">
        <v>85</v>
      </c>
      <c r="M69" s="10">
        <v>85</v>
      </c>
      <c r="N69">
        <v>4429</v>
      </c>
      <c r="Q69">
        <v>4429</v>
      </c>
    </row>
    <row r="70" spans="1:17">
      <c r="A70" t="s">
        <v>71</v>
      </c>
      <c r="B70" t="s">
        <v>7</v>
      </c>
      <c r="C70" t="str">
        <f t="shared" si="1"/>
        <v>Above FCC Benchmark</v>
      </c>
      <c r="D70" t="str">
        <f t="shared" si="1"/>
        <v>Above FCC Benchmark</v>
      </c>
      <c r="E70" t="str">
        <f t="shared" si="1"/>
        <v>Above FCC Benchmark</v>
      </c>
      <c r="F70" s="8" t="s">
        <v>245</v>
      </c>
      <c r="G70" t="s">
        <v>293</v>
      </c>
      <c r="H70" t="s">
        <v>180</v>
      </c>
      <c r="I70" s="9">
        <v>45331</v>
      </c>
      <c r="J70" t="s">
        <v>141</v>
      </c>
      <c r="K70" s="10">
        <v>65</v>
      </c>
      <c r="L70" s="10">
        <v>60</v>
      </c>
      <c r="M70" s="10">
        <v>80</v>
      </c>
      <c r="O70">
        <v>164</v>
      </c>
      <c r="Q70">
        <v>164</v>
      </c>
    </row>
    <row r="71" spans="1:17">
      <c r="A71" t="s">
        <v>73</v>
      </c>
      <c r="B71" t="s">
        <v>7</v>
      </c>
      <c r="C71" t="str">
        <f t="shared" si="1"/>
        <v>Above FCC Benchmark</v>
      </c>
      <c r="D71" t="str">
        <f t="shared" si="1"/>
        <v>Above FCC Benchmark</v>
      </c>
      <c r="E71" t="str">
        <f t="shared" si="1"/>
        <v>Above FCC Benchmark</v>
      </c>
      <c r="F71" s="8" t="s">
        <v>294</v>
      </c>
      <c r="H71" t="s">
        <v>180</v>
      </c>
      <c r="I71" s="9">
        <v>45331</v>
      </c>
      <c r="J71" t="s">
        <v>155</v>
      </c>
      <c r="K71" s="10">
        <v>57.95</v>
      </c>
      <c r="L71" s="10">
        <v>75</v>
      </c>
      <c r="M71" s="10" t="s">
        <v>122</v>
      </c>
      <c r="N71">
        <v>1243</v>
      </c>
      <c r="Q71">
        <v>1243</v>
      </c>
    </row>
    <row r="72" spans="1:17">
      <c r="A72" t="s">
        <v>33</v>
      </c>
      <c r="B72" t="s">
        <v>7</v>
      </c>
      <c r="C72" t="str">
        <f t="shared" si="1"/>
        <v>Below CenturyLink</v>
      </c>
      <c r="D72" t="str">
        <f t="shared" si="1"/>
        <v>Below CenturyLink</v>
      </c>
      <c r="E72" t="str">
        <f t="shared" si="1"/>
        <v>Below CenturyLink</v>
      </c>
      <c r="F72" s="8" t="s">
        <v>295</v>
      </c>
      <c r="G72" t="s">
        <v>296</v>
      </c>
      <c r="H72" t="s">
        <v>180</v>
      </c>
      <c r="I72" s="9">
        <v>45308</v>
      </c>
      <c r="K72" s="10"/>
      <c r="O72">
        <v>29244</v>
      </c>
      <c r="Q72">
        <v>29244</v>
      </c>
    </row>
    <row r="73" spans="1:17">
      <c r="A73" t="s">
        <v>36</v>
      </c>
      <c r="B73" t="s">
        <v>7</v>
      </c>
      <c r="C73" t="str">
        <f t="shared" si="1"/>
        <v>Below CenturyLink</v>
      </c>
      <c r="D73" t="str">
        <f t="shared" si="1"/>
        <v>Below CenturyLink</v>
      </c>
      <c r="E73" t="str">
        <f t="shared" si="1"/>
        <v>Below CenturyLink</v>
      </c>
      <c r="F73" s="8" t="s">
        <v>297</v>
      </c>
      <c r="G73" t="s">
        <v>298</v>
      </c>
      <c r="H73" t="s">
        <v>180</v>
      </c>
      <c r="I73" s="9">
        <v>45307</v>
      </c>
      <c r="K73" s="10"/>
      <c r="N73">
        <v>655</v>
      </c>
      <c r="O73">
        <v>94</v>
      </c>
      <c r="P73">
        <v>1212</v>
      </c>
      <c r="Q73">
        <v>1961</v>
      </c>
    </row>
    <row r="74" spans="1:17">
      <c r="A74" t="s">
        <v>75</v>
      </c>
      <c r="B74" t="s">
        <v>7</v>
      </c>
      <c r="C74" t="str">
        <f t="shared" si="1"/>
        <v>Above FCC Benchmark</v>
      </c>
      <c r="D74" t="str">
        <f t="shared" si="1"/>
        <v>Above FCC Benchmark</v>
      </c>
      <c r="E74" t="str">
        <f t="shared" si="1"/>
        <v>Above FCC Benchmark</v>
      </c>
      <c r="F74" s="8" t="s">
        <v>299</v>
      </c>
      <c r="G74" t="s">
        <v>300</v>
      </c>
      <c r="H74" t="s">
        <v>180</v>
      </c>
      <c r="I74" s="9">
        <v>45331</v>
      </c>
      <c r="J74" t="s">
        <v>156</v>
      </c>
      <c r="K74" s="10">
        <v>70</v>
      </c>
      <c r="L74" s="10">
        <v>70</v>
      </c>
      <c r="M74" s="10">
        <v>70</v>
      </c>
      <c r="N74">
        <v>9508</v>
      </c>
      <c r="Q74">
        <v>9508</v>
      </c>
    </row>
    <row r="75" spans="1:17">
      <c r="A75" t="s">
        <v>39</v>
      </c>
      <c r="B75" t="s">
        <v>7</v>
      </c>
      <c r="C75" t="str">
        <f t="shared" si="1"/>
        <v>Below CenturyLink</v>
      </c>
      <c r="D75" t="str">
        <f t="shared" si="1"/>
        <v>Below FCC Benchmark</v>
      </c>
      <c r="E75" t="str">
        <f t="shared" si="1"/>
        <v>Above FCC Benchmark</v>
      </c>
      <c r="F75" s="8" t="s">
        <v>301</v>
      </c>
      <c r="G75" t="s">
        <v>302</v>
      </c>
      <c r="H75" t="s">
        <v>180</v>
      </c>
      <c r="I75" s="9">
        <v>45331</v>
      </c>
      <c r="J75" t="s">
        <v>157</v>
      </c>
      <c r="K75" s="10">
        <v>38</v>
      </c>
      <c r="L75" s="10">
        <v>45</v>
      </c>
      <c r="M75" s="10">
        <v>85</v>
      </c>
      <c r="N75">
        <v>3</v>
      </c>
      <c r="Q75">
        <v>3</v>
      </c>
    </row>
    <row r="76" spans="1:17">
      <c r="A76" t="s">
        <v>77</v>
      </c>
      <c r="B76" t="s">
        <v>7</v>
      </c>
      <c r="C76" t="str">
        <f t="shared" si="1"/>
        <v>Above FCC Benchmark</v>
      </c>
      <c r="D76" t="str">
        <f t="shared" si="1"/>
        <v>Above FCC Benchmark</v>
      </c>
      <c r="E76" t="str">
        <f t="shared" si="1"/>
        <v>Above FCC Benchmark</v>
      </c>
      <c r="F76" s="8" t="s">
        <v>303</v>
      </c>
      <c r="G76" t="s">
        <v>304</v>
      </c>
      <c r="H76" t="s">
        <v>180</v>
      </c>
      <c r="I76" s="9">
        <v>45307</v>
      </c>
      <c r="K76" s="10">
        <v>120</v>
      </c>
      <c r="L76" s="10">
        <v>120</v>
      </c>
      <c r="M76" s="10">
        <v>120</v>
      </c>
      <c r="N76">
        <v>2620531</v>
      </c>
      <c r="Q76">
        <v>2620531</v>
      </c>
    </row>
    <row r="77" spans="1:17">
      <c r="A77" t="s">
        <v>112</v>
      </c>
      <c r="B77" t="s">
        <v>6</v>
      </c>
      <c r="C77" t="str">
        <f t="shared" si="1"/>
        <v>Above FCC Benchmark</v>
      </c>
      <c r="D77" t="str">
        <f t="shared" si="1"/>
        <v>Above FCC Benchmark</v>
      </c>
      <c r="E77" t="str">
        <f t="shared" si="1"/>
        <v>Above FCC Benchmark</v>
      </c>
      <c r="F77" s="8" t="s">
        <v>305</v>
      </c>
      <c r="G77" t="s">
        <v>186</v>
      </c>
      <c r="H77" t="s">
        <v>180</v>
      </c>
      <c r="I77" s="9">
        <v>45307</v>
      </c>
      <c r="K77" s="10" t="s">
        <v>122</v>
      </c>
      <c r="L77" s="10" t="s">
        <v>122</v>
      </c>
      <c r="M77" s="10" t="s">
        <v>122</v>
      </c>
      <c r="P77">
        <v>255766</v>
      </c>
      <c r="Q77">
        <v>255766</v>
      </c>
    </row>
    <row r="78" spans="1:17">
      <c r="A78" t="s">
        <v>42</v>
      </c>
      <c r="B78" t="s">
        <v>7</v>
      </c>
      <c r="C78" t="str">
        <f t="shared" si="1"/>
        <v>Below CenturyLink</v>
      </c>
      <c r="D78" t="str">
        <f t="shared" si="1"/>
        <v>Below FCC Benchmark</v>
      </c>
      <c r="E78" t="str">
        <f t="shared" si="1"/>
        <v>Above FCC Benchmark</v>
      </c>
      <c r="F78" s="8" t="s">
        <v>306</v>
      </c>
      <c r="G78" t="s">
        <v>307</v>
      </c>
      <c r="H78" t="s">
        <v>180</v>
      </c>
      <c r="I78" s="9">
        <v>45331</v>
      </c>
      <c r="J78" t="s">
        <v>158</v>
      </c>
      <c r="K78" s="10">
        <v>37</v>
      </c>
      <c r="L78" s="10">
        <v>49.95</v>
      </c>
      <c r="M78" s="10">
        <v>59.95</v>
      </c>
      <c r="N78">
        <v>471</v>
      </c>
      <c r="O78">
        <v>17248</v>
      </c>
      <c r="P78">
        <v>4180</v>
      </c>
      <c r="Q78">
        <v>21899</v>
      </c>
    </row>
    <row r="79" spans="1:17">
      <c r="A79" t="s">
        <v>76</v>
      </c>
      <c r="B79" t="s">
        <v>7</v>
      </c>
      <c r="C79" t="str">
        <f t="shared" si="1"/>
        <v>Below FCC Benchmark</v>
      </c>
      <c r="D79" t="str">
        <f t="shared" si="1"/>
        <v>Above FCC Benchmark</v>
      </c>
      <c r="E79" t="str">
        <f t="shared" si="1"/>
        <v>Above FCC Benchmark</v>
      </c>
      <c r="F79" s="8" t="s">
        <v>308</v>
      </c>
      <c r="H79" t="s">
        <v>184</v>
      </c>
      <c r="I79" s="9">
        <v>45331</v>
      </c>
      <c r="J79" t="s">
        <v>159</v>
      </c>
      <c r="K79" s="10">
        <v>50</v>
      </c>
      <c r="L79" s="10">
        <v>70</v>
      </c>
      <c r="M79" s="10">
        <v>70</v>
      </c>
      <c r="N79">
        <v>207</v>
      </c>
      <c r="Q79">
        <v>207</v>
      </c>
    </row>
    <row r="80" spans="1:17">
      <c r="A80" t="s">
        <v>79</v>
      </c>
      <c r="B80" t="s">
        <v>7</v>
      </c>
      <c r="C80" t="str">
        <f t="shared" si="1"/>
        <v>Above FCC Benchmark</v>
      </c>
      <c r="D80" t="str">
        <f t="shared" si="1"/>
        <v>Above FCC Benchmark</v>
      </c>
      <c r="E80" t="str">
        <f t="shared" si="1"/>
        <v>Above FCC Benchmark</v>
      </c>
      <c r="F80" s="8" t="s">
        <v>309</v>
      </c>
      <c r="G80" t="s">
        <v>310</v>
      </c>
      <c r="H80" t="s">
        <v>184</v>
      </c>
      <c r="I80" s="9">
        <v>45331</v>
      </c>
      <c r="J80" t="s">
        <v>160</v>
      </c>
      <c r="K80" s="10">
        <v>81.95</v>
      </c>
      <c r="L80" s="10">
        <v>81.95</v>
      </c>
      <c r="M80" s="10">
        <v>81.95</v>
      </c>
      <c r="N80">
        <v>11976</v>
      </c>
      <c r="O80">
        <v>25</v>
      </c>
      <c r="P80">
        <v>17</v>
      </c>
      <c r="Q80">
        <v>12018</v>
      </c>
    </row>
    <row r="81" spans="1:17">
      <c r="A81" t="s">
        <v>81</v>
      </c>
      <c r="B81" t="s">
        <v>7</v>
      </c>
      <c r="C81" t="str">
        <f t="shared" si="1"/>
        <v>Above FCC Benchmark</v>
      </c>
      <c r="D81" t="str">
        <f t="shared" si="1"/>
        <v>Above FCC Benchmark</v>
      </c>
      <c r="E81" t="str">
        <f t="shared" si="1"/>
        <v>Above FCC Benchmark</v>
      </c>
      <c r="F81" s="8" t="s">
        <v>311</v>
      </c>
      <c r="G81" t="s">
        <v>312</v>
      </c>
      <c r="H81" t="s">
        <v>180</v>
      </c>
      <c r="I81" s="9">
        <v>45331</v>
      </c>
      <c r="J81" t="s">
        <v>160</v>
      </c>
      <c r="K81" s="10">
        <v>99.95</v>
      </c>
      <c r="L81" s="10">
        <v>99.95</v>
      </c>
      <c r="M81" s="10">
        <v>124.95</v>
      </c>
      <c r="N81">
        <v>1</v>
      </c>
      <c r="P81">
        <v>10</v>
      </c>
      <c r="Q81">
        <v>11</v>
      </c>
    </row>
    <row r="82" spans="1:17">
      <c r="A82" t="s">
        <v>83</v>
      </c>
      <c r="B82" t="s">
        <v>7</v>
      </c>
      <c r="C82" t="str">
        <f t="shared" si="1"/>
        <v>Above FCC Benchmark</v>
      </c>
      <c r="D82" t="str">
        <f t="shared" si="1"/>
        <v>Above FCC Benchmark</v>
      </c>
      <c r="E82" t="str">
        <f t="shared" si="1"/>
        <v>Above FCC Benchmark</v>
      </c>
      <c r="F82" s="8" t="s">
        <v>313</v>
      </c>
      <c r="G82" t="s">
        <v>314</v>
      </c>
      <c r="H82" t="s">
        <v>180</v>
      </c>
      <c r="I82" s="9">
        <v>45331</v>
      </c>
      <c r="K82" s="10">
        <v>65</v>
      </c>
      <c r="L82" s="10">
        <v>65</v>
      </c>
      <c r="M82" s="10">
        <v>65</v>
      </c>
      <c r="N82">
        <v>347094</v>
      </c>
      <c r="O82">
        <v>538636</v>
      </c>
      <c r="P82">
        <v>809947</v>
      </c>
      <c r="Q82">
        <v>1695677</v>
      </c>
    </row>
    <row r="83" spans="1:17">
      <c r="A83" t="s">
        <v>85</v>
      </c>
      <c r="B83" t="s">
        <v>7</v>
      </c>
      <c r="C83" t="str">
        <f t="shared" si="1"/>
        <v>Above FCC Benchmark</v>
      </c>
      <c r="D83" t="str">
        <f t="shared" si="1"/>
        <v>Above FCC Benchmark</v>
      </c>
      <c r="E83" t="str">
        <f t="shared" si="1"/>
        <v>Above FCC Benchmark</v>
      </c>
      <c r="F83" s="8" t="s">
        <v>315</v>
      </c>
      <c r="H83" t="s">
        <v>180</v>
      </c>
      <c r="I83" s="9">
        <v>45331</v>
      </c>
      <c r="J83" t="s">
        <v>127</v>
      </c>
      <c r="K83" s="10">
        <v>74.95</v>
      </c>
      <c r="L83" s="10">
        <v>74.95</v>
      </c>
      <c r="M83" s="10">
        <v>124.95</v>
      </c>
      <c r="N83">
        <v>105</v>
      </c>
      <c r="O83">
        <v>17</v>
      </c>
      <c r="Q83">
        <v>122</v>
      </c>
    </row>
    <row r="84" spans="1:17">
      <c r="A84" t="s">
        <v>113</v>
      </c>
      <c r="B84" t="s">
        <v>6</v>
      </c>
      <c r="C84" t="str">
        <f t="shared" si="1"/>
        <v>Above FCC Benchmark</v>
      </c>
      <c r="D84" t="str">
        <f t="shared" si="1"/>
        <v>Above FCC Benchmark</v>
      </c>
      <c r="E84" t="str">
        <f t="shared" si="1"/>
        <v>Above FCC Benchmark</v>
      </c>
      <c r="F84" s="8" t="s">
        <v>316</v>
      </c>
      <c r="G84" t="s">
        <v>186</v>
      </c>
      <c r="H84" t="s">
        <v>180</v>
      </c>
      <c r="I84" s="9">
        <v>45301</v>
      </c>
      <c r="K84" s="10" t="s">
        <v>122</v>
      </c>
      <c r="L84" s="10" t="s">
        <v>122</v>
      </c>
      <c r="M84" s="10" t="s">
        <v>122</v>
      </c>
      <c r="N84">
        <v>109</v>
      </c>
      <c r="O84">
        <v>73</v>
      </c>
      <c r="P84">
        <v>294</v>
      </c>
      <c r="Q84">
        <v>476</v>
      </c>
    </row>
    <row r="85" spans="1:17">
      <c r="A85" t="s">
        <v>87</v>
      </c>
      <c r="B85" t="s">
        <v>7</v>
      </c>
      <c r="C85" t="str">
        <f t="shared" si="1"/>
        <v>Above FCC Benchmark</v>
      </c>
      <c r="D85" t="str">
        <f t="shared" si="1"/>
        <v>Above FCC Benchmark</v>
      </c>
      <c r="E85" t="str">
        <f t="shared" si="1"/>
        <v>Above FCC Benchmark</v>
      </c>
      <c r="F85" s="8" t="s">
        <v>317</v>
      </c>
      <c r="G85" t="s">
        <v>318</v>
      </c>
      <c r="H85" t="s">
        <v>184</v>
      </c>
      <c r="I85" s="9">
        <v>45331</v>
      </c>
      <c r="K85" s="10">
        <v>60</v>
      </c>
      <c r="L85" s="10">
        <v>60</v>
      </c>
      <c r="M85" s="10">
        <v>60</v>
      </c>
      <c r="N85">
        <v>6701</v>
      </c>
      <c r="O85">
        <v>139368</v>
      </c>
      <c r="P85">
        <v>118998</v>
      </c>
      <c r="Q85">
        <v>265067</v>
      </c>
    </row>
    <row r="86" spans="1:17">
      <c r="A86" t="s">
        <v>114</v>
      </c>
      <c r="B86" t="s">
        <v>6</v>
      </c>
      <c r="C86" t="str">
        <f t="shared" si="1"/>
        <v>Above FCC Benchmark</v>
      </c>
      <c r="D86" t="str">
        <f t="shared" si="1"/>
        <v>Above FCC Benchmark</v>
      </c>
      <c r="E86" t="str">
        <f t="shared" si="1"/>
        <v>Above FCC Benchmark</v>
      </c>
      <c r="F86" s="8" t="s">
        <v>319</v>
      </c>
      <c r="G86" t="s">
        <v>186</v>
      </c>
      <c r="H86" t="s">
        <v>184</v>
      </c>
      <c r="I86" s="9">
        <v>45331</v>
      </c>
      <c r="K86" s="10" t="s">
        <v>122</v>
      </c>
      <c r="L86" s="10" t="s">
        <v>122</v>
      </c>
      <c r="M86" s="10" t="s">
        <v>122</v>
      </c>
      <c r="N86">
        <v>8230</v>
      </c>
      <c r="Q86">
        <v>8230</v>
      </c>
    </row>
    <row r="87" spans="1:17">
      <c r="A87" t="s">
        <v>78</v>
      </c>
      <c r="B87" t="s">
        <v>7</v>
      </c>
      <c r="C87" t="str">
        <f t="shared" si="1"/>
        <v>Below FCC Benchmark</v>
      </c>
      <c r="D87" t="str">
        <f t="shared" si="1"/>
        <v>Below FCC Benchmark</v>
      </c>
      <c r="E87" t="str">
        <f t="shared" si="1"/>
        <v>Below FCC Benchmark</v>
      </c>
      <c r="F87" s="8" t="s">
        <v>320</v>
      </c>
      <c r="G87" t="s">
        <v>321</v>
      </c>
      <c r="H87" t="s">
        <v>184</v>
      </c>
      <c r="I87" s="9">
        <v>45331</v>
      </c>
      <c r="J87" t="s">
        <v>124</v>
      </c>
      <c r="K87" s="10">
        <v>49.99</v>
      </c>
      <c r="L87" s="10">
        <v>49.99</v>
      </c>
      <c r="M87" s="10">
        <v>49.99</v>
      </c>
      <c r="N87">
        <v>611743</v>
      </c>
      <c r="O87">
        <v>169151</v>
      </c>
      <c r="P87">
        <v>286665</v>
      </c>
      <c r="Q87">
        <v>1067559</v>
      </c>
    </row>
    <row r="88" spans="1:17">
      <c r="A88" t="s">
        <v>88</v>
      </c>
      <c r="B88" t="s">
        <v>7</v>
      </c>
      <c r="C88" t="str">
        <f t="shared" si="1"/>
        <v>Above FCC Benchmark</v>
      </c>
      <c r="D88" t="str">
        <f t="shared" si="1"/>
        <v>Above FCC Benchmark</v>
      </c>
      <c r="E88" t="str">
        <f t="shared" si="1"/>
        <v>Above FCC Benchmark</v>
      </c>
      <c r="F88" s="8" t="s">
        <v>322</v>
      </c>
      <c r="G88" t="s">
        <v>323</v>
      </c>
      <c r="H88" t="s">
        <v>180</v>
      </c>
      <c r="I88" s="9">
        <v>45331</v>
      </c>
      <c r="J88" t="s">
        <v>142</v>
      </c>
      <c r="K88" s="10">
        <v>69.989999999999995</v>
      </c>
      <c r="L88" s="10">
        <v>69.989999999999995</v>
      </c>
      <c r="M88" s="10">
        <v>199.99</v>
      </c>
      <c r="O88">
        <v>3980</v>
      </c>
      <c r="Q88">
        <v>3980</v>
      </c>
    </row>
    <row r="89" spans="1:17">
      <c r="A89" t="s">
        <v>89</v>
      </c>
      <c r="B89" t="s">
        <v>7</v>
      </c>
      <c r="C89" t="str">
        <f t="shared" si="1"/>
        <v>Above FCC Benchmark</v>
      </c>
      <c r="D89" t="str">
        <f t="shared" si="1"/>
        <v>Above FCC Benchmark</v>
      </c>
      <c r="E89" t="str">
        <f t="shared" si="1"/>
        <v>Above FCC Benchmark</v>
      </c>
      <c r="F89" s="8" t="s">
        <v>322</v>
      </c>
      <c r="G89" t="s">
        <v>323</v>
      </c>
      <c r="H89" t="s">
        <v>180</v>
      </c>
      <c r="I89" s="9">
        <v>45331</v>
      </c>
      <c r="J89" t="s">
        <v>142</v>
      </c>
      <c r="K89" s="10">
        <v>69.989999999999995</v>
      </c>
      <c r="L89" s="10">
        <v>69.989999999999995</v>
      </c>
      <c r="M89" s="10">
        <v>199.99</v>
      </c>
      <c r="O89">
        <v>4984636</v>
      </c>
      <c r="P89">
        <v>239664</v>
      </c>
      <c r="Q89">
        <v>5224300</v>
      </c>
    </row>
    <row r="90" spans="1:17">
      <c r="A90" t="s">
        <v>90</v>
      </c>
      <c r="B90" t="s">
        <v>7</v>
      </c>
      <c r="C90" t="str">
        <f t="shared" si="1"/>
        <v>Above FCC Benchmark</v>
      </c>
      <c r="D90" t="str">
        <f t="shared" si="1"/>
        <v>Above FCC Benchmark</v>
      </c>
      <c r="E90" t="str">
        <f t="shared" si="1"/>
        <v>Above FCC Benchmark</v>
      </c>
      <c r="F90" s="8" t="s">
        <v>324</v>
      </c>
      <c r="G90" t="s">
        <v>325</v>
      </c>
      <c r="H90" t="s">
        <v>180</v>
      </c>
      <c r="I90" s="9">
        <v>45331</v>
      </c>
      <c r="J90" t="s">
        <v>161</v>
      </c>
      <c r="K90" s="10">
        <v>59.99</v>
      </c>
      <c r="L90" s="10">
        <v>59.99</v>
      </c>
      <c r="M90" s="10">
        <v>59.99</v>
      </c>
      <c r="N90">
        <v>49482</v>
      </c>
      <c r="Q90">
        <v>49482</v>
      </c>
    </row>
    <row r="91" spans="1:17">
      <c r="A91" t="s">
        <v>80</v>
      </c>
      <c r="B91" t="s">
        <v>7</v>
      </c>
      <c r="C91" t="str">
        <f t="shared" si="1"/>
        <v>Below FCC Benchmark</v>
      </c>
      <c r="D91" t="str">
        <f t="shared" si="1"/>
        <v>Above FCC Benchmark</v>
      </c>
      <c r="E91" t="str">
        <f t="shared" si="1"/>
        <v>Above FCC Benchmark</v>
      </c>
      <c r="F91" s="8" t="s">
        <v>326</v>
      </c>
      <c r="G91" t="s">
        <v>327</v>
      </c>
      <c r="H91" t="s">
        <v>180</v>
      </c>
      <c r="I91" s="9">
        <v>45331</v>
      </c>
      <c r="J91" t="s">
        <v>162</v>
      </c>
      <c r="K91" s="10">
        <v>49</v>
      </c>
      <c r="L91" s="10">
        <v>60</v>
      </c>
      <c r="M91" s="10">
        <v>60</v>
      </c>
      <c r="N91">
        <v>4859</v>
      </c>
      <c r="O91">
        <v>36094</v>
      </c>
      <c r="P91">
        <v>599</v>
      </c>
      <c r="Q91">
        <v>41552</v>
      </c>
    </row>
    <row r="92" spans="1:17">
      <c r="A92" t="s">
        <v>91</v>
      </c>
      <c r="B92" t="s">
        <v>7</v>
      </c>
      <c r="C92" t="str">
        <f t="shared" si="1"/>
        <v>Above FCC Benchmark</v>
      </c>
      <c r="D92" t="str">
        <f t="shared" si="1"/>
        <v>Above FCC Benchmark</v>
      </c>
      <c r="E92" t="str">
        <f t="shared" si="1"/>
        <v>Above FCC Benchmark</v>
      </c>
      <c r="F92" s="8" t="s">
        <v>328</v>
      </c>
      <c r="H92" t="s">
        <v>180</v>
      </c>
      <c r="I92" s="9">
        <v>45331</v>
      </c>
      <c r="J92" t="s">
        <v>163</v>
      </c>
      <c r="K92" s="10">
        <v>63</v>
      </c>
      <c r="L92" s="10">
        <v>63</v>
      </c>
      <c r="M92" s="10">
        <v>63</v>
      </c>
      <c r="N92">
        <v>13881</v>
      </c>
      <c r="Q92">
        <v>13881</v>
      </c>
    </row>
    <row r="93" spans="1:17">
      <c r="A93" t="s">
        <v>82</v>
      </c>
      <c r="B93" t="s">
        <v>7</v>
      </c>
      <c r="C93" t="str">
        <f t="shared" si="1"/>
        <v>Below FCC Benchmark</v>
      </c>
      <c r="D93" t="str">
        <f t="shared" si="1"/>
        <v>Above FCC Benchmark</v>
      </c>
      <c r="E93" t="str">
        <f t="shared" si="1"/>
        <v>Above FCC Benchmark</v>
      </c>
      <c r="F93" s="8" t="s">
        <v>329</v>
      </c>
      <c r="G93" s="13"/>
      <c r="H93" t="s">
        <v>180</v>
      </c>
      <c r="I93" s="9">
        <v>45331</v>
      </c>
      <c r="J93" t="s">
        <v>164</v>
      </c>
      <c r="K93" s="10">
        <v>54.95</v>
      </c>
      <c r="L93" s="10">
        <v>74.95</v>
      </c>
      <c r="M93" s="10">
        <v>99.95</v>
      </c>
      <c r="N93">
        <v>220</v>
      </c>
      <c r="O93">
        <v>238500</v>
      </c>
      <c r="Q93">
        <v>238720</v>
      </c>
    </row>
    <row r="94" spans="1:17">
      <c r="A94" t="s">
        <v>84</v>
      </c>
      <c r="B94" t="s">
        <v>7</v>
      </c>
      <c r="C94" t="str">
        <f t="shared" si="1"/>
        <v>Below FCC Benchmark</v>
      </c>
      <c r="D94" t="str">
        <f t="shared" si="1"/>
        <v>Below FCC Benchmark</v>
      </c>
      <c r="E94" t="str">
        <f t="shared" si="1"/>
        <v>Above FCC Benchmark</v>
      </c>
      <c r="F94" s="8" t="s">
        <v>330</v>
      </c>
      <c r="G94" t="s">
        <v>331</v>
      </c>
      <c r="H94" t="s">
        <v>180</v>
      </c>
      <c r="I94" s="9">
        <v>45331</v>
      </c>
      <c r="J94" t="s">
        <v>142</v>
      </c>
      <c r="K94" s="10">
        <v>49.95</v>
      </c>
      <c r="L94" s="10">
        <v>49.95</v>
      </c>
      <c r="M94" s="10">
        <v>69.95</v>
      </c>
      <c r="N94">
        <v>35</v>
      </c>
      <c r="O94">
        <v>202961</v>
      </c>
      <c r="P94">
        <v>1</v>
      </c>
      <c r="Q94">
        <v>202997</v>
      </c>
    </row>
    <row r="95" spans="1:17">
      <c r="A95" t="s">
        <v>92</v>
      </c>
      <c r="B95" t="s">
        <v>7</v>
      </c>
      <c r="C95" t="str">
        <f t="shared" si="1"/>
        <v>Above FCC Benchmark</v>
      </c>
      <c r="D95" t="str">
        <f t="shared" si="1"/>
        <v>Above FCC Benchmark</v>
      </c>
      <c r="E95" t="str">
        <f t="shared" si="1"/>
        <v>Above FCC Benchmark</v>
      </c>
      <c r="F95" s="8" t="s">
        <v>332</v>
      </c>
      <c r="G95" t="s">
        <v>333</v>
      </c>
      <c r="H95" t="s">
        <v>180</v>
      </c>
      <c r="I95" s="9">
        <v>45330</v>
      </c>
      <c r="J95" t="s">
        <v>165</v>
      </c>
      <c r="K95" s="10">
        <v>64</v>
      </c>
      <c r="L95" s="10">
        <v>64</v>
      </c>
      <c r="M95" s="10">
        <v>76</v>
      </c>
      <c r="N95">
        <v>1988108</v>
      </c>
      <c r="O95">
        <v>397</v>
      </c>
      <c r="Q95">
        <v>1988505</v>
      </c>
    </row>
    <row r="96" spans="1:17">
      <c r="A96" t="s">
        <v>93</v>
      </c>
      <c r="B96" t="s">
        <v>7</v>
      </c>
      <c r="C96" t="str">
        <f t="shared" si="1"/>
        <v>Above FCC Benchmark</v>
      </c>
      <c r="D96" t="str">
        <f t="shared" si="1"/>
        <v>Above FCC Benchmark</v>
      </c>
      <c r="E96" t="str">
        <f t="shared" si="1"/>
        <v>Above FCC Benchmark</v>
      </c>
      <c r="F96" s="8" t="s">
        <v>334</v>
      </c>
      <c r="H96" t="s">
        <v>180</v>
      </c>
      <c r="I96" s="9">
        <v>45330</v>
      </c>
      <c r="J96" t="s">
        <v>154</v>
      </c>
      <c r="K96" s="10">
        <v>69</v>
      </c>
      <c r="L96" s="10">
        <v>140</v>
      </c>
      <c r="M96" s="10">
        <v>140</v>
      </c>
      <c r="N96">
        <v>28575</v>
      </c>
      <c r="O96">
        <v>2450</v>
      </c>
      <c r="Q96">
        <v>31025</v>
      </c>
    </row>
    <row r="97" spans="1:17">
      <c r="A97" t="s">
        <v>115</v>
      </c>
      <c r="B97" t="s">
        <v>6</v>
      </c>
      <c r="C97" t="str">
        <f t="shared" si="1"/>
        <v>Above FCC Benchmark</v>
      </c>
      <c r="D97" t="str">
        <f t="shared" si="1"/>
        <v>Above FCC Benchmark</v>
      </c>
      <c r="E97" t="str">
        <f t="shared" si="1"/>
        <v>Above FCC Benchmark</v>
      </c>
      <c r="F97" s="8" t="s">
        <v>335</v>
      </c>
      <c r="G97" t="s">
        <v>186</v>
      </c>
      <c r="I97" s="9">
        <v>45301</v>
      </c>
      <c r="K97" s="10" t="s">
        <v>122</v>
      </c>
      <c r="L97" s="10" t="s">
        <v>122</v>
      </c>
      <c r="M97" s="10" t="s">
        <v>122</v>
      </c>
      <c r="N97">
        <v>3346</v>
      </c>
      <c r="O97">
        <v>1746</v>
      </c>
      <c r="P97">
        <v>6970</v>
      </c>
      <c r="Q97">
        <v>12062</v>
      </c>
    </row>
    <row r="98" spans="1:17">
      <c r="A98" t="s">
        <v>86</v>
      </c>
      <c r="B98" t="s">
        <v>7</v>
      </c>
      <c r="C98" t="str">
        <f t="shared" si="1"/>
        <v>Below FCC Benchmark</v>
      </c>
      <c r="D98" t="str">
        <f t="shared" si="1"/>
        <v>Below FCC Benchmark</v>
      </c>
      <c r="E98" t="str">
        <f t="shared" si="1"/>
        <v>Below FCC Benchmark</v>
      </c>
      <c r="F98" s="8" t="s">
        <v>336</v>
      </c>
      <c r="G98" t="s">
        <v>337</v>
      </c>
      <c r="H98" t="s">
        <v>180</v>
      </c>
      <c r="I98" s="9">
        <v>45330</v>
      </c>
      <c r="J98" t="s">
        <v>133</v>
      </c>
      <c r="K98" s="10">
        <v>40</v>
      </c>
      <c r="L98" s="10">
        <v>40</v>
      </c>
      <c r="M98" s="10">
        <v>40</v>
      </c>
      <c r="N98">
        <v>18</v>
      </c>
      <c r="O98">
        <v>13</v>
      </c>
      <c r="P98">
        <v>424</v>
      </c>
      <c r="Q98">
        <v>455</v>
      </c>
    </row>
    <row r="99" spans="1:17">
      <c r="A99" t="s">
        <v>45</v>
      </c>
      <c r="B99" t="s">
        <v>7</v>
      </c>
      <c r="C99" t="str">
        <f t="shared" si="1"/>
        <v>Below CenturyLink</v>
      </c>
      <c r="D99" t="str">
        <f t="shared" si="1"/>
        <v>Below CenturyLink</v>
      </c>
      <c r="E99" t="str">
        <f t="shared" si="1"/>
        <v>Below CenturyLink</v>
      </c>
      <c r="G99" t="s">
        <v>338</v>
      </c>
      <c r="H99" t="s">
        <v>180</v>
      </c>
      <c r="I99" s="9">
        <v>45301</v>
      </c>
      <c r="K99" s="10"/>
      <c r="N99">
        <v>52084</v>
      </c>
      <c r="O99">
        <v>30</v>
      </c>
      <c r="Q99">
        <v>52114</v>
      </c>
    </row>
    <row r="100" spans="1:17">
      <c r="A100" t="s">
        <v>48</v>
      </c>
      <c r="B100" t="s">
        <v>7</v>
      </c>
      <c r="C100" t="str">
        <f t="shared" si="1"/>
        <v>Below CenturyLink</v>
      </c>
      <c r="D100" t="str">
        <f t="shared" si="1"/>
        <v>Below CenturyLink</v>
      </c>
      <c r="E100" t="str">
        <f t="shared" si="1"/>
        <v>Below CenturyLink</v>
      </c>
      <c r="G100" t="s">
        <v>338</v>
      </c>
      <c r="H100" t="s">
        <v>180</v>
      </c>
      <c r="I100" s="9">
        <v>45301</v>
      </c>
      <c r="K100" s="10"/>
      <c r="N100">
        <v>37</v>
      </c>
      <c r="O100">
        <v>192124</v>
      </c>
      <c r="P100">
        <v>9472</v>
      </c>
      <c r="Q100">
        <v>201633</v>
      </c>
    </row>
    <row r="101" spans="1:17">
      <c r="A101" t="s">
        <v>51</v>
      </c>
      <c r="B101" t="s">
        <v>7</v>
      </c>
      <c r="C101" t="str">
        <f t="shared" si="1"/>
        <v>Below CenturyLink</v>
      </c>
      <c r="D101" t="str">
        <f t="shared" si="1"/>
        <v>Below CenturyLink</v>
      </c>
      <c r="E101" t="str">
        <f t="shared" si="1"/>
        <v>Below CenturyLink</v>
      </c>
      <c r="F101" s="8" t="s">
        <v>339</v>
      </c>
      <c r="H101" t="s">
        <v>180</v>
      </c>
      <c r="I101" s="9">
        <v>45330</v>
      </c>
      <c r="J101" t="s">
        <v>166</v>
      </c>
      <c r="K101" s="10">
        <v>29.95</v>
      </c>
      <c r="L101" s="10">
        <v>29.95</v>
      </c>
      <c r="M101" s="10">
        <v>29.95</v>
      </c>
      <c r="N101">
        <v>2585</v>
      </c>
      <c r="Q101">
        <v>2585</v>
      </c>
    </row>
    <row r="102" spans="1:17">
      <c r="N102">
        <v>7318483</v>
      </c>
      <c r="O102">
        <v>10233039</v>
      </c>
      <c r="P102">
        <v>3012982</v>
      </c>
      <c r="Q102">
        <v>20564504</v>
      </c>
    </row>
    <row r="103" spans="1:17">
      <c r="A103" t="s">
        <v>340</v>
      </c>
    </row>
    <row r="104" spans="1:17">
      <c r="A104" t="s">
        <v>341</v>
      </c>
    </row>
    <row r="105" spans="1:17">
      <c r="A105" t="s">
        <v>342</v>
      </c>
    </row>
    <row r="106" spans="1:17">
      <c r="A106" t="s">
        <v>343</v>
      </c>
      <c r="C106">
        <f>COUNTIF(C2:C101, "Below CenturyLink")</f>
        <v>13</v>
      </c>
      <c r="D106">
        <f>COUNTIF(D2:D101, "Below CenturyLink")</f>
        <v>11</v>
      </c>
      <c r="E106">
        <f>COUNTIF(E2:E101, "Below CenturyLink")</f>
        <v>12</v>
      </c>
    </row>
    <row r="107" spans="1:17">
      <c r="A107" t="s">
        <v>344</v>
      </c>
      <c r="C107">
        <f>COUNTIF(C2:C101, "Below FCC Benchmark")</f>
        <v>31</v>
      </c>
      <c r="D107">
        <f>COUNTIF(D2:D101, "Below FCC Benchmark")</f>
        <v>25</v>
      </c>
      <c r="E107">
        <f>COUNTIF(E2:E101, "Below FCC Benchmark")</f>
        <v>12</v>
      </c>
    </row>
    <row r="108" spans="1:17">
      <c r="A108" t="s">
        <v>345</v>
      </c>
      <c r="C108">
        <f>COUNTIF(C2:C101, "Above FCC Benchmark")</f>
        <v>56</v>
      </c>
      <c r="D108">
        <f>COUNTIF(D2:D101, "Above FCC Benchmark")</f>
        <v>64</v>
      </c>
      <c r="E108">
        <f>COUNTIF(E2:E101, "Above FCC Benchmark")</f>
        <v>76</v>
      </c>
    </row>
    <row r="109" spans="1:17">
      <c r="C109">
        <f>SUM(C106:C108)</f>
        <v>100</v>
      </c>
      <c r="D109">
        <f>SUM(D106:D108)</f>
        <v>100</v>
      </c>
      <c r="E109">
        <f>SUM(E106:E108)</f>
        <v>100</v>
      </c>
    </row>
    <row r="112" spans="1:17">
      <c r="G112" t="s">
        <v>346</v>
      </c>
    </row>
  </sheetData>
  <hyperlinks>
    <hyperlink ref="F94" r:id="rId1" display="https://wow-tel.com/pricing-plans/"/>
    <hyperlink ref="F93" r:id="rId2" display="https://www.windwireless.net/residential-internet/"/>
    <hyperlink ref="F95" r:id="rId3" display="https://www.xfinity.com/digital/offers/plan-builder"/>
    <hyperlink ref="F96" r:id="rId4" location="service" display="https://xytel.net/ - service"/>
    <hyperlink ref="F97" r:id="rId5" display="https://www.zayo.com/services/network-connectivity/dedicated-internet-access/"/>
    <hyperlink ref="F98" r:id="rId6" display="https://www.ziplyinternet.com/residential-fiber-packages/"/>
    <hyperlink ref="F101" r:id="rId7" display="https://www.zitomedia.net/services-internet/"/>
    <hyperlink ref="F2" r:id="rId8" display="https://www.360wisp.net/"/>
    <hyperlink ref="F3" r:id="rId9" display="https://advancedisp.com/services/services-residential/"/>
    <hyperlink ref="F4" r:id="rId10" display="https://allstream.com/"/>
    <hyperlink ref="F5" r:id="rId11" display="https://www.astound.com/washington/internet"/>
    <hyperlink ref="F6" r:id="rId12" display="https://www.bentonpud.org/Services/Wholesale-broadband/Overview"/>
    <hyperlink ref="F7" r:id="rId13" display="https://bentonrea.org/internet/broadband/"/>
    <hyperlink ref="F8" r:id="rId14" display="https://bluespan.com/home-internet"/>
    <hyperlink ref="F9" r:id="rId15" display="https://www.centurylink.com/internet/"/>
    <hyperlink ref="F10" r:id="rId16" display="https://www.spectrum.com/internet"/>
    <hyperlink ref="F12" r:id="rId17" display="https://clallampud.net/broadband/"/>
    <hyperlink ref="F14" r:id="rId18" display="https://coastcommunications.com/products"/>
    <hyperlink ref="F15" r:id="rId19" display="https://www.cogentco.com/en/products-and-services/internet/dedicated-internet-access"/>
    <hyperlink ref="F16" r:id="rId20" display="https://www.colfaxcable.com/internet.html"/>
    <hyperlink ref="F17" r:id="rId21" display="https://www.columbiainet.com/internet/wireless-internet/"/>
    <hyperlink ref="F18" r:id="rId22" display="https://www.consolidated.com/residential/internet/washington"/>
    <hyperlink ref="F19" r:id="rId23" display="https://crescommwifi.com/broadband-facts-residential-30.htm"/>
    <hyperlink ref="F20" r:id="rId24" display="https://www.crowncastle.com/?utm_source=bing&amp;utm_campaign=tn-brand-campaign&amp;utm_device=c&amp;utm_medium=cpc&amp;utm_content=&amp;utm_term=crown%20castle%20intl%20corp&amp;utm_keymatch=e&amp;utm_adpostion=%7badpostion%7d&amp;utm_phone=%7bphonenumber%7d&amp;msclkid=8b45fe2d24101f8b13209bb21218863a"/>
    <hyperlink ref="F21" r:id="rId25" display="https://www.daywireless.com/locations/washington/lacey.htm"/>
    <hyperlink ref="F22" r:id="rId26" display="https://daviscomm.net/internet/"/>
    <hyperlink ref="F23" r:id="rId27" display="https://douglaspud.org/for-customers/broadband/"/>
    <hyperlink ref="F24" r:id="rId28" display="https://elevateconnx.com/"/>
    <hyperlink ref="F25" r:id="rId29" display="https://www.desertwinds.net/services/"/>
    <hyperlink ref="F26" r:id="rId30" display="https://www.fatbeam.com/dedicated-internet-access/"/>
    <hyperlink ref="F27" r:id="rId31" display="https://www.fsr.com/moscow-idaho-internet-services/"/>
    <hyperlink ref="F28" r:id="rId32" display="https://www.franklinpud.com/broadband/services/"/>
    <hyperlink ref="F31" r:id="rId33" display="https://gcpower.net/index.php/internet-pricing/"/>
    <hyperlink ref="F32" r:id="rId34" display="https://www.grantpud.org/getfiber"/>
    <hyperlink ref="F33" r:id="rId35" display="https://www.highlandsfibernetwork.com/internet/"/>
    <hyperlink ref="F34" r:id="rId36" display="https://www.hcc.net/residential/internet/"/>
    <hyperlink ref="F36" r:id="rId37" display="https://internet.hughesnet.com/order-online/product-selection/?Fusion=true"/>
    <hyperlink ref="F92" r:id="rId38" display="https://gfiber.com/webpass/cities/seattle/"/>
    <hyperlink ref="F91" r:id="rId39" display="https://wabroadband.com/"/>
    <hyperlink ref="F90" r:id="rId40" display="https://vyvebroadband.com/internet/"/>
    <hyperlink ref="F89" r:id="rId41" display="https://buy.viasat.com/en-US/r/pln"/>
    <hyperlink ref="F88" r:id="rId42" display="https://buy.viasat.com/en-US/r/pln"/>
    <hyperlink ref="F87" r:id="rId43" display="https://www.verizon.com/home/internet/fios-fastest-internet/"/>
    <hyperlink ref="F86" r:id="rId44" display="https://uniteprivatenetworks.com/services/internet/"/>
    <hyperlink ref="F84" r:id="rId45" display="https://www.tpx.com/services/network-services/managed-high-speed-internet-access/"/>
    <hyperlink ref="F83" r:id="rId46" display="https://www.toledotel.com/residential-services/residential-internet/"/>
    <hyperlink ref="F82" r:id="rId47" display="https://www.t-mobile.com/buy/plan/home-internet-and-arcadyan-gateway/b1"/>
    <hyperlink ref="F81" r:id="rId48" display="https://www.teninotelephone.com/internet/"/>
    <hyperlink ref="F80" r:id="rId49" display="https://tdstelecom.com/shop/packages/best-deals.html"/>
    <hyperlink ref="F79" r:id="rId50" display="https://www.taluslink.com/pricingexample"/>
    <hyperlink ref="F78" r:id="rId51" display="https://ncidata.com/services/residential-services/residential-fiber/chelan-county-fiber/"/>
    <hyperlink ref="F77" r:id="rId52" display="https://www.startouch.com/"/>
    <hyperlink ref="F76" r:id="rId53" display="https://www.starlink.com/residential"/>
    <hyperlink ref="F75" r:id="rId54" display="http://stjohncable.com/"/>
    <hyperlink ref="F74" r:id="rId55" display="https://www.sparklight.com/internet"/>
    <hyperlink ref="F73" r:id="rId56" display="https://www.pogozone.com/"/>
    <hyperlink ref="F37" r:id="rId57" display="https://hunterfiber.com/address-search/"/>
    <hyperlink ref="F38" r:id="rId58" display="https://emerge.inlandcellular.com/home-internet/"/>
    <hyperlink ref="F39" r:id="rId59" display="https://inlandnetworks.com/cle-elum/"/>
    <hyperlink ref="F41" r:id="rId60" display="https://www.jeffpud.org/residential-home-internet/"/>
    <hyperlink ref="F42" r:id="rId61" display="https://www.kpud.org/fiber-internet/services/residential-fiber/"/>
    <hyperlink ref="F43" r:id="rId62" display="https://www.lsnetworks.net/fiber/"/>
    <hyperlink ref="F44" r:id="rId63" display="https://www.localtel.com/Prices-Bundles.php"/>
    <hyperlink ref="F45" r:id="rId64" display="https://logix.com/"/>
    <hyperlink ref="F46" r:id="rId65" display="https://getlightcurve.com/south-puget-sound-internet/"/>
    <hyperlink ref="F72" r:id="rId66" display="https://www.skynetbb.com/residential-services/residential-internet"/>
    <hyperlink ref="F71" r:id="rId67" display="https://sanjuanbroadband.com/wordpress/?page_id=145"/>
    <hyperlink ref="F69" r:id="rId68" display="https://rockisland.com/internet/fiber/residential-fiber-pricing/"/>
    <hyperlink ref="F68" r:id="rId69" display="https://www.red-spectrum.com/"/>
    <hyperlink ref="F67" r:id="rId70" display="https://rebuscom.rebus.biz/pricing.htm"/>
    <hyperlink ref="F66" r:id="rId71" display="https://rallynet.us/sign-up-for-service/"/>
    <hyperlink ref="F65" r:id="rId72" display="https://www.quantumfiber.com/"/>
    <hyperlink ref="F64" r:id="rId73" display="https://www.pud3.org/service/additional-services/pud-3-fiber-optic-network/fiberhoods"/>
    <hyperlink ref="F63" r:id="rId74" display="https://okpudfiber.org/"/>
    <hyperlink ref="F62" r:id="rId75" display="https://services.pocketinet.com/front_end/cart/08401b6a-0cf3-450f-9bc3-f793b72f98a0/multi_products"/>
    <hyperlink ref="F61" r:id="rId76" display="http://www.pionnet.com/internet.htm"/>
    <hyperlink ref="F47" r:id="rId77" display="https://methownet.com/plans.html"/>
    <hyperlink ref="F48" r:id="rId78" display="https://nativenetwork.com/contact/"/>
    <hyperlink ref="F49" r:id="rId79" display="https://www.sangoma.com/products/"/>
    <hyperlink ref="F60" r:id="rId80" display="https://www.popud.org/services/broadband-internet/"/>
    <hyperlink ref="F51" r:id="rId81" display="https://www.neubeam.com/"/>
    <hyperlink ref="F52" r:id="rId82" display="https://www.nikolabroadband.com/data-plans/"/>
    <hyperlink ref="F53" r:id="rId83" display="http://www.nisqually-nsn.gov/"/>
    <hyperlink ref="F54" r:id="rId84" display="https://www.noanet.net/products/network-services/"/>
    <hyperlink ref="F59" r:id="rId85" display="https://www.peerlessnetwork.com/"/>
    <hyperlink ref="F58" r:id="rId86" display="https://pavlovmedia.com/home-solutions/"/>
    <hyperlink ref="F55" r:id="rId87" display="https://orcasonline.com/wireless-internet-service/"/>
    <hyperlink ref="F57" r:id="rId88" display="https://www.pacificpud.org/telecomm.html"/>
    <hyperlink ref="F56" r:id="rId89" display="http://www.ortelco.net/Services.html"/>
    <hyperlink ref="F13" r:id="rId90" display="https://wwest.net/internet/"/>
    <hyperlink ref="F11" r:id="rId91" display="https://www.avistaedge.com/what-we-do"/>
    <hyperlink ref="F30" r:id="rId92" display="https://craft.co/fusion-cloud-services"/>
    <hyperlink ref="F29" r:id="rId93" display="https://www.fusionconnect.com/"/>
    <hyperlink ref="F40" r:id="rId94" display="https://intermaxnetworks.com/"/>
    <hyperlink ref="F50" r:id="rId95" display="https://netrixglobal.com/about/"/>
    <hyperlink ref="F35" r:id="rId96" display="https://cougarwireless.com/"/>
    <hyperlink ref="F85" r:id="rId97" location="setup-video" display="https://www.uscellular.com/homeinternet/set-up-information - setup-video"/>
    <hyperlink ref="F70" r:id="rId98" display="https://inlandnetworks.com/cle-elum/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E23" sqref="E23"/>
    </sheetView>
  </sheetViews>
  <sheetFormatPr defaultRowHeight="14"/>
  <cols>
    <col min="1" max="2" width="35.25" customWidth="1"/>
    <col min="3" max="3" width="23.25" bestFit="1" customWidth="1"/>
    <col min="4" max="4" width="20.83203125" customWidth="1"/>
    <col min="5" max="5" width="17.58203125" customWidth="1"/>
    <col min="6" max="6" width="5.83203125" bestFit="1" customWidth="1"/>
    <col min="7" max="7" width="22.58203125" bestFit="1" customWidth="1"/>
    <col min="8" max="8" width="22.1640625" bestFit="1" customWidth="1"/>
    <col min="9" max="9" width="11.75" bestFit="1" customWidth="1"/>
    <col min="10" max="10" width="11.75" customWidth="1"/>
    <col min="11" max="11" width="17.83203125" bestFit="1" customWidth="1"/>
    <col min="12" max="12" width="17.75" bestFit="1" customWidth="1"/>
    <col min="13" max="13" width="19.75" bestFit="1" customWidth="1"/>
  </cols>
  <sheetData>
    <row r="1" spans="1:13">
      <c r="A1" t="s">
        <v>347</v>
      </c>
      <c r="B1" t="s">
        <v>168</v>
      </c>
      <c r="C1" t="s">
        <v>169</v>
      </c>
      <c r="D1" t="s">
        <v>348</v>
      </c>
      <c r="E1" t="s">
        <v>170</v>
      </c>
      <c r="F1" t="s">
        <v>171</v>
      </c>
      <c r="G1" t="s">
        <v>349</v>
      </c>
      <c r="H1" t="s">
        <v>172</v>
      </c>
      <c r="I1" t="s">
        <v>173</v>
      </c>
      <c r="J1" t="s">
        <v>117</v>
      </c>
      <c r="K1" t="s">
        <v>118</v>
      </c>
      <c r="L1" t="s">
        <v>119</v>
      </c>
      <c r="M1" t="s">
        <v>120</v>
      </c>
    </row>
    <row r="2" spans="1:13">
      <c r="A2" t="s">
        <v>17</v>
      </c>
      <c r="B2" t="str">
        <f>IF(L2&lt;55.13,"Below","Above")</f>
        <v>Above</v>
      </c>
      <c r="C2" t="str">
        <f>IF(M2&lt;55.13,"Below","Above")</f>
        <v>Above</v>
      </c>
      <c r="D2" t="str">
        <f t="shared" ref="D2:D11" si="0">IF(M2&lt;92.26, "Below", "Above")</f>
        <v>Above</v>
      </c>
      <c r="E2" s="8" t="s">
        <v>193</v>
      </c>
      <c r="F2" t="s">
        <v>350</v>
      </c>
      <c r="G2" t="s">
        <v>351</v>
      </c>
      <c r="H2" t="s">
        <v>352</v>
      </c>
      <c r="I2" s="9">
        <v>45336</v>
      </c>
      <c r="J2" t="s">
        <v>125</v>
      </c>
      <c r="K2">
        <v>59.95</v>
      </c>
      <c r="L2">
        <v>59.95</v>
      </c>
      <c r="M2">
        <v>119.95</v>
      </c>
    </row>
    <row r="3" spans="1:13" ht="18" customHeight="1">
      <c r="A3" t="s">
        <v>26</v>
      </c>
      <c r="B3" t="str">
        <f t="shared" ref="B3:C11" si="1">IF(L3&lt;55.13,"Below","Above")</f>
        <v>Above</v>
      </c>
      <c r="C3" t="str">
        <f t="shared" si="1"/>
        <v>Above</v>
      </c>
      <c r="D3" t="str">
        <f t="shared" si="0"/>
        <v>Above</v>
      </c>
      <c r="E3" s="8" t="s">
        <v>268</v>
      </c>
      <c r="F3" t="s">
        <v>350</v>
      </c>
      <c r="H3" t="s">
        <v>353</v>
      </c>
      <c r="I3" s="9">
        <v>45336</v>
      </c>
      <c r="J3" t="s">
        <v>127</v>
      </c>
      <c r="K3">
        <v>80</v>
      </c>
      <c r="L3">
        <v>80</v>
      </c>
      <c r="M3">
        <v>110</v>
      </c>
    </row>
    <row r="4" spans="1:13">
      <c r="A4" t="s">
        <v>34</v>
      </c>
      <c r="B4" t="str">
        <f t="shared" si="1"/>
        <v>Below</v>
      </c>
      <c r="C4" t="str">
        <f t="shared" si="1"/>
        <v>Below</v>
      </c>
      <c r="D4" t="str">
        <f t="shared" si="0"/>
        <v>Below</v>
      </c>
      <c r="E4" s="8" t="s">
        <v>354</v>
      </c>
      <c r="F4" t="s">
        <v>350</v>
      </c>
      <c r="H4" t="s">
        <v>353</v>
      </c>
      <c r="I4" s="9">
        <v>45338</v>
      </c>
      <c r="J4" t="s">
        <v>133</v>
      </c>
      <c r="K4">
        <v>51</v>
      </c>
      <c r="L4">
        <v>51</v>
      </c>
      <c r="M4">
        <v>51</v>
      </c>
    </row>
    <row r="5" spans="1:13">
      <c r="A5" t="s">
        <v>43</v>
      </c>
      <c r="B5" t="str">
        <f t="shared" si="1"/>
        <v>Below</v>
      </c>
      <c r="C5" t="str">
        <f t="shared" si="1"/>
        <v>Below</v>
      </c>
      <c r="D5" t="str">
        <f t="shared" si="0"/>
        <v>Below</v>
      </c>
      <c r="E5" s="8" t="s">
        <v>355</v>
      </c>
      <c r="F5" t="s">
        <v>350</v>
      </c>
      <c r="H5" t="s">
        <v>353</v>
      </c>
      <c r="I5" s="9">
        <v>45338</v>
      </c>
      <c r="J5" t="s">
        <v>136</v>
      </c>
      <c r="K5">
        <v>54.95</v>
      </c>
      <c r="L5">
        <v>54.95</v>
      </c>
      <c r="M5">
        <v>54.95</v>
      </c>
    </row>
    <row r="6" spans="1:13">
      <c r="A6" t="s">
        <v>49</v>
      </c>
      <c r="B6" t="str">
        <f t="shared" si="1"/>
        <v>Below</v>
      </c>
      <c r="C6" t="str">
        <f t="shared" si="1"/>
        <v>Below</v>
      </c>
      <c r="D6" t="str">
        <f t="shared" si="0"/>
        <v>Below</v>
      </c>
      <c r="E6" s="8" t="s">
        <v>356</v>
      </c>
      <c r="F6" t="s">
        <v>350</v>
      </c>
      <c r="H6" t="s">
        <v>353</v>
      </c>
      <c r="I6" s="9">
        <v>45338</v>
      </c>
      <c r="J6" t="s">
        <v>133</v>
      </c>
      <c r="K6">
        <v>51</v>
      </c>
      <c r="L6">
        <v>51</v>
      </c>
      <c r="M6">
        <v>51</v>
      </c>
    </row>
    <row r="7" spans="1:13">
      <c r="A7" t="s">
        <v>58</v>
      </c>
      <c r="B7" t="str">
        <f t="shared" si="1"/>
        <v>Below</v>
      </c>
      <c r="C7" t="str">
        <f t="shared" si="1"/>
        <v>Below</v>
      </c>
      <c r="D7" t="str">
        <f t="shared" si="0"/>
        <v>Below</v>
      </c>
      <c r="E7" s="8" t="s">
        <v>357</v>
      </c>
      <c r="F7" t="s">
        <v>350</v>
      </c>
      <c r="H7" t="s">
        <v>353</v>
      </c>
      <c r="I7" s="9">
        <v>45338</v>
      </c>
      <c r="J7" t="s">
        <v>133</v>
      </c>
      <c r="K7">
        <v>54.95</v>
      </c>
      <c r="L7">
        <v>54.95</v>
      </c>
      <c r="M7">
        <v>54.95</v>
      </c>
    </row>
    <row r="8" spans="1:13">
      <c r="A8" t="s">
        <v>57</v>
      </c>
      <c r="B8" t="str">
        <f t="shared" si="1"/>
        <v>Above</v>
      </c>
      <c r="C8" t="str">
        <f t="shared" si="1"/>
        <v>Above</v>
      </c>
      <c r="D8" t="str">
        <f t="shared" si="0"/>
        <v>Below</v>
      </c>
      <c r="E8" s="8" t="s">
        <v>206</v>
      </c>
      <c r="F8" t="s">
        <v>350</v>
      </c>
      <c r="H8" t="s">
        <v>353</v>
      </c>
      <c r="I8" s="9">
        <v>45338</v>
      </c>
      <c r="J8" t="s">
        <v>133</v>
      </c>
      <c r="K8">
        <v>79.95</v>
      </c>
      <c r="L8">
        <v>79.95</v>
      </c>
      <c r="M8">
        <v>79.95</v>
      </c>
    </row>
    <row r="9" spans="1:13">
      <c r="A9" t="s">
        <v>68</v>
      </c>
      <c r="B9" t="str">
        <f t="shared" si="1"/>
        <v>Below</v>
      </c>
      <c r="C9" t="str">
        <f t="shared" si="1"/>
        <v>Above</v>
      </c>
      <c r="D9" t="str">
        <f t="shared" si="0"/>
        <v>Below</v>
      </c>
      <c r="E9" s="8" t="s">
        <v>330</v>
      </c>
      <c r="F9" t="s">
        <v>350</v>
      </c>
      <c r="H9" t="s">
        <v>353</v>
      </c>
      <c r="I9" s="9">
        <v>45338</v>
      </c>
      <c r="J9" t="s">
        <v>142</v>
      </c>
      <c r="K9">
        <v>49.95</v>
      </c>
      <c r="L9">
        <v>49.95</v>
      </c>
      <c r="M9">
        <v>69.95</v>
      </c>
    </row>
    <row r="10" spans="1:13">
      <c r="A10" t="s">
        <v>61</v>
      </c>
      <c r="B10" t="str">
        <f t="shared" si="1"/>
        <v>Above</v>
      </c>
      <c r="C10" t="str">
        <f t="shared" si="1"/>
        <v>Above</v>
      </c>
      <c r="D10" t="str">
        <f t="shared" si="0"/>
        <v>Below</v>
      </c>
      <c r="E10" s="8" t="s">
        <v>358</v>
      </c>
      <c r="F10" t="s">
        <v>350</v>
      </c>
      <c r="H10" t="s">
        <v>180</v>
      </c>
      <c r="I10" s="9">
        <v>45338</v>
      </c>
      <c r="J10" t="s">
        <v>151</v>
      </c>
      <c r="K10">
        <v>59</v>
      </c>
      <c r="L10">
        <v>59</v>
      </c>
      <c r="M10">
        <v>75</v>
      </c>
    </row>
    <row r="11" spans="1:13">
      <c r="A11" t="s">
        <v>63</v>
      </c>
      <c r="B11" t="str">
        <f t="shared" si="1"/>
        <v>Above</v>
      </c>
      <c r="C11" t="str">
        <f t="shared" si="1"/>
        <v>Above</v>
      </c>
      <c r="D11" t="str">
        <f t="shared" si="0"/>
        <v>Below</v>
      </c>
      <c r="E11" s="8" t="s">
        <v>359</v>
      </c>
      <c r="F11" t="s">
        <v>350</v>
      </c>
      <c r="H11" t="s">
        <v>180</v>
      </c>
      <c r="I11" s="9">
        <v>45338</v>
      </c>
      <c r="J11" t="s">
        <v>133</v>
      </c>
      <c r="K11">
        <v>59.95</v>
      </c>
      <c r="L11">
        <v>59.95</v>
      </c>
      <c r="M11">
        <v>59.95</v>
      </c>
    </row>
    <row r="13" spans="1:13">
      <c r="A13" t="s">
        <v>360</v>
      </c>
    </row>
  </sheetData>
  <hyperlinks>
    <hyperlink ref="E2" r:id="rId1" display="https://bentonrea.org/internet/broadband/"/>
    <hyperlink ref="E3" r:id="rId2" display="https://www.nikolabroadband.com/data-plans/"/>
    <hyperlink ref="E7" r:id="rId3" display="https://kpud.broadbandportal.net/d/Service/Details?service=6b8a9da4-8d3c-4d04-84ec-adab0176d4f5"/>
    <hyperlink ref="E9" r:id="rId4" display="https://wow-tel.com/pricing-plans/"/>
    <hyperlink ref="E4" r:id="rId5" display="https://www.509fiber.com/Douglas/"/>
    <hyperlink ref="E5" r:id="rId6" display="https://www.advancedstream.com/franklin"/>
    <hyperlink ref="E8" r:id="rId7" display="https://wwest.net/internet/"/>
    <hyperlink ref="E11" r:id="rId8" display="https://www.advancedstream.com/mason"/>
    <hyperlink ref="E6" r:id="rId9" display="https://www.509fiber.com/grantcounty"/>
    <hyperlink ref="E10" r:id="rId10" display="https://ncidata.com/services/residential-services/residential-fiber/okanogan-county-fiber/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Formal</CaseStatus>
    <OpenedDate xmlns="dc463f71-b30c-4ab2-9473-d307f9d35888">2024-01-08T08:00:00+00:00</OpenedDate>
    <SignificantOrder xmlns="dc463f71-b30c-4ab2-9473-d307f9d35888">false</SignificantOrder>
    <Date1 xmlns="dc463f71-b30c-4ab2-9473-d307f9d35888">2024-04-03T21:31:17+00:00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Corporation;CenturyTel of Washington, Inc.;CenturyTel of Inter Island, Inc.;CenturyTel of Cowiche, Inc.;United Telephone Company of the Northwest</CaseCompanyNames>
    <Nickname xmlns="http://schemas.microsoft.com/sharepoint/v3">LUMEN C3P</Nickname>
    <DocketNumber xmlns="dc463f71-b30c-4ab2-9473-d307f9d35888">240029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954EB5AE180F946AF745284960D1A5B" ma:contentTypeVersion="7" ma:contentTypeDescription="" ma:contentTypeScope="" ma:versionID="738235a51da6090ec3db1076df53d1c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1C58B3-3E32-40DA-90DA-9C29589C07B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f920634d-b613-48b6-b684-ce4cb13ea460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B95A3D6-2111-4BDF-98E7-F357376AD73C}"/>
</file>

<file path=customXml/itemProps3.xml><?xml version="1.0" encoding="utf-8"?>
<ds:datastoreItem xmlns:ds="http://schemas.openxmlformats.org/officeDocument/2006/customXml" ds:itemID="{3A8A601F-8FE6-4B17-83D8-4CF9A8214E71}"/>
</file>

<file path=customXml/itemProps4.xml><?xml version="1.0" encoding="utf-8"?>
<ds:datastoreItem xmlns:ds="http://schemas.openxmlformats.org/officeDocument/2006/customXml" ds:itemID="{F1C9890B-B206-4163-B45A-DD7563A00C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AnalysisPivotTable</vt:lpstr>
      <vt:lpstr>CompanyCountbyServiceType</vt:lpstr>
      <vt:lpstr>41MbpsPriceBenchmarkSummary</vt:lpstr>
      <vt:lpstr>253MbpsPriceBenchmarkSummary</vt:lpstr>
      <vt:lpstr>10020MbpsPriceBenchmarkSummary</vt:lpstr>
      <vt:lpstr>ProvidersbyEntityType</vt:lpstr>
      <vt:lpstr>June302023BSLCompaniesList</vt:lpstr>
      <vt:lpstr>OnlineSurvey</vt:lpstr>
      <vt:lpstr>PUD Resellers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DeMarco, Elizabeth M (ATG)</cp:lastModifiedBy>
  <cp:revision/>
  <dcterms:created xsi:type="dcterms:W3CDTF">2024-03-21T03:54:11Z</dcterms:created>
  <dcterms:modified xsi:type="dcterms:W3CDTF">2024-03-29T21:00:34Z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0x0101006E56B4D1795A2E4DB2F0B01679ED314A005954EB5AE180F946AF745284960D1A5B</vt:lpwstr>
  </property>
  <property fmtid="{D5CDD505-2E9C-101B-9397-08002B2CF9AE}" pid="3" name="_docset_NoMedatataSyncRequired">
    <vt:lpwstr>False</vt:lpwstr>
  </property>
</Properties>
</file>