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Washington (chart 1)" sheetId="1" r:id="rId1"/>
    <sheet name="Washington (chart 2)" sheetId="2" r:id="rId2"/>
  </sheets>
  <definedNames/>
  <calcPr calcMode="manual" fullCalcOnLoad="1"/>
</workbook>
</file>

<file path=xl/sharedStrings.xml><?xml version="1.0" encoding="utf-8"?>
<sst xmlns="http://schemas.openxmlformats.org/spreadsheetml/2006/main" count="40" uniqueCount="24">
  <si>
    <t>Rate Element</t>
  </si>
  <si>
    <t>DS1 Transport Fixed</t>
  </si>
  <si>
    <t>DS1 Transport Per Mile</t>
  </si>
  <si>
    <t>DS3 Transport Fixed</t>
  </si>
  <si>
    <t>DS3 Transport Per Mile</t>
  </si>
  <si>
    <t xml:space="preserve">   DS1 Transport 10 Miles</t>
  </si>
  <si>
    <t xml:space="preserve">   DS3 Transport 10 Miles</t>
  </si>
  <si>
    <t>Dark Fiber Loop</t>
  </si>
  <si>
    <t>Dark Fiber Transport Per Mile</t>
  </si>
  <si>
    <t>Notes &amp; Sources</t>
  </si>
  <si>
    <t>DS1 Loop (Seattle Main)</t>
  </si>
  <si>
    <t>DS3 Loop (Seattle Main)</t>
  </si>
  <si>
    <r>
      <t xml:space="preserve">  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The Current UNE Rates are taken from the Qwest SGAT Exhibit A (http://www.qwest.com/wholesale/clecs/sgatswireline.html)</t>
    </r>
  </si>
  <si>
    <t>Washington Rate Comparison
UNE Rates versus Qwest "Non-Impaired" Rates</t>
  </si>
  <si>
    <t>Qwest Proposed "Non-Impaired" Rate</t>
  </si>
  <si>
    <r>
      <t xml:space="preserve">  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Qwest Proposed "Non-Impaired" rates for dark fiber come from Qwest's recent (11/23/05) commercial offer to CLECs. (http://www.qwest.com/wholesale/downloads/2005/051202/QDFExARateSheet11-23-05.xls)</t>
    </r>
  </si>
  <si>
    <t>Current Ordered UNE Rate</t>
  </si>
  <si>
    <t>"Non-Impaired" % Increase from Qwest Proposed UNE</t>
  </si>
  <si>
    <r>
      <t xml:space="preserve">  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Qwest's proposed "Non-Impaired" rates for DS1/DS3 Loops are from Qwest's tariff FCC#1, section 7.11.4 &amp; 7.12.4.  Qwest's proposed "Non-Impaired" rates for DS1/DS3 Transport are from Qwest's tariff FCC#1 sections 17.2.11 &amp; 17.2.12. (http://tariffs.qwest.com:8000/idc/groups/public/documents/tariff/htmltoc_fcc1.htm)</t>
    </r>
  </si>
  <si>
    <r>
      <t xml:space="preserve">  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Qwest's proposed "Non-Impaired" rates for DS1/DS3 Loops are from Qwest's tariff FCC#1, section 7.11.4 &amp; 7.12.4.  Qwest's proposed "Non-Impaired" rates for DS1/DS3 Transport are from Qwest's tariff FCC#1 sections 17.2.11 &amp; 17.2.12. (http://tariffs.qwe</t>
    </r>
  </si>
  <si>
    <t>Qwest Intrastate Private Line Rate</t>
  </si>
  <si>
    <t>"Non-Impaired" % Increase from UNE</t>
  </si>
  <si>
    <t>Intrastate Private Line % Increase from UNE</t>
  </si>
  <si>
    <t>Washington Rate Comparison
UNE Rates, Qwest Proposed "Non-Impaired" Rates &amp; Intrastate Private Line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</si>
</sst>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0" xfId="17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4" fontId="1" fillId="0" borderId="7" xfId="17" applyFont="1" applyBorder="1" applyAlignment="1">
      <alignment/>
    </xf>
    <xf numFmtId="0" fontId="0" fillId="0" borderId="7" xfId="0" applyBorder="1" applyAlignment="1">
      <alignment/>
    </xf>
    <xf numFmtId="164" fontId="0" fillId="0" borderId="8" xfId="19" applyNumberFormat="1" applyBorder="1" applyAlignment="1">
      <alignment/>
    </xf>
    <xf numFmtId="0" fontId="0" fillId="0" borderId="6" xfId="0" applyBorder="1" applyAlignment="1">
      <alignment horizontal="left" vertical="center" wrapText="1"/>
    </xf>
    <xf numFmtId="44" fontId="0" fillId="0" borderId="7" xfId="17" applyBorder="1" applyAlignment="1">
      <alignment horizontal="center" vertical="center" wrapText="1"/>
    </xf>
    <xf numFmtId="164" fontId="0" fillId="0" borderId="8" xfId="19" applyNumberFormat="1" applyBorder="1" applyAlignment="1">
      <alignment horizontal="center" vertical="center" wrapText="1"/>
    </xf>
    <xf numFmtId="44" fontId="0" fillId="0" borderId="7" xfId="17" applyBorder="1" applyAlignment="1">
      <alignment/>
    </xf>
    <xf numFmtId="0" fontId="0" fillId="0" borderId="9" xfId="0" applyBorder="1" applyAlignment="1">
      <alignment horizontal="left" vertical="center" wrapText="1"/>
    </xf>
    <xf numFmtId="44" fontId="0" fillId="0" borderId="10" xfId="17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44" fontId="0" fillId="0" borderId="10" xfId="17" applyFont="1" applyBorder="1" applyAlignment="1">
      <alignment/>
    </xf>
    <xf numFmtId="44" fontId="0" fillId="0" borderId="10" xfId="17" applyBorder="1" applyAlignment="1">
      <alignment/>
    </xf>
    <xf numFmtId="0" fontId="0" fillId="0" borderId="11" xfId="0" applyBorder="1" applyAlignment="1">
      <alignment/>
    </xf>
    <xf numFmtId="44" fontId="0" fillId="0" borderId="12" xfId="17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5" xfId="17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Continuous" wrapText="1"/>
    </xf>
    <xf numFmtId="44" fontId="0" fillId="0" borderId="10" xfId="17" applyFill="1" applyBorder="1" applyAlignment="1">
      <alignment/>
    </xf>
    <xf numFmtId="44" fontId="0" fillId="0" borderId="12" xfId="17" applyFill="1" applyBorder="1" applyAlignment="1">
      <alignment/>
    </xf>
    <xf numFmtId="44" fontId="0" fillId="0" borderId="7" xfId="17" applyFill="1" applyBorder="1" applyAlignment="1">
      <alignment/>
    </xf>
    <xf numFmtId="44" fontId="0" fillId="0" borderId="0" xfId="0" applyNumberFormat="1" applyAlignment="1">
      <alignment/>
    </xf>
    <xf numFmtId="164" fontId="0" fillId="0" borderId="17" xfId="19" applyNumberFormat="1" applyFont="1" applyBorder="1" applyAlignment="1">
      <alignment horizontal="center" vertical="center" wrapText="1"/>
    </xf>
    <xf numFmtId="164" fontId="0" fillId="0" borderId="13" xfId="19" applyNumberFormat="1" applyFont="1" applyBorder="1" applyAlignment="1">
      <alignment horizontal="center" vertical="center" wrapText="1"/>
    </xf>
    <xf numFmtId="164" fontId="0" fillId="0" borderId="18" xfId="19" applyNumberFormat="1" applyFont="1" applyBorder="1" applyAlignment="1">
      <alignment horizontal="center" vertical="center" wrapText="1"/>
    </xf>
    <xf numFmtId="44" fontId="0" fillId="0" borderId="10" xfId="17" applyBorder="1" applyAlignment="1">
      <alignment horizontal="center" vertical="center" wrapText="1"/>
    </xf>
    <xf numFmtId="44" fontId="0" fillId="0" borderId="7" xfId="17" applyBorder="1" applyAlignment="1">
      <alignment horizontal="center" vertical="center" wrapText="1"/>
    </xf>
    <xf numFmtId="44" fontId="0" fillId="0" borderId="10" xfId="17" applyFont="1" applyBorder="1" applyAlignment="1">
      <alignment/>
    </xf>
    <xf numFmtId="44" fontId="0" fillId="0" borderId="10" xfId="17" applyFill="1" applyBorder="1" applyAlignment="1">
      <alignment/>
    </xf>
    <xf numFmtId="44" fontId="0" fillId="0" borderId="12" xfId="17" applyBorder="1" applyAlignment="1">
      <alignment/>
    </xf>
    <xf numFmtId="44" fontId="0" fillId="0" borderId="12" xfId="17" applyFill="1" applyBorder="1" applyAlignment="1">
      <alignment/>
    </xf>
    <xf numFmtId="44" fontId="0" fillId="0" borderId="7" xfId="17" applyBorder="1" applyAlignment="1">
      <alignment/>
    </xf>
    <xf numFmtId="44" fontId="0" fillId="0" borderId="7" xfId="17" applyFill="1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44" fontId="0" fillId="0" borderId="15" xfId="17" applyBorder="1" applyAlignment="1">
      <alignment/>
    </xf>
    <xf numFmtId="164" fontId="0" fillId="0" borderId="10" xfId="19" applyNumberFormat="1" applyFont="1" applyBorder="1" applyAlignment="1">
      <alignment horizontal="center" vertical="center" wrapText="1"/>
    </xf>
    <xf numFmtId="164" fontId="0" fillId="0" borderId="19" xfId="19" applyNumberFormat="1" applyFont="1" applyBorder="1" applyAlignment="1">
      <alignment horizontal="center" vertical="center" wrapText="1"/>
    </xf>
    <xf numFmtId="164" fontId="0" fillId="0" borderId="12" xfId="19" applyNumberFormat="1" applyFont="1" applyBorder="1" applyAlignment="1">
      <alignment horizontal="center" vertical="center" wrapText="1"/>
    </xf>
    <xf numFmtId="164" fontId="0" fillId="0" borderId="7" xfId="19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164" fontId="0" fillId="0" borderId="13" xfId="19" applyNumberFormat="1" applyBorder="1" applyAlignment="1">
      <alignment/>
    </xf>
    <xf numFmtId="164" fontId="0" fillId="0" borderId="17" xfId="19" applyNumberFormat="1" applyBorder="1" applyAlignment="1">
      <alignment/>
    </xf>
    <xf numFmtId="0" fontId="0" fillId="0" borderId="17" xfId="0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workbookViewId="0" topLeftCell="A1">
      <selection activeCell="B1" sqref="B1:G22"/>
    </sheetView>
  </sheetViews>
  <sheetFormatPr defaultColWidth="9.140625" defaultRowHeight="12.75"/>
  <cols>
    <col min="1" max="1" width="10.7109375" style="0" customWidth="1"/>
    <col min="2" max="2" width="28.8515625" style="0" customWidth="1"/>
    <col min="3" max="3" width="12.8515625" style="0" customWidth="1"/>
    <col min="4" max="4" width="2.8515625" style="0" customWidth="1"/>
    <col min="5" max="5" width="16.421875" style="0" customWidth="1"/>
    <col min="6" max="6" width="3.00390625" style="0" customWidth="1"/>
    <col min="7" max="7" width="14.8515625" style="0" customWidth="1"/>
    <col min="8" max="8" width="10.7109375" style="0" customWidth="1"/>
    <col min="9" max="9" width="11.7109375" style="0" customWidth="1"/>
    <col min="10" max="16384" width="10.7109375" style="0" customWidth="1"/>
  </cols>
  <sheetData>
    <row r="1" spans="2:7" ht="31.5">
      <c r="B1" s="36" t="s">
        <v>13</v>
      </c>
      <c r="C1" s="1"/>
      <c r="D1" s="1"/>
      <c r="E1" s="1"/>
      <c r="F1" s="1"/>
      <c r="G1" s="1"/>
    </row>
    <row r="2" ht="13.5" thickBot="1"/>
    <row r="3" spans="2:7" ht="64.5" thickBot="1">
      <c r="B3" s="10" t="s">
        <v>0</v>
      </c>
      <c r="C3" s="11" t="s">
        <v>16</v>
      </c>
      <c r="D3" s="11"/>
      <c r="E3" s="11" t="s">
        <v>14</v>
      </c>
      <c r="F3" s="12"/>
      <c r="G3" s="13" t="s">
        <v>17</v>
      </c>
    </row>
    <row r="4" spans="2:7" ht="12.75">
      <c r="B4" s="22" t="s">
        <v>7</v>
      </c>
      <c r="C4" s="23">
        <f>95.01</f>
        <v>95.01</v>
      </c>
      <c r="D4" s="23"/>
      <c r="E4" s="23">
        <v>800</v>
      </c>
      <c r="F4" s="24"/>
      <c r="G4" s="42">
        <f>E4/C4-1</f>
        <v>7.420166298284391</v>
      </c>
    </row>
    <row r="5" spans="2:7" ht="13.5" thickBot="1">
      <c r="B5" s="18" t="s">
        <v>8</v>
      </c>
      <c r="C5" s="19">
        <f>53.14</f>
        <v>53.14</v>
      </c>
      <c r="D5" s="19"/>
      <c r="E5" s="19">
        <f>400</f>
        <v>400</v>
      </c>
      <c r="F5" s="16"/>
      <c r="G5" s="43">
        <f>E5/C5-1</f>
        <v>6.527286413248024</v>
      </c>
    </row>
    <row r="6" spans="2:7" ht="13.5" thickBot="1">
      <c r="B6" s="3"/>
      <c r="C6" s="4"/>
      <c r="D6" s="4"/>
      <c r="E6" s="4"/>
      <c r="F6" s="2"/>
      <c r="G6" s="5"/>
    </row>
    <row r="7" spans="2:8" ht="12.75">
      <c r="B7" s="25" t="s">
        <v>10</v>
      </c>
      <c r="C7" s="26">
        <v>68.86</v>
      </c>
      <c r="D7" s="26"/>
      <c r="E7" s="37">
        <v>112.3</v>
      </c>
      <c r="F7" s="24"/>
      <c r="G7" s="42">
        <f>E7/C7-1</f>
        <v>0.6308451931455126</v>
      </c>
      <c r="H7" s="40"/>
    </row>
    <row r="8" spans="2:8" ht="12.75">
      <c r="B8" s="28" t="s">
        <v>11</v>
      </c>
      <c r="C8" s="29">
        <v>599.81</v>
      </c>
      <c r="D8" s="29"/>
      <c r="E8" s="38">
        <v>1400</v>
      </c>
      <c r="F8" s="30"/>
      <c r="G8" s="41">
        <f>E8/C8-1</f>
        <v>1.3340724562778217</v>
      </c>
      <c r="H8" s="40"/>
    </row>
    <row r="9" spans="2:7" ht="13.5" thickBot="1">
      <c r="B9" s="14"/>
      <c r="C9" s="21"/>
      <c r="D9" s="21"/>
      <c r="E9" s="39"/>
      <c r="F9" s="16"/>
      <c r="G9" s="20"/>
    </row>
    <row r="10" spans="2:7" ht="13.5" thickBot="1">
      <c r="B10" s="6"/>
      <c r="C10" s="7"/>
      <c r="D10" s="7"/>
      <c r="E10" s="7"/>
      <c r="F10" s="2"/>
      <c r="G10" s="8"/>
    </row>
    <row r="11" spans="2:7" ht="12.75">
      <c r="B11" s="25" t="s">
        <v>1</v>
      </c>
      <c r="C11" s="27">
        <v>33.12</v>
      </c>
      <c r="D11" s="27"/>
      <c r="E11" s="27">
        <v>92</v>
      </c>
      <c r="F11" s="24"/>
      <c r="G11" s="31"/>
    </row>
    <row r="12" spans="2:7" ht="12.75">
      <c r="B12" s="32" t="s">
        <v>2</v>
      </c>
      <c r="C12" s="33">
        <v>0.65</v>
      </c>
      <c r="D12" s="33"/>
      <c r="E12" s="33">
        <v>16</v>
      </c>
      <c r="F12" s="34"/>
      <c r="G12" s="35"/>
    </row>
    <row r="13" spans="2:9" ht="13.5" thickBot="1">
      <c r="B13" s="14" t="s">
        <v>5</v>
      </c>
      <c r="C13" s="15">
        <f>C11+C12*10</f>
        <v>39.62</v>
      </c>
      <c r="D13" s="15"/>
      <c r="E13" s="15">
        <f>E11+E12*10</f>
        <v>252</v>
      </c>
      <c r="F13" s="16"/>
      <c r="G13" s="43">
        <f>E13/C13-1</f>
        <v>5.360424028268552</v>
      </c>
      <c r="I13" s="40"/>
    </row>
    <row r="14" spans="2:9" ht="13.5" thickBot="1">
      <c r="B14" s="6"/>
      <c r="C14" s="7"/>
      <c r="D14" s="7"/>
      <c r="E14" s="7"/>
      <c r="F14" s="2"/>
      <c r="G14" s="8"/>
      <c r="I14" s="40"/>
    </row>
    <row r="15" spans="2:7" ht="12.75">
      <c r="B15" s="25" t="s">
        <v>3</v>
      </c>
      <c r="C15" s="27">
        <v>225.41</v>
      </c>
      <c r="D15" s="27"/>
      <c r="E15" s="27">
        <v>650</v>
      </c>
      <c r="F15" s="24"/>
      <c r="G15" s="31"/>
    </row>
    <row r="16" spans="2:7" ht="12.75">
      <c r="B16" s="32" t="s">
        <v>4</v>
      </c>
      <c r="C16" s="33">
        <v>11.55</v>
      </c>
      <c r="D16" s="33"/>
      <c r="E16" s="33">
        <v>85</v>
      </c>
      <c r="F16" s="34"/>
      <c r="G16" s="35"/>
    </row>
    <row r="17" spans="2:7" ht="13.5" thickBot="1">
      <c r="B17" s="14" t="s">
        <v>6</v>
      </c>
      <c r="C17" s="15">
        <f>C15+10*C16</f>
        <v>340.90999999999997</v>
      </c>
      <c r="D17" s="15"/>
      <c r="E17" s="15">
        <f>E15+10*E16</f>
        <v>1500</v>
      </c>
      <c r="F17" s="16"/>
      <c r="G17" s="43">
        <f>E17/C17-1</f>
        <v>3.3999882666979557</v>
      </c>
    </row>
    <row r="18" spans="2:7" ht="12.75">
      <c r="B18" s="6"/>
      <c r="C18" s="2"/>
      <c r="D18" s="2"/>
      <c r="E18" s="2"/>
      <c r="F18" s="2"/>
      <c r="G18" s="8"/>
    </row>
    <row r="19" spans="2:7" ht="12.75">
      <c r="B19" s="9" t="s">
        <v>9</v>
      </c>
      <c r="C19" s="2"/>
      <c r="D19" s="2"/>
      <c r="E19" s="2"/>
      <c r="F19" s="2"/>
      <c r="G19" s="8"/>
    </row>
    <row r="20" spans="2:7" ht="24.75" customHeight="1">
      <c r="B20" s="69" t="s">
        <v>12</v>
      </c>
      <c r="C20" s="70"/>
      <c r="D20" s="70"/>
      <c r="E20" s="70"/>
      <c r="F20" s="70"/>
      <c r="G20" s="71"/>
    </row>
    <row r="21" spans="2:7" ht="35.25" customHeight="1">
      <c r="B21" s="63" t="s">
        <v>15</v>
      </c>
      <c r="C21" s="64"/>
      <c r="D21" s="64"/>
      <c r="E21" s="64"/>
      <c r="F21" s="64"/>
      <c r="G21" s="65"/>
    </row>
    <row r="22" spans="2:7" ht="48" customHeight="1" thickBot="1">
      <c r="B22" s="66" t="s">
        <v>18</v>
      </c>
      <c r="C22" s="67"/>
      <c r="D22" s="67"/>
      <c r="E22" s="67"/>
      <c r="F22" s="67"/>
      <c r="G22" s="68"/>
    </row>
  </sheetData>
  <mergeCells count="3">
    <mergeCell ref="B21:G21"/>
    <mergeCell ref="B22:G22"/>
    <mergeCell ref="B20:G20"/>
  </mergeCells>
  <printOptions/>
  <pageMargins left="0.75" right="0.75" top="1" bottom="1" header="0.5" footer="0.5"/>
  <pageSetup fitToHeight="12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workbookViewId="0" topLeftCell="A1">
      <selection activeCell="B1" sqref="B1:J1"/>
    </sheetView>
  </sheetViews>
  <sheetFormatPr defaultColWidth="9.140625" defaultRowHeight="12.75"/>
  <cols>
    <col min="1" max="1" width="10.7109375" style="0" customWidth="1"/>
    <col min="2" max="2" width="28.8515625" style="0" customWidth="1"/>
    <col min="3" max="3" width="12.8515625" style="0" customWidth="1"/>
    <col min="4" max="4" width="2.8515625" style="0" customWidth="1"/>
    <col min="5" max="5" width="16.421875" style="0" customWidth="1"/>
    <col min="6" max="6" width="3.00390625" style="0" customWidth="1"/>
    <col min="7" max="7" width="16.28125" style="0" customWidth="1"/>
    <col min="8" max="8" width="3.00390625" style="0" customWidth="1"/>
    <col min="9" max="9" width="14.8515625" style="0" customWidth="1"/>
    <col min="10" max="10" width="10.7109375" style="0" customWidth="1"/>
    <col min="11" max="11" width="11.7109375" style="0" customWidth="1"/>
    <col min="12" max="16384" width="10.7109375" style="0" customWidth="1"/>
  </cols>
  <sheetData>
    <row r="1" spans="2:10" ht="32.25" customHeight="1">
      <c r="B1" s="72" t="s">
        <v>23</v>
      </c>
      <c r="C1" s="72"/>
      <c r="D1" s="72"/>
      <c r="E1" s="72"/>
      <c r="F1" s="72"/>
      <c r="G1" s="72"/>
      <c r="H1" s="72"/>
      <c r="I1" s="72"/>
      <c r="J1" s="72"/>
    </row>
    <row r="2" ht="13.5" thickBot="1"/>
    <row r="3" spans="2:10" ht="64.5" thickBot="1">
      <c r="B3" s="10" t="s">
        <v>0</v>
      </c>
      <c r="C3" s="11" t="s">
        <v>16</v>
      </c>
      <c r="D3" s="11"/>
      <c r="E3" s="11" t="s">
        <v>14</v>
      </c>
      <c r="F3" s="12"/>
      <c r="G3" s="11" t="s">
        <v>20</v>
      </c>
      <c r="H3" s="12"/>
      <c r="I3" s="11" t="s">
        <v>21</v>
      </c>
      <c r="J3" s="13" t="s">
        <v>22</v>
      </c>
    </row>
    <row r="4" spans="2:10" ht="12.75">
      <c r="B4" s="22" t="s">
        <v>7</v>
      </c>
      <c r="C4" s="44">
        <f>95.01</f>
        <v>95.01</v>
      </c>
      <c r="D4" s="44"/>
      <c r="E4" s="44">
        <v>800</v>
      </c>
      <c r="F4" s="24"/>
      <c r="G4" s="27"/>
      <c r="H4" s="24"/>
      <c r="I4" s="55">
        <f>E4/C4-1</f>
        <v>7.420166298284391</v>
      </c>
      <c r="J4" s="31"/>
    </row>
    <row r="5" spans="2:10" ht="13.5" thickBot="1">
      <c r="B5" s="18" t="s">
        <v>8</v>
      </c>
      <c r="C5" s="45">
        <f>53.14</f>
        <v>53.14</v>
      </c>
      <c r="D5" s="45"/>
      <c r="E5" s="45">
        <f>400</f>
        <v>400</v>
      </c>
      <c r="F5" s="16"/>
      <c r="G5" s="21"/>
      <c r="H5" s="16"/>
      <c r="I5" s="56">
        <f>E5/C5-1</f>
        <v>6.527286413248024</v>
      </c>
      <c r="J5" s="59"/>
    </row>
    <row r="6" spans="2:10" ht="13.5" thickBot="1">
      <c r="B6" s="3"/>
      <c r="C6" s="4"/>
      <c r="D6" s="4"/>
      <c r="E6" s="4"/>
      <c r="F6" s="2"/>
      <c r="G6" s="7"/>
      <c r="H6" s="2"/>
      <c r="I6" s="4"/>
      <c r="J6" s="8"/>
    </row>
    <row r="7" spans="2:10" ht="12.75">
      <c r="B7" s="25" t="s">
        <v>10</v>
      </c>
      <c r="C7" s="46">
        <v>68.86</v>
      </c>
      <c r="D7" s="46"/>
      <c r="E7" s="47">
        <v>112.3</v>
      </c>
      <c r="F7" s="24"/>
      <c r="G7" s="27">
        <v>150</v>
      </c>
      <c r="H7" s="24"/>
      <c r="I7" s="55">
        <f>E7/C7-1</f>
        <v>0.6308451931455126</v>
      </c>
      <c r="J7" s="60">
        <f>G7/C7-1</f>
        <v>1.178332849259367</v>
      </c>
    </row>
    <row r="8" spans="2:10" ht="12.75">
      <c r="B8" s="28" t="s">
        <v>11</v>
      </c>
      <c r="C8" s="48">
        <v>599.81</v>
      </c>
      <c r="D8" s="48"/>
      <c r="E8" s="49">
        <v>1400</v>
      </c>
      <c r="F8" s="30"/>
      <c r="G8" s="29">
        <v>1282.5</v>
      </c>
      <c r="H8" s="30"/>
      <c r="I8" s="57">
        <f>E8/C8-1</f>
        <v>1.3340724562778217</v>
      </c>
      <c r="J8" s="61">
        <f>G8/C8-1</f>
        <v>1.1381770894116472</v>
      </c>
    </row>
    <row r="9" spans="2:10" ht="13.5" thickBot="1">
      <c r="B9" s="14"/>
      <c r="C9" s="50"/>
      <c r="D9" s="50"/>
      <c r="E9" s="51"/>
      <c r="F9" s="16"/>
      <c r="G9" s="21"/>
      <c r="H9" s="16"/>
      <c r="I9" s="58"/>
      <c r="J9" s="59"/>
    </row>
    <row r="10" spans="2:10" ht="13.5" thickBot="1">
      <c r="B10" s="6"/>
      <c r="C10" s="52"/>
      <c r="D10" s="52"/>
      <c r="E10" s="52"/>
      <c r="F10" s="2"/>
      <c r="G10" s="7"/>
      <c r="H10" s="2"/>
      <c r="I10" s="2"/>
      <c r="J10" s="8"/>
    </row>
    <row r="11" spans="2:10" ht="12.75">
      <c r="B11" s="25" t="s">
        <v>1</v>
      </c>
      <c r="C11" s="53">
        <v>33.12</v>
      </c>
      <c r="D11" s="53"/>
      <c r="E11" s="53">
        <v>92</v>
      </c>
      <c r="F11" s="24"/>
      <c r="G11" s="27">
        <v>74.22</v>
      </c>
      <c r="H11" s="24"/>
      <c r="I11" s="24"/>
      <c r="J11" s="31"/>
    </row>
    <row r="12" spans="2:10" ht="12.75">
      <c r="B12" s="32" t="s">
        <v>2</v>
      </c>
      <c r="C12" s="54">
        <v>0.65</v>
      </c>
      <c r="D12" s="54"/>
      <c r="E12" s="54">
        <v>16</v>
      </c>
      <c r="F12" s="34"/>
      <c r="G12" s="33">
        <v>2.86</v>
      </c>
      <c r="H12" s="34"/>
      <c r="I12" s="34"/>
      <c r="J12" s="62"/>
    </row>
    <row r="13" spans="2:11" ht="13.5" thickBot="1">
      <c r="B13" s="14" t="s">
        <v>5</v>
      </c>
      <c r="C13" s="15">
        <f>C11+C12*10</f>
        <v>39.62</v>
      </c>
      <c r="D13" s="15"/>
      <c r="E13" s="15">
        <f>E11+E12*10</f>
        <v>252</v>
      </c>
      <c r="F13" s="16"/>
      <c r="G13" s="15">
        <f>G11+G12*10</f>
        <v>102.82</v>
      </c>
      <c r="H13" s="16"/>
      <c r="I13" s="56">
        <f>E13/C13-1</f>
        <v>5.360424028268552</v>
      </c>
      <c r="J13" s="17">
        <f>G13/C13-1</f>
        <v>1.5951539626451288</v>
      </c>
      <c r="K13" s="40"/>
    </row>
    <row r="14" spans="2:11" ht="13.5" thickBot="1">
      <c r="B14" s="6"/>
      <c r="C14" s="52"/>
      <c r="D14" s="52"/>
      <c r="E14" s="52"/>
      <c r="F14" s="2"/>
      <c r="G14" s="7"/>
      <c r="H14" s="2"/>
      <c r="I14" s="2"/>
      <c r="J14" s="8"/>
      <c r="K14" s="40"/>
    </row>
    <row r="15" spans="2:10" ht="12.75">
      <c r="B15" s="25" t="s">
        <v>3</v>
      </c>
      <c r="C15" s="53">
        <v>225.41</v>
      </c>
      <c r="D15" s="53"/>
      <c r="E15" s="53">
        <v>650</v>
      </c>
      <c r="F15" s="24"/>
      <c r="G15" s="27">
        <v>593.75</v>
      </c>
      <c r="H15" s="24"/>
      <c r="I15" s="24"/>
      <c r="J15" s="31"/>
    </row>
    <row r="16" spans="2:10" ht="12.75">
      <c r="B16" s="32" t="s">
        <v>4</v>
      </c>
      <c r="C16" s="54">
        <v>11.55</v>
      </c>
      <c r="D16" s="54"/>
      <c r="E16" s="54">
        <v>85</v>
      </c>
      <c r="F16" s="34"/>
      <c r="G16" s="33">
        <v>35.15</v>
      </c>
      <c r="H16" s="34"/>
      <c r="I16" s="34"/>
      <c r="J16" s="62"/>
    </row>
    <row r="17" spans="2:10" ht="13.5" thickBot="1">
      <c r="B17" s="14" t="s">
        <v>6</v>
      </c>
      <c r="C17" s="15">
        <f>C15+10*C16</f>
        <v>340.90999999999997</v>
      </c>
      <c r="D17" s="15"/>
      <c r="E17" s="15">
        <f>E15+10*E16</f>
        <v>1500</v>
      </c>
      <c r="F17" s="16"/>
      <c r="G17" s="15">
        <f>G15+10*G16</f>
        <v>945.25</v>
      </c>
      <c r="H17" s="16"/>
      <c r="I17" s="56">
        <f>E17/C17-1</f>
        <v>3.3999882666979557</v>
      </c>
      <c r="J17" s="17">
        <f>G17/C17-1</f>
        <v>1.7727259393974952</v>
      </c>
    </row>
    <row r="18" spans="2:10" ht="12.75">
      <c r="B18" s="6"/>
      <c r="C18" s="2"/>
      <c r="D18" s="2"/>
      <c r="E18" s="2"/>
      <c r="F18" s="2"/>
      <c r="G18" s="2"/>
      <c r="H18" s="2"/>
      <c r="I18" s="2"/>
      <c r="J18" s="8"/>
    </row>
    <row r="19" spans="2:10" ht="12.75">
      <c r="B19" s="9" t="s">
        <v>9</v>
      </c>
      <c r="C19" s="2"/>
      <c r="D19" s="2"/>
      <c r="E19" s="2"/>
      <c r="F19" s="2"/>
      <c r="G19" s="2"/>
      <c r="H19" s="2"/>
      <c r="I19" s="2"/>
      <c r="J19" s="8"/>
    </row>
    <row r="20" spans="2:10" ht="24.75" customHeight="1">
      <c r="B20" s="69" t="s">
        <v>12</v>
      </c>
      <c r="C20" s="70"/>
      <c r="D20" s="70"/>
      <c r="E20" s="70"/>
      <c r="F20" s="70"/>
      <c r="G20" s="70"/>
      <c r="H20" s="70"/>
      <c r="I20" s="70"/>
      <c r="J20" s="71"/>
    </row>
    <row r="21" spans="2:10" ht="35.25" customHeight="1">
      <c r="B21" s="63" t="s">
        <v>15</v>
      </c>
      <c r="C21" s="64"/>
      <c r="D21" s="64"/>
      <c r="E21" s="64"/>
      <c r="F21" s="64"/>
      <c r="G21" s="64"/>
      <c r="H21" s="64"/>
      <c r="I21" s="64"/>
      <c r="J21" s="65"/>
    </row>
    <row r="22" spans="2:10" ht="48" customHeight="1" thickBot="1">
      <c r="B22" s="66" t="s">
        <v>19</v>
      </c>
      <c r="C22" s="67"/>
      <c r="D22" s="67"/>
      <c r="E22" s="67"/>
      <c r="F22" s="67"/>
      <c r="G22" s="67"/>
      <c r="H22" s="67"/>
      <c r="I22" s="67"/>
      <c r="J22" s="68"/>
    </row>
  </sheetData>
  <mergeCells count="4">
    <mergeCell ref="B1:J1"/>
    <mergeCell ref="B20:J20"/>
    <mergeCell ref="B21:J21"/>
    <mergeCell ref="B22:J22"/>
  </mergeCells>
  <printOptions/>
  <pageMargins left="0.75" right="0.75" top="1" bottom="1" header="0.5" footer="0.5"/>
  <pageSetup fitToHeight="12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Eschelon Telecom,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Eschelon Telecom, Inc.</dc:creator>
  <cp:keywords/>
  <dc:description/>
  <cp:lastModifiedBy>Mike Sommerville, Customer Service Specialist 3</cp:lastModifiedBy>
  <cp:lastPrinted>2006-01-27T23:09:17Z</cp:lastPrinted>
  <dcterms:created xsi:type="dcterms:W3CDTF">2005-05-16T13:29:34Z</dcterms:created>
  <dcterms:modified xsi:type="dcterms:W3CDTF">2006-08-09T23:00:29Z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053025</vt:lpwstr>
  </property>
  <property fmtid="{D5CDD505-2E9C-101B-9397-08002B2CF9AE}" pid="6" name="IsConfidenti">
    <vt:lpwstr>0</vt:lpwstr>
  </property>
  <property fmtid="{D5CDD505-2E9C-101B-9397-08002B2CF9AE}" pid="7" name="Dat">
    <vt:lpwstr>2006-08-09T00:00:00Z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2005-04-28T00:00:00Z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