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 WA Reg\___2021 WA Rate Case\Workpapers\Non-CONF\McCoy\8 - Rate Base\"/>
    </mc:Choice>
  </mc:AlternateContent>
  <bookViews>
    <workbookView xWindow="0" yWindow="0" windowWidth="28800" windowHeight="11970"/>
  </bookViews>
  <sheets>
    <sheet name="Page 8.7" sheetId="1" r:id="rId1"/>
    <sheet name="Page 8.7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P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00_SUM">#REF!</definedName>
    <definedName name="_Fill" hidden="1">#REF!</definedName>
    <definedName name="_xlnm._FilterDatabase" hidden="1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WO800">#REF!</definedName>
    <definedName name="_WO800802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cctTable">[3]Variables!$AK$42:$AK$396</definedName>
    <definedName name="Adjs2avg">[4]Inputs!$L$255:'[4]Inputs'!$T$505</definedName>
    <definedName name="aftertax_ror">[5]Utah!#REF!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verageFactors">[4]UTCR!$AC$22:$AQ$108</definedName>
    <definedName name="AverageFuelCost">#REF!</definedName>
    <definedName name="AverageInput">[4]Inputs!$F$3:$I$1722</definedName>
    <definedName name="AvgFactorCopy">#REF!</definedName>
    <definedName name="AvgFactors">[6]Factors!$B$3:$P$99</definedName>
    <definedName name="B1_Print">[7]Main!#REF!</definedName>
    <definedName name="B2_Print">#REF!</definedName>
    <definedName name="B3_Print">#REF!</definedName>
    <definedName name="Bottom">#REF!</definedName>
    <definedName name="budsum2">[8]Att1!#REF!</definedName>
    <definedName name="bump">[5]Utah!#REF!</definedName>
    <definedName name="Burn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_RR">[9]Generic_Model!$D$866:$BB$887</definedName>
    <definedName name="CapacityFactor">[10]Main!$G$45</definedName>
    <definedName name="CCG_Hier">OFFSET('[11]cost center'!$A$1,0,0,COUNTA('[11]cost center'!$A$1:$A$65536),COUNTA('[11]cost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m">[5]Utah!#REF!</definedName>
    <definedName name="comm_cost">[5]Utah!#REF!</definedName>
    <definedName name="ContractTypeDol">#REF!</definedName>
    <definedName name="ContractTypeMWh">#REF!</definedName>
    <definedName name="Conversion">[12]Conversion!$A$2:$E$1253</definedName>
    <definedName name="Cost">#REF!</definedName>
    <definedName name="D_TWKSHT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'[13]on off peak hours'!$C$15:$N$15</definedName>
    <definedName name="daysMonth">'[13]on off peak hours'!$C$3:$N$3</definedName>
    <definedName name="debt">[5]Utah!#REF!</definedName>
    <definedName name="debt_cost">[5]Utah!#REF!</definedName>
    <definedName name="DebtCost">#REF!</definedName>
    <definedName name="degradationcurve">'[9]Multipliers Input'!$R$6:$V$55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CDQF_Exp">#REF!</definedName>
    <definedName name="ECDQF_MWh">#REF!</definedName>
    <definedName name="EffectiveTaxRate">#REF!</definedName>
    <definedName name="EmbeddedCapCost">#REF!</definedName>
    <definedName name="enddate">[9]Main!$D$9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Method">[4]Variables!$AB$2</definedName>
    <definedName name="FactorType">[6]Variables!$AK$2:$AL$12</definedName>
    <definedName name="FedTax">[5]Utah!#REF!</definedName>
    <definedName name="FI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_Tax">[14]Variables!$H$25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WI_Annualized">#REF!</definedName>
    <definedName name="GWI_Proforma">#REF!</definedName>
    <definedName name="Hide_Rows">#REF!</definedName>
    <definedName name="Hide_Rows_Recon">#REF!</definedName>
    <definedName name="High_Plan">#REF!</definedName>
    <definedName name="HolidayObserved">'[13]on off peak hours'!$C$21:$N$21</definedName>
    <definedName name="Holidays">'[13]on off peak hours'!$C$7:$N$7</definedName>
    <definedName name="HoursHoliday">'[13]on off peak hours'!$C$16:$N$20</definedName>
    <definedName name="HoursNoHoliday">'[13]on off peak hours'!$C$10:$N$13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AHOSHR">#REF!</definedName>
    <definedName name="IDAllocMethod">#REF!</definedName>
    <definedName name="IDRateBase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[6]Variables!$AK$15</definedName>
    <definedName name="JurisNumber">[6]Variables!$AL$15</definedName>
    <definedName name="JurisTitle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[15]Variables!$B$7</definedName>
    <definedName name="LastCell">#REF!</definedName>
    <definedName name="limcount" hidden="1">1</definedName>
    <definedName name="ListOffset" hidden="1">1</definedName>
    <definedName name="Low_Plan">#REF!</definedName>
    <definedName name="Macro2">[16]!Macro2</definedName>
    <definedName name="Master" hidden="1">{#N/A,#N/A,FALSE,"Actual";#N/A,#N/A,FALSE,"Normalized";#N/A,#N/A,FALSE,"Electric Actual";#N/A,#N/A,FALSE,"Electric Normalized"}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s">#REF!</definedName>
    <definedName name="MSPAverageInput">[4]Inputs!#REF!</definedName>
    <definedName name="MSPYearEndInput">[4]Inputs!#REF!</definedName>
    <definedName name="MTAllocMethod">#REF!</definedName>
    <definedName name="MTRateBase">#REF!</definedName>
    <definedName name="MW">[9]Main!$G$6</definedName>
    <definedName name="mwdegradation">[9]Main!$G$12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#REF!</definedName>
    <definedName name="NormalizedFedTaxExp">[5]Utah!#REF!</definedName>
    <definedName name="NormalizedOMExp">[5]Utah!#REF!</definedName>
    <definedName name="NormalizedState">[5]Utah!#REF!</definedName>
    <definedName name="NormalizedStateTaxExp">[5]Utah!#REF!</definedName>
    <definedName name="NormalizedTOIExp">[5]Utah!#REF!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FPC_Date">[17]VDOC!$O$4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FactorCheck">#REF!</definedName>
    <definedName name="OMNumberSort">#REF!</definedName>
    <definedName name="OMTypeCheck">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cent_Common">[14]Variables!$B$16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[5]Utah!#REF!</definedName>
    <definedName name="pref_cost">[5]Utah!#REF!</definedName>
    <definedName name="PrefCost">#REF!</definedName>
    <definedName name="Pretax_ror">[5]Utah!#REF!</definedName>
    <definedName name="PricingInfo" hidden="1">[18]Inputs!#REF!</definedName>
    <definedName name="_xlnm.Print_Area" localSheetId="0">'Page 8.7'!$A$1:$J$57</definedName>
    <definedName name="_xlnm.Print_Area" localSheetId="1">'Page 8.7.1'!$A$1:$C$42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perty_tax_ann">[9]Generic_Model!$D$713:$BB$716</definedName>
    <definedName name="PSATable">[19]Hermiston!$A$41:$E$56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[5]Utah!#REF!</definedName>
    <definedName name="ReportAdjData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OE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meStateCheck">#REF!</definedName>
    <definedName name="SameStateCheckError">#REF!</definedName>
    <definedName name="SAP_CC">[20]Sheet1!$A$1:$C$159</definedName>
    <definedName name="SAPBEXrevision" hidden="1">1</definedName>
    <definedName name="SAPBEXsysID" hidden="1">"BWP"</definedName>
    <definedName name="SAPBEXwbID" hidden="1">"3YJQSC8Y0GI9RK3LY9DCN6EQ3"</definedName>
    <definedName name="SettingAlloc">#REF!</definedName>
    <definedName name="SettingRB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[7]Main!#REF!</definedName>
    <definedName name="standard1" hidden="1">{"YTD-Total",#N/A,FALSE,"Provision"}</definedName>
    <definedName name="startdate">[10]Lookups!$G$40</definedName>
    <definedName name="StartMWh">#REF!</definedName>
    <definedName name="StartTheMill">#REF!</definedName>
    <definedName name="StartTheRack">#REF!</definedName>
    <definedName name="StateTax">[5]Utah!#REF!</definedName>
    <definedName name="SumAdjContract">[5]Utah!#REF!</definedName>
    <definedName name="SumAdjDepr">[5]Utah!#REF!</definedName>
    <definedName name="SumAdjMisc1">[5]Utah!#REF!</definedName>
    <definedName name="SumAdjMisc2">[5]Utah!#REF!</definedName>
    <definedName name="SumAdjNPC">[5]Utah!#REF!</definedName>
    <definedName name="SumAdjOM">[5]Utah!#REF!</definedName>
    <definedName name="SumAdjOther">[5]Utah!#REF!</definedName>
    <definedName name="SumAdjRB">[5]Utah!#REF!</definedName>
    <definedName name="SumAdjRev">[5]Utah!#REF!</definedName>
    <definedName name="SumAdjTax">[5]Utah!#REF!</definedName>
    <definedName name="SUMMARY">#REF!</definedName>
    <definedName name="SUMMARY23">[5]Utah!#REF!</definedName>
    <definedName name="SUMMARY3">[5]Utah!#REF!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[5]Utah!#REF!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[5]Utah!#REF!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[5]Utah!#REF!</definedName>
    <definedName name="TaxTypeCheck">#REF!</definedName>
    <definedName name="ThreeFactorElectric">#REF!</definedName>
    <definedName name="TIMAAVGRBOR">#REF!</definedName>
    <definedName name="Top">#REF!</definedName>
    <definedName name="TRANSM_2">[21]Transm2!$A$1:$M$461:'[21]10 Yr FC'!$M$47</definedName>
    <definedName name="Type1Adj">[5]Utah!#REF!</definedName>
    <definedName name="Type1AdjTax">[5]Utah!#REF!</definedName>
    <definedName name="Type2Adj">[5]Utah!#REF!</definedName>
    <definedName name="Type2AdjTax">[5]Utah!#REF!</definedName>
    <definedName name="Type3Adj">[5]Utah!#REF!</definedName>
    <definedName name="Type3AdjTax">[5]Utah!#REF!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[6]Variables!$AK$43:$AK$376</definedName>
    <definedName name="ValidFactor">#REF!</definedName>
    <definedName name="Version">#REF!</definedName>
    <definedName name="w" hidden="1">[22]Inputs!#REF!</definedName>
    <definedName name="WAAllocMethod">#REF!</definedName>
    <definedName name="WARateBase">#REF!</definedName>
    <definedName name="WARevenueTax">#REF!</definedName>
    <definedName name="WC_Debt">[14]Variables!$D$14</definedName>
    <definedName name="WC_Pref">[14]Variables!$D$15</definedName>
    <definedName name="WinterPeak">'[23]Load Data'!$D$9:$H$12,'[23]Load Data'!$D$20:$H$22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WAllocMethod">#REF!</definedName>
    <definedName name="WYWRateBase">#REF!</definedName>
    <definedName name="xxx">[24]Variables!$AK$2:$AL$12</definedName>
    <definedName name="y" hidden="1">'[1]DSM Output'!$B$21:$B$23</definedName>
    <definedName name="YearEndInput">[4]Inputs!$A$3:$D$1671</definedName>
    <definedName name="years">[10]Main!$D$11</definedName>
    <definedName name="YEFactorCopy">#REF!</definedName>
    <definedName name="YEFactors">[6]Factors!$S$3:$AG$99</definedName>
    <definedName name="YTD">'[25]Actuals - Data Input'!#REF!</definedName>
    <definedName name="z" hidden="1">'[1]DSM Output'!$G$21:$G$23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0" i="1"/>
  <c r="A1" i="2" l="1"/>
  <c r="A3" i="2"/>
  <c r="B42" i="2"/>
  <c r="F14" i="1" s="1"/>
  <c r="B22" i="2"/>
  <c r="F10" i="1" s="1"/>
  <c r="J14" i="1"/>
  <c r="J10" i="1"/>
  <c r="A2" i="2"/>
</calcChain>
</file>

<file path=xl/sharedStrings.xml><?xml version="1.0" encoding="utf-8"?>
<sst xmlns="http://schemas.openxmlformats.org/spreadsheetml/2006/main" count="38" uniqueCount="34">
  <si>
    <t>PacifiCorp</t>
  </si>
  <si>
    <t>PAGE</t>
  </si>
  <si>
    <t>Customer Service Deposits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</si>
  <si>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</si>
  <si>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</si>
  <si>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</si>
  <si>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</si>
  <si>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</si>
  <si>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</si>
  <si>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</si>
  <si>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</si>
  <si>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</si>
  <si>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</t>
  </si>
  <si>
    <t>WA Customer Service Deposit Interest</t>
  </si>
  <si>
    <t>RES</t>
  </si>
  <si>
    <t>WA</t>
  </si>
  <si>
    <t>Adjustment to Rate Base</t>
  </si>
  <si>
    <t>WA Customer Service Deposits</t>
  </si>
  <si>
    <t>Description of Adjustment:</t>
  </si>
  <si>
    <t>State of Washington</t>
  </si>
  <si>
    <t>Interest Expense</t>
  </si>
  <si>
    <t>Customer Service Deposits - Interest Expense</t>
  </si>
  <si>
    <t>GL 585100</t>
  </si>
  <si>
    <t>Month</t>
  </si>
  <si>
    <t>Amount</t>
  </si>
  <si>
    <t>Ref.  8.7</t>
  </si>
  <si>
    <t>Customer Service Deposits - Balances</t>
  </si>
  <si>
    <t>GL Accounts 230140</t>
  </si>
  <si>
    <t>Balance</t>
  </si>
  <si>
    <t>AMA Balance</t>
  </si>
  <si>
    <t>Ref. 8.7</t>
  </si>
  <si>
    <t>Washington General Rate Case - 2021</t>
  </si>
  <si>
    <t xml:space="preserve">This adjustment includes customer service deposits as a reduction to rate base.  It also reflects the interest paid on the customer service deposits.  This adjustment was accepted by the Washington Commission in its final order in Docket UE-061546 and has been included in all subsequent filings.
</t>
  </si>
  <si>
    <t>Situs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</si>
</sst>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[$-409]mmm\-yy;@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166" fontId="3" fillId="0" borderId="0" xfId="2" applyNumberFormat="1" applyFont="1" applyAlignment="1">
      <alignment horizontal="center"/>
    </xf>
    <xf numFmtId="0" fontId="2" fillId="0" borderId="0" xfId="0" applyFont="1" applyBorder="1"/>
    <xf numFmtId="0" fontId="3" fillId="0" borderId="0" xfId="0" quotePrefix="1" applyFont="1" applyBorder="1" applyAlignment="1">
      <alignment horizontal="left"/>
    </xf>
    <xf numFmtId="41" fontId="3" fillId="0" borderId="0" xfId="1" applyNumberFormat="1" applyFont="1" applyFill="1" applyBorder="1" applyAlignment="1">
      <alignment horizontal="center"/>
    </xf>
    <xf numFmtId="167" fontId="3" fillId="0" borderId="0" xfId="0" applyNumberFormat="1" applyFont="1" applyBorder="1"/>
    <xf numFmtId="164" fontId="3" fillId="0" borderId="0" xfId="1" applyNumberFormat="1" applyFont="1" applyBorder="1"/>
    <xf numFmtId="165" fontId="3" fillId="0" borderId="0" xfId="2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Fill="1"/>
    <xf numFmtId="0" fontId="3" fillId="0" borderId="0" xfId="3" applyFont="1" applyBorder="1"/>
    <xf numFmtId="0" fontId="2" fillId="0" borderId="0" xfId="3" applyFont="1" applyBorder="1"/>
    <xf numFmtId="14" fontId="2" fillId="0" borderId="9" xfId="3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14" fontId="2" fillId="0" borderId="0" xfId="3" applyNumberFormat="1" applyFont="1" applyBorder="1" applyAlignment="1">
      <alignment horizontal="center"/>
    </xf>
    <xf numFmtId="17" fontId="3" fillId="0" borderId="0" xfId="3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7" fontId="3" fillId="0" borderId="0" xfId="3" quotePrefix="1" applyNumberFormat="1" applyFont="1" applyBorder="1" applyAlignment="1">
      <alignment horizontal="center"/>
    </xf>
    <xf numFmtId="167" fontId="3" fillId="0" borderId="0" xfId="3" quotePrefix="1" applyNumberFormat="1" applyFont="1" applyAlignment="1">
      <alignment horizontal="center"/>
    </xf>
    <xf numFmtId="0" fontId="2" fillId="0" borderId="0" xfId="3" applyFont="1" applyAlignment="1">
      <alignment horizontal="right"/>
    </xf>
    <xf numFmtId="164" fontId="2" fillId="0" borderId="10" xfId="1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Border="1" applyAlignment="1">
      <alignment horizontal="right"/>
    </xf>
    <xf numFmtId="15" fontId="2" fillId="0" borderId="0" xfId="0" quotePrefix="1" applyNumberFormat="1" applyFont="1" applyAlignment="1">
      <alignment horizontal="left"/>
    </xf>
    <xf numFmtId="15" fontId="2" fillId="0" borderId="0" xfId="0" quotePrefix="1" applyNumberFormat="1" applyFont="1" applyBorder="1" applyAlignment="1">
      <alignment horizontal="left"/>
    </xf>
    <xf numFmtId="15" fontId="3" fillId="0" borderId="0" xfId="0" applyNumberFormat="1" applyFont="1" applyAlignment="1">
      <alignment horizontal="left"/>
    </xf>
    <xf numFmtId="15" fontId="3" fillId="0" borderId="0" xfId="0" applyNumberFormat="1" applyFont="1" applyBorder="1" applyAlignment="1">
      <alignment horizontal="left"/>
    </xf>
    <xf numFmtId="15" fontId="2" fillId="0" borderId="9" xfId="0" applyNumberFormat="1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centerContinuous"/>
    </xf>
    <xf numFmtId="164" fontId="3" fillId="0" borderId="0" xfId="3" applyNumberFormat="1" applyFont="1"/>
    <xf numFmtId="0" fontId="2" fillId="0" borderId="0" xfId="0" applyFont="1" applyAlignment="1">
      <alignment horizontal="right"/>
    </xf>
    <xf numFmtId="164" fontId="2" fillId="0" borderId="11" xfId="1" applyNumberFormat="1" applyFont="1" applyBorder="1" applyAlignment="1">
      <alignment horizontal="center"/>
    </xf>
    <xf numFmtId="164" fontId="2" fillId="0" borderId="0" xfId="3" applyNumberFormat="1" applyFont="1" applyBorder="1"/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</cellXfs>
  <cellStyles count="4">
    <cellStyle name="Comma" xfId="1" builtinId="3"/>
    <cellStyle name="Normal" xfId="0" builtinId="0"/>
    <cellStyle name="Normal_IntExpYTD05 (2)" xfId="3"/>
    <cellStyle name="Percent" xfId="2" builtinId="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FPs\RFP%202010S\Bid%20Negotiations\102_OFG_BLACKCAP\Updates%20During%20Construction\3_RBS%20Lease%20Update\RFP2010S_102_OFG_BLACKCAP_BOT_6_O&amp;M%20Cost%20Update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istributionFinance\Activity%20Rate%20Analysis\Field%20Ops%20and%20PandD%20Correction%20of%20C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anne\SAP\RC_CCvloo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ER\CA%20PTAMs%20and%20ECACs\PTAM%20DJ%20&amp;%20Naughton%20Pollution%20Control%20-%20May%202012\PTAM%20DJ%20&amp;%20Naughton%20Pollution%20Control%20-%20May%202012%20-%20preview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LREG1\ARCHIVE\2000\Oregon%20SB1149\CA%20Removed\1999%20RFM%20(CA%20and%20Centralia%20Removed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_Generic\_All%20Data%20Series%20Files\GNw_Market%20Price%20Index%20(1112)%20(Confidential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ARCHIVE\2011\Results%20-%20December%202011\5%20-%20NPC\NPC\Oregon%20NPC\_SA%20Dec%202011%20Oregon%20GOLD_2012%2004%20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\ROO%20-%20June%202013\8%20-%20Rate%20Base\Customer%20Service%20Deposits\Interest%20%20-%20from%20Be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Groups\SLREG1\ARCHIVE\2005\Wyoming%20GRC\SEPT%202006\Models\JAM%20-%20WY%20Sep%202006%20G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Groups\SLREG1\ARCHIVE\2004\Balanced%20Scorecard\2005%20Comparisons\ROE%20-%20Q3\Bus%20U%20Comparisons\2005%20Run%20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wweb.pacificorp.com/REGULATN/ER/0306%20Idaho%20GRC/FY%2006%20Models/RAM%20FY06%20ID%20MS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31951\Desktop\Black%20Cap%20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rading\Structuring%20&amp;%20Pricing\Wholesale%20Projects\RFP%202010S\RFP2010S%20Evaluations\107_CEP_ARLGTN_PPA\RFP2010S_107_CEP_ARLGTN_PPA_PR2_NoPLC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Form1"/>
      <sheetName val="Main"/>
      <sheetName val="Wholesale Valuation"/>
      <sheetName val="Oregon BETC"/>
      <sheetName val="Generic_Model"/>
      <sheetName val="Initial Capital + AFUDC"/>
      <sheetName val="Wind_Input"/>
      <sheetName val="Production Costs"/>
      <sheetName val="IRP Avoided Prices"/>
      <sheetName val="Multipliers Input"/>
      <sheetName val="Dispatch Optimization"/>
      <sheetName val="Financial Statements"/>
      <sheetName val="Summary for APR"/>
      <sheetName val="Rev Req"/>
      <sheetName val="Emissions Input"/>
      <sheetName val="Curves"/>
      <sheetName val="Endur Discount Factors"/>
      <sheetName val="Corr Curves"/>
      <sheetName val="On-Going Capital"/>
      <sheetName val="Simulation"/>
      <sheetName val="Histogram Data"/>
      <sheetName val="Lookups"/>
      <sheetName val="Output"/>
      <sheetName val="Documentation"/>
    </sheetNames>
    <sheetDataSet>
      <sheetData sheetId="0"/>
      <sheetData sheetId="1"/>
      <sheetData sheetId="2"/>
      <sheetData sheetId="3">
        <row r="11">
          <cell r="D11">
            <v>24.999315537303218</v>
          </cell>
        </row>
        <row r="45">
          <cell r="G45">
            <v>0.24383391546433053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0">
          <cell r="G40">
            <v>41122</v>
          </cell>
        </row>
      </sheetData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tion"/>
      <sheetName val="Prices"/>
      <sheetName val="on off peak hours"/>
      <sheetName val="8.11.4"/>
      <sheetName val="Updated Decomm from Tom"/>
    </sheetNames>
    <sheetDataSet>
      <sheetData sheetId="0">
        <row r="3">
          <cell r="C3">
            <v>31</v>
          </cell>
        </row>
      </sheetData>
      <sheetData sheetId="1"/>
      <sheetData sheetId="2">
        <row r="3">
          <cell r="C3">
            <v>31</v>
          </cell>
          <cell r="D3">
            <v>28</v>
          </cell>
          <cell r="E3">
            <v>31</v>
          </cell>
          <cell r="F3">
            <v>30</v>
          </cell>
          <cell r="G3">
            <v>31</v>
          </cell>
          <cell r="H3">
            <v>30</v>
          </cell>
          <cell r="I3">
            <v>31</v>
          </cell>
          <cell r="J3">
            <v>31</v>
          </cell>
          <cell r="K3">
            <v>30</v>
          </cell>
          <cell r="L3">
            <v>31</v>
          </cell>
          <cell r="M3">
            <v>30</v>
          </cell>
          <cell r="N3">
            <v>31</v>
          </cell>
        </row>
        <row r="7">
          <cell r="C7">
            <v>1</v>
          </cell>
          <cell r="G7">
            <v>1</v>
          </cell>
          <cell r="I7">
            <v>1</v>
          </cell>
          <cell r="K7">
            <v>1</v>
          </cell>
          <cell r="M7">
            <v>1</v>
          </cell>
          <cell r="N7">
            <v>1</v>
          </cell>
        </row>
        <row r="10">
          <cell r="C10">
            <v>432</v>
          </cell>
          <cell r="D10">
            <v>384</v>
          </cell>
          <cell r="E10">
            <v>432</v>
          </cell>
          <cell r="F10">
            <v>400</v>
          </cell>
          <cell r="G10">
            <v>432</v>
          </cell>
          <cell r="H10">
            <v>416</v>
          </cell>
          <cell r="I10">
            <v>416</v>
          </cell>
          <cell r="J10">
            <v>432</v>
          </cell>
          <cell r="K10">
            <v>400</v>
          </cell>
          <cell r="L10">
            <v>432</v>
          </cell>
          <cell r="M10">
            <v>416</v>
          </cell>
          <cell r="N10">
            <v>416</v>
          </cell>
        </row>
        <row r="11">
          <cell r="C11">
            <v>312</v>
          </cell>
          <cell r="D11">
            <v>288</v>
          </cell>
          <cell r="E11">
            <v>312</v>
          </cell>
          <cell r="F11">
            <v>320</v>
          </cell>
          <cell r="G11">
            <v>312</v>
          </cell>
          <cell r="H11">
            <v>304</v>
          </cell>
          <cell r="I11">
            <v>328</v>
          </cell>
          <cell r="J11">
            <v>312</v>
          </cell>
          <cell r="K11">
            <v>320</v>
          </cell>
          <cell r="L11">
            <v>312</v>
          </cell>
          <cell r="M11">
            <v>304</v>
          </cell>
          <cell r="N11">
            <v>328</v>
          </cell>
        </row>
        <row r="12">
          <cell r="C12">
            <v>744</v>
          </cell>
          <cell r="D12">
            <v>672</v>
          </cell>
          <cell r="E12">
            <v>744</v>
          </cell>
          <cell r="F12">
            <v>720</v>
          </cell>
          <cell r="G12">
            <v>744</v>
          </cell>
          <cell r="H12">
            <v>720</v>
          </cell>
          <cell r="I12">
            <v>744</v>
          </cell>
          <cell r="J12">
            <v>744</v>
          </cell>
          <cell r="K12">
            <v>720</v>
          </cell>
          <cell r="L12">
            <v>744</v>
          </cell>
          <cell r="M12">
            <v>720</v>
          </cell>
          <cell r="N12">
            <v>744</v>
          </cell>
        </row>
        <row r="13">
          <cell r="C13">
            <v>312</v>
          </cell>
          <cell r="D13">
            <v>288</v>
          </cell>
          <cell r="E13">
            <v>312</v>
          </cell>
          <cell r="F13">
            <v>319</v>
          </cell>
          <cell r="G13">
            <v>312</v>
          </cell>
          <cell r="H13">
            <v>304</v>
          </cell>
          <cell r="I13">
            <v>328</v>
          </cell>
          <cell r="J13">
            <v>312</v>
          </cell>
          <cell r="K13">
            <v>320</v>
          </cell>
          <cell r="L13">
            <v>313</v>
          </cell>
          <cell r="M13">
            <v>304</v>
          </cell>
          <cell r="N13">
            <v>328</v>
          </cell>
        </row>
        <row r="15">
          <cell r="C15">
            <v>39083</v>
          </cell>
          <cell r="D15">
            <v>39114</v>
          </cell>
          <cell r="E15">
            <v>39142</v>
          </cell>
          <cell r="F15">
            <v>39173</v>
          </cell>
          <cell r="G15">
            <v>39203</v>
          </cell>
          <cell r="H15">
            <v>39234</v>
          </cell>
          <cell r="I15">
            <v>39264</v>
          </cell>
          <cell r="J15">
            <v>39295</v>
          </cell>
          <cell r="K15">
            <v>39326</v>
          </cell>
          <cell r="L15">
            <v>39356</v>
          </cell>
          <cell r="M15">
            <v>39387</v>
          </cell>
          <cell r="N15">
            <v>39417</v>
          </cell>
        </row>
        <row r="16">
          <cell r="C16">
            <v>416</v>
          </cell>
          <cell r="D16">
            <v>384</v>
          </cell>
          <cell r="E16">
            <v>432</v>
          </cell>
          <cell r="F16">
            <v>400</v>
          </cell>
          <cell r="G16">
            <v>416</v>
          </cell>
          <cell r="H16">
            <v>416</v>
          </cell>
          <cell r="I16">
            <v>400</v>
          </cell>
          <cell r="J16">
            <v>432</v>
          </cell>
          <cell r="K16">
            <v>384</v>
          </cell>
          <cell r="L16">
            <v>432</v>
          </cell>
          <cell r="M16">
            <v>400</v>
          </cell>
          <cell r="N16">
            <v>400</v>
          </cell>
        </row>
        <row r="17">
          <cell r="C17">
            <v>328</v>
          </cell>
          <cell r="D17">
            <v>288</v>
          </cell>
          <cell r="E17">
            <v>312</v>
          </cell>
          <cell r="F17">
            <v>320</v>
          </cell>
          <cell r="G17">
            <v>328</v>
          </cell>
          <cell r="H17">
            <v>304</v>
          </cell>
          <cell r="I17">
            <v>344</v>
          </cell>
          <cell r="J17">
            <v>312</v>
          </cell>
          <cell r="K17">
            <v>336</v>
          </cell>
          <cell r="L17">
            <v>312</v>
          </cell>
          <cell r="M17">
            <v>320</v>
          </cell>
          <cell r="N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</row>
        <row r="19">
          <cell r="C19">
            <v>328</v>
          </cell>
          <cell r="D19">
            <v>288</v>
          </cell>
          <cell r="E19">
            <v>312</v>
          </cell>
          <cell r="F19">
            <v>319</v>
          </cell>
          <cell r="G19">
            <v>328</v>
          </cell>
          <cell r="H19">
            <v>304</v>
          </cell>
          <cell r="I19">
            <v>344</v>
          </cell>
          <cell r="J19">
            <v>312</v>
          </cell>
          <cell r="K19">
            <v>336</v>
          </cell>
          <cell r="L19">
            <v>313</v>
          </cell>
          <cell r="M19">
            <v>320</v>
          </cell>
          <cell r="N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</row>
        <row r="21">
          <cell r="C21">
            <v>39083</v>
          </cell>
          <cell r="G21">
            <v>39230</v>
          </cell>
          <cell r="I21">
            <v>39267</v>
          </cell>
          <cell r="K21">
            <v>39328</v>
          </cell>
          <cell r="M21">
            <v>39408</v>
          </cell>
          <cell r="N21">
            <v>39441</v>
          </cell>
        </row>
      </sheetData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Marengo Expansion"/>
      <sheetName val="Seven Mile Hill"/>
      <sheetName val="Summary"/>
      <sheetName val="DJ Summary Results Format"/>
      <sheetName val="DJ - Detail"/>
      <sheetName val="Marengo Expansion - Detail"/>
      <sheetName val="Seven Mile Hill - Detail"/>
      <sheetName val="Naughton Summary Results Format"/>
      <sheetName val="Naughton - Detail"/>
      <sheetName val="Calculation of Def Tax"/>
      <sheetName val="Variables"/>
      <sheetName val="Factors from CA GRC"/>
      <sheetName val="Capital"/>
      <sheetName val="Dep Rates"/>
      <sheetName val="Tax Note"/>
      <sheetName val="O&amp;M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2.8215E-2</v>
          </cell>
        </row>
        <row r="15">
          <cell r="D15">
            <v>1.6230000000000001E-4</v>
          </cell>
        </row>
        <row r="16">
          <cell r="B16">
            <v>0.52200000000000002</v>
          </cell>
        </row>
        <row r="25">
          <cell r="H25">
            <v>1.2999999999999999E-2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</sheetNames>
    <sheetDataSet>
      <sheetData sheetId="0">
        <row r="4">
          <cell r="O4">
            <v>40907</v>
          </cell>
        </row>
      </sheetData>
      <sheetData sheetId="1">
        <row r="2">
          <cell r="F2" t="str">
            <v>OFPC Dated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/>
      <sheetData sheetId="2" refreshError="1"/>
      <sheetData sheetId="3" refreshError="1"/>
      <sheetData sheetId="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585100-Jan to Jun 2013"/>
      <sheetName val="Sheet1"/>
    </sheetNames>
    <sheetDataSet>
      <sheetData sheetId="0"/>
      <sheetData sheetId="1"/>
      <sheetData sheetId="2">
        <row r="1">
          <cell r="A1" t="str">
            <v>SAP CC</v>
          </cell>
          <cell r="B1" t="str">
            <v>RC Name</v>
          </cell>
          <cell r="C1" t="str">
            <v>State</v>
          </cell>
        </row>
        <row r="2">
          <cell r="A2">
            <v>11007</v>
          </cell>
          <cell r="B2" t="str">
            <v>Crescent City</v>
          </cell>
          <cell r="C2" t="str">
            <v>CA</v>
          </cell>
        </row>
        <row r="3">
          <cell r="A3">
            <v>11011</v>
          </cell>
          <cell r="B3" t="str">
            <v>Alturas</v>
          </cell>
          <cell r="C3" t="str">
            <v>CA</v>
          </cell>
        </row>
        <row r="4">
          <cell r="A4">
            <v>11019</v>
          </cell>
          <cell r="B4" t="str">
            <v>Mt Shasta</v>
          </cell>
          <cell r="C4" t="str">
            <v>CA</v>
          </cell>
        </row>
        <row r="5">
          <cell r="A5">
            <v>11023</v>
          </cell>
          <cell r="B5" t="str">
            <v>Yreka</v>
          </cell>
          <cell r="C5" t="str">
            <v>CA</v>
          </cell>
        </row>
        <row r="6">
          <cell r="A6">
            <v>11571</v>
          </cell>
          <cell r="B6" t="str">
            <v>Yreka</v>
          </cell>
          <cell r="C6" t="str">
            <v>CA</v>
          </cell>
        </row>
        <row r="7">
          <cell r="A7">
            <v>11576</v>
          </cell>
          <cell r="B7" t="str">
            <v>Alturas</v>
          </cell>
          <cell r="C7" t="str">
            <v>CA</v>
          </cell>
        </row>
        <row r="8">
          <cell r="A8">
            <v>11581</v>
          </cell>
          <cell r="B8" t="str">
            <v>Mt. Shasta</v>
          </cell>
          <cell r="C8" t="str">
            <v>CA</v>
          </cell>
        </row>
        <row r="9">
          <cell r="A9">
            <v>11586</v>
          </cell>
          <cell r="B9" t="str">
            <v>Crescent City</v>
          </cell>
          <cell r="C9" t="str">
            <v>CA</v>
          </cell>
        </row>
        <row r="10">
          <cell r="A10">
            <v>11591</v>
          </cell>
          <cell r="B10" t="str">
            <v>Klamath Falls</v>
          </cell>
          <cell r="C10" t="str">
            <v>CA</v>
          </cell>
        </row>
        <row r="11">
          <cell r="A11">
            <v>11111</v>
          </cell>
          <cell r="B11" t="str">
            <v>Rexberg</v>
          </cell>
          <cell r="C11" t="str">
            <v>ID</v>
          </cell>
        </row>
        <row r="12">
          <cell r="A12">
            <v>11115</v>
          </cell>
          <cell r="B12" t="str">
            <v>Shelley</v>
          </cell>
          <cell r="C12" t="str">
            <v>ID</v>
          </cell>
        </row>
        <row r="13">
          <cell r="A13">
            <v>11466</v>
          </cell>
          <cell r="B13" t="str">
            <v>St. Anthony</v>
          </cell>
          <cell r="C13" t="str">
            <v>ID</v>
          </cell>
        </row>
        <row r="14">
          <cell r="A14">
            <v>11471</v>
          </cell>
          <cell r="B14" t="str">
            <v>Rexberg</v>
          </cell>
          <cell r="C14" t="str">
            <v>ID</v>
          </cell>
        </row>
        <row r="15">
          <cell r="A15">
            <v>11476</v>
          </cell>
          <cell r="B15" t="str">
            <v>Arco</v>
          </cell>
          <cell r="C15" t="str">
            <v>ID</v>
          </cell>
        </row>
        <row r="16">
          <cell r="A16">
            <v>11481</v>
          </cell>
          <cell r="B16" t="str">
            <v>Shelley</v>
          </cell>
          <cell r="C16" t="str">
            <v>ID</v>
          </cell>
        </row>
        <row r="17">
          <cell r="A17">
            <v>11486</v>
          </cell>
          <cell r="B17" t="str">
            <v>Lava Hot Springs</v>
          </cell>
          <cell r="C17" t="str">
            <v>ID</v>
          </cell>
        </row>
        <row r="18">
          <cell r="A18">
            <v>11491</v>
          </cell>
          <cell r="B18" t="str">
            <v>Malad</v>
          </cell>
          <cell r="C18" t="str">
            <v>ID</v>
          </cell>
        </row>
        <row r="19">
          <cell r="A19">
            <v>11496</v>
          </cell>
          <cell r="B19" t="str">
            <v>Preston</v>
          </cell>
          <cell r="C19" t="str">
            <v>ID</v>
          </cell>
        </row>
        <row r="20">
          <cell r="A20">
            <v>11501</v>
          </cell>
          <cell r="B20" t="str">
            <v>Montpelier</v>
          </cell>
          <cell r="C20" t="str">
            <v>ID</v>
          </cell>
        </row>
        <row r="21">
          <cell r="A21">
            <v>11511</v>
          </cell>
          <cell r="B21" t="str">
            <v>Mud Lake</v>
          </cell>
          <cell r="C21" t="str">
            <v>ID</v>
          </cell>
        </row>
        <row r="22">
          <cell r="A22">
            <v>11521</v>
          </cell>
          <cell r="B22" t="str">
            <v>Rigby</v>
          </cell>
          <cell r="C22" t="str">
            <v>ID</v>
          </cell>
        </row>
        <row r="23">
          <cell r="A23">
            <v>11883</v>
          </cell>
          <cell r="B23" t="str">
            <v>Sandpoint</v>
          </cell>
          <cell r="C23" t="str">
            <v>ID</v>
          </cell>
        </row>
        <row r="24">
          <cell r="A24">
            <v>11556</v>
          </cell>
          <cell r="B24" t="str">
            <v>Libby</v>
          </cell>
          <cell r="C24" t="str">
            <v>MT</v>
          </cell>
        </row>
        <row r="25">
          <cell r="A25">
            <v>11561</v>
          </cell>
          <cell r="B25" t="str">
            <v>Whitefish</v>
          </cell>
          <cell r="C25" t="str">
            <v>MT</v>
          </cell>
        </row>
        <row r="26">
          <cell r="A26">
            <v>11566</v>
          </cell>
          <cell r="B26" t="str">
            <v>Kalispell</v>
          </cell>
          <cell r="C26" t="str">
            <v>MT</v>
          </cell>
        </row>
        <row r="27">
          <cell r="A27">
            <v>10823</v>
          </cell>
          <cell r="B27" t="str">
            <v>Lebanon</v>
          </cell>
          <cell r="C27" t="str">
            <v>OR</v>
          </cell>
        </row>
        <row r="28">
          <cell r="A28">
            <v>10823</v>
          </cell>
          <cell r="B28" t="str">
            <v>Lebanon</v>
          </cell>
          <cell r="C28" t="str">
            <v>OR</v>
          </cell>
        </row>
        <row r="29">
          <cell r="A29">
            <v>10823</v>
          </cell>
          <cell r="B29" t="str">
            <v>Albany</v>
          </cell>
          <cell r="C29" t="str">
            <v>OR</v>
          </cell>
        </row>
        <row r="30">
          <cell r="A30">
            <v>10823</v>
          </cell>
          <cell r="B30" t="str">
            <v>Corvallis</v>
          </cell>
          <cell r="C30" t="str">
            <v>OR</v>
          </cell>
        </row>
        <row r="31">
          <cell r="A31">
            <v>10826</v>
          </cell>
          <cell r="B31" t="str">
            <v>Junction City</v>
          </cell>
          <cell r="C31" t="str">
            <v>OR</v>
          </cell>
        </row>
        <row r="32">
          <cell r="A32">
            <v>10827</v>
          </cell>
          <cell r="B32" t="str">
            <v>Dallas</v>
          </cell>
          <cell r="C32" t="str">
            <v>OR</v>
          </cell>
        </row>
        <row r="33">
          <cell r="A33">
            <v>10831</v>
          </cell>
          <cell r="B33" t="str">
            <v>Lincoln City</v>
          </cell>
          <cell r="C33" t="str">
            <v>OR</v>
          </cell>
        </row>
        <row r="34">
          <cell r="A34">
            <v>10835</v>
          </cell>
          <cell r="B34" t="str">
            <v>Stayton</v>
          </cell>
          <cell r="C34" t="str">
            <v>OR</v>
          </cell>
        </row>
        <row r="35">
          <cell r="A35">
            <v>10839</v>
          </cell>
          <cell r="B35" t="str">
            <v>Cottage Grove</v>
          </cell>
          <cell r="C35" t="str">
            <v>OR</v>
          </cell>
        </row>
        <row r="36">
          <cell r="A36">
            <v>10855</v>
          </cell>
          <cell r="B36" t="str">
            <v>Grants Pass</v>
          </cell>
          <cell r="C36" t="str">
            <v>OR</v>
          </cell>
        </row>
        <row r="37">
          <cell r="A37">
            <v>10859</v>
          </cell>
          <cell r="B37" t="str">
            <v>Klamath Falls</v>
          </cell>
          <cell r="C37" t="str">
            <v>OR</v>
          </cell>
        </row>
        <row r="38">
          <cell r="A38">
            <v>10863</v>
          </cell>
          <cell r="B38" t="str">
            <v>Lakeview</v>
          </cell>
          <cell r="C38" t="str">
            <v>OR</v>
          </cell>
        </row>
        <row r="39">
          <cell r="A39">
            <v>10867</v>
          </cell>
          <cell r="B39" t="str">
            <v>Medford</v>
          </cell>
          <cell r="C39" t="str">
            <v>OR</v>
          </cell>
        </row>
        <row r="40">
          <cell r="A40">
            <v>10871</v>
          </cell>
          <cell r="B40" t="str">
            <v>Coos Bay</v>
          </cell>
          <cell r="C40" t="str">
            <v>OR</v>
          </cell>
        </row>
        <row r="41">
          <cell r="A41">
            <v>10875</v>
          </cell>
          <cell r="B41" t="str">
            <v>Roseberg</v>
          </cell>
          <cell r="C41" t="str">
            <v>OR</v>
          </cell>
        </row>
        <row r="42">
          <cell r="A42">
            <v>10879</v>
          </cell>
          <cell r="B42" t="str">
            <v>Bend</v>
          </cell>
          <cell r="C42" t="str">
            <v>OR</v>
          </cell>
        </row>
        <row r="43">
          <cell r="A43">
            <v>10879</v>
          </cell>
          <cell r="B43" t="str">
            <v>Redmond</v>
          </cell>
          <cell r="C43" t="str">
            <v>OR</v>
          </cell>
        </row>
        <row r="44">
          <cell r="A44">
            <v>10883</v>
          </cell>
          <cell r="B44" t="str">
            <v>Madras</v>
          </cell>
          <cell r="C44" t="str">
            <v>OR</v>
          </cell>
        </row>
        <row r="45">
          <cell r="A45">
            <v>10895</v>
          </cell>
          <cell r="B45" t="str">
            <v>Clatsop</v>
          </cell>
          <cell r="C45" t="str">
            <v>OR</v>
          </cell>
        </row>
        <row r="46">
          <cell r="A46">
            <v>10899</v>
          </cell>
          <cell r="B46" t="str">
            <v>Hood River</v>
          </cell>
          <cell r="C46" t="str">
            <v>OR</v>
          </cell>
        </row>
        <row r="47">
          <cell r="A47">
            <v>10903</v>
          </cell>
          <cell r="B47" t="str">
            <v>Portland Metro</v>
          </cell>
          <cell r="C47" t="str">
            <v>OR</v>
          </cell>
        </row>
        <row r="48">
          <cell r="A48">
            <v>10907</v>
          </cell>
          <cell r="B48" t="str">
            <v>Enterprise</v>
          </cell>
          <cell r="C48" t="str">
            <v>OR</v>
          </cell>
        </row>
        <row r="49">
          <cell r="A49">
            <v>10919</v>
          </cell>
          <cell r="B49" t="str">
            <v>Pendleton</v>
          </cell>
          <cell r="C49" t="str">
            <v>OR</v>
          </cell>
        </row>
        <row r="50">
          <cell r="A50">
            <v>11146</v>
          </cell>
          <cell r="B50" t="str">
            <v>Medford</v>
          </cell>
          <cell r="C50" t="str">
            <v>OR</v>
          </cell>
        </row>
        <row r="51">
          <cell r="A51">
            <v>11151</v>
          </cell>
          <cell r="B51" t="str">
            <v>Grants Pass</v>
          </cell>
          <cell r="C51" t="str">
            <v>OR</v>
          </cell>
        </row>
        <row r="52">
          <cell r="A52">
            <v>11161</v>
          </cell>
          <cell r="B52" t="str">
            <v>Coquille</v>
          </cell>
          <cell r="C52" t="str">
            <v>OR</v>
          </cell>
        </row>
        <row r="53">
          <cell r="A53">
            <v>11166</v>
          </cell>
          <cell r="B53" t="str">
            <v>Roseberg</v>
          </cell>
          <cell r="C53" t="str">
            <v>OR</v>
          </cell>
        </row>
        <row r="54">
          <cell r="A54">
            <v>11171</v>
          </cell>
          <cell r="B54" t="str">
            <v>Coos Bay</v>
          </cell>
          <cell r="C54" t="str">
            <v>OR</v>
          </cell>
        </row>
        <row r="55">
          <cell r="A55">
            <v>11176</v>
          </cell>
          <cell r="B55" t="str">
            <v>Klamath Falls</v>
          </cell>
          <cell r="C55" t="str">
            <v>OR</v>
          </cell>
        </row>
        <row r="56">
          <cell r="A56">
            <v>11181</v>
          </cell>
          <cell r="B56" t="str">
            <v>Lakeview</v>
          </cell>
          <cell r="C56" t="str">
            <v>OR</v>
          </cell>
        </row>
        <row r="57">
          <cell r="A57">
            <v>11186</v>
          </cell>
          <cell r="B57" t="str">
            <v>Pendleton</v>
          </cell>
          <cell r="C57" t="str">
            <v>OR</v>
          </cell>
        </row>
        <row r="58">
          <cell r="A58">
            <v>11191</v>
          </cell>
          <cell r="B58" t="str">
            <v>Enterprise</v>
          </cell>
          <cell r="C58" t="str">
            <v>OR</v>
          </cell>
        </row>
        <row r="59">
          <cell r="A59">
            <v>11196</v>
          </cell>
          <cell r="B59" t="str">
            <v>Hermiston</v>
          </cell>
          <cell r="C59" t="str">
            <v>OR</v>
          </cell>
        </row>
        <row r="60">
          <cell r="A60">
            <v>11201</v>
          </cell>
          <cell r="B60" t="str">
            <v>Astoria</v>
          </cell>
          <cell r="C60" t="str">
            <v>OR</v>
          </cell>
        </row>
        <row r="61">
          <cell r="A61">
            <v>11206</v>
          </cell>
          <cell r="B61" t="str">
            <v>Portland Metro</v>
          </cell>
          <cell r="C61" t="str">
            <v>OR</v>
          </cell>
        </row>
        <row r="62">
          <cell r="A62">
            <v>11211</v>
          </cell>
          <cell r="B62" t="str">
            <v>Hood River</v>
          </cell>
          <cell r="C62" t="str">
            <v>OR</v>
          </cell>
        </row>
        <row r="63">
          <cell r="A63">
            <v>11216</v>
          </cell>
          <cell r="B63" t="str">
            <v>Bend</v>
          </cell>
          <cell r="C63" t="str">
            <v>OR</v>
          </cell>
        </row>
        <row r="64">
          <cell r="A64">
            <v>11221</v>
          </cell>
          <cell r="B64" t="str">
            <v>Redmond</v>
          </cell>
          <cell r="C64" t="str">
            <v>OR</v>
          </cell>
        </row>
        <row r="65">
          <cell r="A65">
            <v>11226</v>
          </cell>
          <cell r="B65" t="str">
            <v>Madras</v>
          </cell>
          <cell r="C65" t="str">
            <v>OR</v>
          </cell>
        </row>
        <row r="66">
          <cell r="A66">
            <v>11231</v>
          </cell>
          <cell r="B66" t="str">
            <v>Prineville</v>
          </cell>
          <cell r="C66" t="str">
            <v>OR</v>
          </cell>
        </row>
        <row r="67">
          <cell r="A67">
            <v>11236</v>
          </cell>
          <cell r="B67" t="str">
            <v>Lincoln City</v>
          </cell>
          <cell r="C67" t="str">
            <v>OR</v>
          </cell>
        </row>
        <row r="68">
          <cell r="A68">
            <v>11241</v>
          </cell>
          <cell r="B68" t="str">
            <v>Cottage Grove</v>
          </cell>
          <cell r="C68" t="str">
            <v>OR</v>
          </cell>
        </row>
        <row r="69">
          <cell r="A69">
            <v>11246</v>
          </cell>
          <cell r="B69" t="str">
            <v>Dallas</v>
          </cell>
          <cell r="C69" t="str">
            <v>OR</v>
          </cell>
        </row>
        <row r="70">
          <cell r="A70">
            <v>11251</v>
          </cell>
          <cell r="B70" t="str">
            <v>Stayton</v>
          </cell>
          <cell r="C70" t="str">
            <v>OR</v>
          </cell>
        </row>
        <row r="71">
          <cell r="A71">
            <v>11256</v>
          </cell>
          <cell r="B71" t="str">
            <v>Albany</v>
          </cell>
          <cell r="C71" t="str">
            <v>OR</v>
          </cell>
        </row>
        <row r="72">
          <cell r="A72">
            <v>11261</v>
          </cell>
          <cell r="B72" t="str">
            <v>Corvallis</v>
          </cell>
          <cell r="C72" t="str">
            <v>OR</v>
          </cell>
        </row>
        <row r="73">
          <cell r="A73">
            <v>11266</v>
          </cell>
          <cell r="B73" t="str">
            <v>Junction City</v>
          </cell>
          <cell r="C73" t="str">
            <v>OR</v>
          </cell>
        </row>
        <row r="74">
          <cell r="A74">
            <v>11271</v>
          </cell>
          <cell r="B74" t="str">
            <v>Lebanon</v>
          </cell>
          <cell r="C74" t="str">
            <v>OR</v>
          </cell>
        </row>
        <row r="75">
          <cell r="A75">
            <v>11276</v>
          </cell>
          <cell r="B75" t="str">
            <v>Sweethome</v>
          </cell>
          <cell r="C75" t="str">
            <v>OR</v>
          </cell>
        </row>
        <row r="76">
          <cell r="A76">
            <v>11546</v>
          </cell>
          <cell r="B76" t="str">
            <v>Walla Walla</v>
          </cell>
          <cell r="C76" t="str">
            <v>OR</v>
          </cell>
        </row>
        <row r="77">
          <cell r="A77">
            <v>11883</v>
          </cell>
          <cell r="B77" t="str">
            <v>Seaside</v>
          </cell>
          <cell r="C77" t="str">
            <v>OR</v>
          </cell>
        </row>
        <row r="78">
          <cell r="A78">
            <v>11883</v>
          </cell>
          <cell r="B78" t="str">
            <v>Grants Pass</v>
          </cell>
          <cell r="C78" t="str">
            <v>OR</v>
          </cell>
        </row>
        <row r="79">
          <cell r="A79">
            <v>12322</v>
          </cell>
          <cell r="B79" t="str">
            <v>OR Hassle Free</v>
          </cell>
          <cell r="C79" t="str">
            <v>OR</v>
          </cell>
        </row>
        <row r="80">
          <cell r="A80">
            <v>13158</v>
          </cell>
          <cell r="B80" t="str">
            <v>Power Delivery</v>
          </cell>
          <cell r="C80" t="str">
            <v>OR</v>
          </cell>
        </row>
        <row r="81">
          <cell r="A81">
            <v>10935</v>
          </cell>
          <cell r="B81" t="str">
            <v>American Fork</v>
          </cell>
          <cell r="C81" t="str">
            <v>UT</v>
          </cell>
        </row>
        <row r="82">
          <cell r="A82">
            <v>10939</v>
          </cell>
          <cell r="B82" t="str">
            <v>Moab</v>
          </cell>
          <cell r="C82" t="str">
            <v>UT</v>
          </cell>
        </row>
        <row r="83">
          <cell r="A83">
            <v>10943</v>
          </cell>
          <cell r="B83" t="str">
            <v>Price</v>
          </cell>
          <cell r="C83" t="str">
            <v>UT</v>
          </cell>
        </row>
        <row r="84">
          <cell r="A84">
            <v>10951</v>
          </cell>
          <cell r="B84" t="str">
            <v>Vernal</v>
          </cell>
          <cell r="C84" t="str">
            <v>UT</v>
          </cell>
        </row>
        <row r="85">
          <cell r="A85">
            <v>10955</v>
          </cell>
          <cell r="B85" t="str">
            <v>Valley West</v>
          </cell>
          <cell r="C85" t="str">
            <v>UT</v>
          </cell>
        </row>
        <row r="86">
          <cell r="A86">
            <v>10955</v>
          </cell>
          <cell r="B86" t="str">
            <v>Metro</v>
          </cell>
          <cell r="C86" t="str">
            <v>UT</v>
          </cell>
        </row>
        <row r="87">
          <cell r="A87">
            <v>10959</v>
          </cell>
          <cell r="B87" t="str">
            <v>Tooele</v>
          </cell>
          <cell r="C87" t="str">
            <v>UT</v>
          </cell>
        </row>
        <row r="88">
          <cell r="A88">
            <v>10967</v>
          </cell>
          <cell r="B88" t="str">
            <v>Smithfield</v>
          </cell>
          <cell r="C88" t="str">
            <v>UT</v>
          </cell>
        </row>
        <row r="89">
          <cell r="A89">
            <v>10971</v>
          </cell>
          <cell r="B89" t="str">
            <v>Cedar City</v>
          </cell>
          <cell r="C89" t="str">
            <v>UT</v>
          </cell>
        </row>
        <row r="90">
          <cell r="A90">
            <v>10975</v>
          </cell>
          <cell r="B90" t="str">
            <v>Richfield</v>
          </cell>
          <cell r="C90" t="str">
            <v>UT</v>
          </cell>
        </row>
        <row r="91">
          <cell r="A91">
            <v>10979</v>
          </cell>
          <cell r="B91" t="str">
            <v>Jordan Valley</v>
          </cell>
          <cell r="C91" t="str">
            <v>UT</v>
          </cell>
        </row>
        <row r="92">
          <cell r="A92">
            <v>10987</v>
          </cell>
          <cell r="B92" t="str">
            <v>Park City</v>
          </cell>
          <cell r="C92" t="str">
            <v>UT</v>
          </cell>
        </row>
        <row r="93">
          <cell r="A93">
            <v>10991</v>
          </cell>
          <cell r="B93" t="str">
            <v>Davis</v>
          </cell>
          <cell r="C93" t="str">
            <v>UT</v>
          </cell>
        </row>
        <row r="94">
          <cell r="A94">
            <v>10995</v>
          </cell>
          <cell r="B94" t="str">
            <v>Golden Spike</v>
          </cell>
          <cell r="C94" t="str">
            <v>UT</v>
          </cell>
        </row>
        <row r="95">
          <cell r="A95">
            <v>10999</v>
          </cell>
          <cell r="B95" t="str">
            <v>Bear River</v>
          </cell>
          <cell r="C95" t="str">
            <v>UT</v>
          </cell>
        </row>
        <row r="96">
          <cell r="A96">
            <v>11134</v>
          </cell>
          <cell r="C96" t="str">
            <v>UT</v>
          </cell>
        </row>
        <row r="97">
          <cell r="A97">
            <v>11142</v>
          </cell>
          <cell r="B97" t="str">
            <v>Metro</v>
          </cell>
          <cell r="C97" t="str">
            <v>UT</v>
          </cell>
        </row>
        <row r="98">
          <cell r="A98">
            <v>11356</v>
          </cell>
          <cell r="B98" t="str">
            <v>Price</v>
          </cell>
          <cell r="C98" t="str">
            <v>UT</v>
          </cell>
        </row>
        <row r="99">
          <cell r="A99">
            <v>11361</v>
          </cell>
          <cell r="B99" t="str">
            <v>Delta</v>
          </cell>
          <cell r="C99" t="str">
            <v>UT</v>
          </cell>
        </row>
        <row r="100">
          <cell r="A100">
            <v>11366</v>
          </cell>
          <cell r="B100" t="str">
            <v>Gunnison</v>
          </cell>
          <cell r="C100" t="str">
            <v>UT</v>
          </cell>
        </row>
        <row r="101">
          <cell r="A101">
            <v>11371</v>
          </cell>
          <cell r="B101" t="str">
            <v>Richfield</v>
          </cell>
          <cell r="C101" t="str">
            <v>UT</v>
          </cell>
        </row>
        <row r="102">
          <cell r="A102">
            <v>11376</v>
          </cell>
          <cell r="B102" t="str">
            <v>Milford</v>
          </cell>
          <cell r="C102" t="str">
            <v>UT</v>
          </cell>
        </row>
        <row r="103">
          <cell r="A103">
            <v>11381</v>
          </cell>
          <cell r="B103" t="str">
            <v>Vernal</v>
          </cell>
          <cell r="C103" t="str">
            <v>UT</v>
          </cell>
        </row>
        <row r="104">
          <cell r="A104">
            <v>11386</v>
          </cell>
          <cell r="B104" t="str">
            <v>Panguich</v>
          </cell>
          <cell r="C104" t="str">
            <v>UT</v>
          </cell>
        </row>
        <row r="105">
          <cell r="A105">
            <v>11391</v>
          </cell>
          <cell r="B105" t="str">
            <v>Cedar City</v>
          </cell>
          <cell r="C105" t="str">
            <v>UT</v>
          </cell>
        </row>
        <row r="106">
          <cell r="A106">
            <v>11396</v>
          </cell>
          <cell r="B106" t="str">
            <v>Laverkin</v>
          </cell>
          <cell r="C106" t="str">
            <v>UT</v>
          </cell>
        </row>
        <row r="107">
          <cell r="A107">
            <v>11406</v>
          </cell>
          <cell r="B107" t="str">
            <v>Canyonlands</v>
          </cell>
          <cell r="C107" t="str">
            <v>UT</v>
          </cell>
        </row>
        <row r="108">
          <cell r="A108">
            <v>11411</v>
          </cell>
          <cell r="B108" t="str">
            <v>Santaquin</v>
          </cell>
          <cell r="C108" t="str">
            <v>UT</v>
          </cell>
        </row>
        <row r="109">
          <cell r="A109">
            <v>11416</v>
          </cell>
          <cell r="B109" t="str">
            <v>Park City</v>
          </cell>
          <cell r="C109" t="str">
            <v>UT</v>
          </cell>
        </row>
        <row r="110">
          <cell r="A110">
            <v>11421</v>
          </cell>
          <cell r="B110" t="str">
            <v>American Fork</v>
          </cell>
          <cell r="C110" t="str">
            <v>UT</v>
          </cell>
        </row>
        <row r="111">
          <cell r="A111">
            <v>11426</v>
          </cell>
          <cell r="B111" t="str">
            <v>Timp</v>
          </cell>
          <cell r="C111" t="str">
            <v>UT</v>
          </cell>
        </row>
        <row r="112">
          <cell r="A112">
            <v>11431</v>
          </cell>
          <cell r="B112" t="str">
            <v>South Valley</v>
          </cell>
          <cell r="C112" t="str">
            <v>UT</v>
          </cell>
        </row>
        <row r="113">
          <cell r="A113">
            <v>11436</v>
          </cell>
          <cell r="B113" t="str">
            <v>Midvale</v>
          </cell>
          <cell r="C113" t="str">
            <v>UT</v>
          </cell>
        </row>
        <row r="114">
          <cell r="A114">
            <v>11441</v>
          </cell>
          <cell r="B114" t="str">
            <v>Lake Field</v>
          </cell>
          <cell r="C114" t="str">
            <v>UT</v>
          </cell>
        </row>
        <row r="115">
          <cell r="A115">
            <v>11446</v>
          </cell>
          <cell r="B115" t="str">
            <v>Tooele</v>
          </cell>
          <cell r="C115" t="str">
            <v>UT</v>
          </cell>
        </row>
        <row r="116">
          <cell r="A116">
            <v>11451</v>
          </cell>
          <cell r="B116" t="str">
            <v>West Valley</v>
          </cell>
          <cell r="C116" t="str">
            <v>UT</v>
          </cell>
        </row>
        <row r="117">
          <cell r="A117">
            <v>11456</v>
          </cell>
          <cell r="B117" t="str">
            <v>Layton</v>
          </cell>
          <cell r="C117" t="str">
            <v>UT</v>
          </cell>
        </row>
        <row r="118">
          <cell r="A118">
            <v>11461</v>
          </cell>
          <cell r="B118" t="str">
            <v>Ogden</v>
          </cell>
          <cell r="C118" t="str">
            <v>UT</v>
          </cell>
        </row>
        <row r="119">
          <cell r="A119">
            <v>11506</v>
          </cell>
          <cell r="B119" t="str">
            <v>Smithfield</v>
          </cell>
          <cell r="C119" t="str">
            <v>UT</v>
          </cell>
        </row>
        <row r="120">
          <cell r="A120">
            <v>11516</v>
          </cell>
          <cell r="B120" t="str">
            <v>Tremonton</v>
          </cell>
          <cell r="C120" t="str">
            <v>UT</v>
          </cell>
        </row>
        <row r="121">
          <cell r="A121">
            <v>11526</v>
          </cell>
          <cell r="B121" t="str">
            <v>Laketown</v>
          </cell>
          <cell r="C121" t="str">
            <v>UT</v>
          </cell>
        </row>
        <row r="122">
          <cell r="A122">
            <v>10923</v>
          </cell>
          <cell r="B122" t="str">
            <v>Walla Walla</v>
          </cell>
          <cell r="C122" t="str">
            <v>WA</v>
          </cell>
        </row>
        <row r="123">
          <cell r="A123">
            <v>10927</v>
          </cell>
          <cell r="B123" t="str">
            <v>Sunnyside</v>
          </cell>
          <cell r="C123" t="str">
            <v>WA</v>
          </cell>
        </row>
        <row r="124">
          <cell r="A124">
            <v>10931</v>
          </cell>
          <cell r="B124" t="str">
            <v>Yakima</v>
          </cell>
          <cell r="C124" t="str">
            <v>WA</v>
          </cell>
        </row>
        <row r="125">
          <cell r="A125">
            <v>11531</v>
          </cell>
          <cell r="B125" t="str">
            <v>Yakima</v>
          </cell>
          <cell r="C125" t="str">
            <v>WA</v>
          </cell>
        </row>
        <row r="126">
          <cell r="A126">
            <v>11536</v>
          </cell>
          <cell r="B126" t="str">
            <v>Sunnyside</v>
          </cell>
          <cell r="C126" t="str">
            <v>WA</v>
          </cell>
        </row>
        <row r="127">
          <cell r="A127">
            <v>11541</v>
          </cell>
          <cell r="B127" t="str">
            <v>Toppenish</v>
          </cell>
          <cell r="C127" t="str">
            <v>WA</v>
          </cell>
        </row>
        <row r="128">
          <cell r="A128">
            <v>11546</v>
          </cell>
          <cell r="B128" t="str">
            <v>Walla Walla</v>
          </cell>
          <cell r="C128" t="str">
            <v>WA</v>
          </cell>
        </row>
        <row r="129">
          <cell r="A129">
            <v>11551</v>
          </cell>
          <cell r="B129" t="str">
            <v>Dayton</v>
          </cell>
          <cell r="C129" t="str">
            <v>WA</v>
          </cell>
        </row>
        <row r="130">
          <cell r="A130">
            <v>11031</v>
          </cell>
          <cell r="B130" t="str">
            <v>Casper</v>
          </cell>
          <cell r="C130" t="str">
            <v>WY</v>
          </cell>
        </row>
        <row r="131">
          <cell r="A131">
            <v>11035</v>
          </cell>
          <cell r="B131" t="str">
            <v>Douglas</v>
          </cell>
          <cell r="C131" t="str">
            <v>WY</v>
          </cell>
        </row>
        <row r="132">
          <cell r="A132">
            <v>11039</v>
          </cell>
          <cell r="B132" t="str">
            <v>Laramine</v>
          </cell>
          <cell r="C132" t="str">
            <v>WY</v>
          </cell>
        </row>
        <row r="133">
          <cell r="A133">
            <v>11055</v>
          </cell>
          <cell r="B133" t="str">
            <v>Rawlins</v>
          </cell>
          <cell r="C133" t="str">
            <v>WY</v>
          </cell>
        </row>
        <row r="134">
          <cell r="A134">
            <v>11059</v>
          </cell>
          <cell r="B134" t="str">
            <v>Rock Springs</v>
          </cell>
          <cell r="C134" t="str">
            <v>WY</v>
          </cell>
        </row>
        <row r="135">
          <cell r="A135">
            <v>11063</v>
          </cell>
          <cell r="B135" t="str">
            <v>Lovell</v>
          </cell>
          <cell r="C135" t="str">
            <v>WY</v>
          </cell>
        </row>
        <row r="136">
          <cell r="A136">
            <v>11071</v>
          </cell>
          <cell r="B136" t="str">
            <v>Thermopolis</v>
          </cell>
          <cell r="C136" t="str">
            <v>WY</v>
          </cell>
        </row>
        <row r="137">
          <cell r="A137">
            <v>11071</v>
          </cell>
          <cell r="B137" t="str">
            <v>Riverton</v>
          </cell>
          <cell r="C137" t="str">
            <v>WY</v>
          </cell>
        </row>
        <row r="138">
          <cell r="A138">
            <v>11296</v>
          </cell>
          <cell r="B138" t="str">
            <v>Rawlins</v>
          </cell>
          <cell r="C138" t="str">
            <v>WY</v>
          </cell>
        </row>
        <row r="139">
          <cell r="A139">
            <v>11301</v>
          </cell>
          <cell r="B139" t="str">
            <v>Rock Springs</v>
          </cell>
          <cell r="C139" t="str">
            <v>WY</v>
          </cell>
        </row>
        <row r="140">
          <cell r="A140">
            <v>11306</v>
          </cell>
          <cell r="B140" t="str">
            <v>Buffalo</v>
          </cell>
          <cell r="C140" t="str">
            <v>WY</v>
          </cell>
        </row>
        <row r="141">
          <cell r="A141">
            <v>11311</v>
          </cell>
          <cell r="B141" t="str">
            <v>Laramie</v>
          </cell>
          <cell r="C141" t="str">
            <v>WY</v>
          </cell>
        </row>
        <row r="142">
          <cell r="A142">
            <v>11316</v>
          </cell>
          <cell r="B142" t="str">
            <v>Lovell</v>
          </cell>
          <cell r="C142" t="str">
            <v>WY</v>
          </cell>
        </row>
        <row r="143">
          <cell r="A143">
            <v>11321</v>
          </cell>
          <cell r="B143" t="str">
            <v>Cody</v>
          </cell>
          <cell r="C143" t="str">
            <v>WY</v>
          </cell>
        </row>
        <row r="144">
          <cell r="A144">
            <v>11326</v>
          </cell>
          <cell r="B144" t="str">
            <v>Douglas</v>
          </cell>
          <cell r="C144" t="str">
            <v>WY</v>
          </cell>
        </row>
        <row r="145">
          <cell r="A145">
            <v>11331</v>
          </cell>
          <cell r="B145" t="str">
            <v>Casper</v>
          </cell>
          <cell r="C145" t="str">
            <v>WY</v>
          </cell>
        </row>
        <row r="146">
          <cell r="A146">
            <v>11336</v>
          </cell>
          <cell r="B146" t="str">
            <v>Worland</v>
          </cell>
          <cell r="C146" t="str">
            <v>WY</v>
          </cell>
        </row>
        <row r="147">
          <cell r="A147">
            <v>11341</v>
          </cell>
          <cell r="B147" t="str">
            <v>Thermopolis</v>
          </cell>
          <cell r="C147" t="str">
            <v>WY</v>
          </cell>
        </row>
        <row r="148">
          <cell r="A148">
            <v>11346</v>
          </cell>
          <cell r="B148" t="str">
            <v>Riverton</v>
          </cell>
          <cell r="C148" t="str">
            <v>WY</v>
          </cell>
        </row>
        <row r="149">
          <cell r="A149">
            <v>11351</v>
          </cell>
          <cell r="B149" t="str">
            <v>Lander</v>
          </cell>
          <cell r="C149" t="str">
            <v>WY</v>
          </cell>
        </row>
        <row r="150">
          <cell r="A150">
            <v>11281</v>
          </cell>
          <cell r="B150" t="str">
            <v>Pinedale</v>
          </cell>
          <cell r="C150" t="str">
            <v>Wyu</v>
          </cell>
        </row>
        <row r="151">
          <cell r="A151">
            <v>11286</v>
          </cell>
          <cell r="B151" t="str">
            <v>Kemmerer</v>
          </cell>
          <cell r="C151" t="str">
            <v>Wyu</v>
          </cell>
        </row>
        <row r="152">
          <cell r="A152">
            <v>11291</v>
          </cell>
          <cell r="B152" t="str">
            <v>Evanston</v>
          </cell>
          <cell r="C152" t="str">
            <v>Wyu</v>
          </cell>
        </row>
        <row r="153">
          <cell r="A153">
            <v>11625</v>
          </cell>
          <cell r="B153" t="str">
            <v>Treasury</v>
          </cell>
          <cell r="C153" t="str">
            <v>ZZ</v>
          </cell>
        </row>
        <row r="154">
          <cell r="A154">
            <v>11627</v>
          </cell>
          <cell r="B154" t="str">
            <v>Financial Rpt</v>
          </cell>
          <cell r="C154" t="str">
            <v>ZZ</v>
          </cell>
        </row>
        <row r="155">
          <cell r="A155">
            <v>11911</v>
          </cell>
          <cell r="B155" t="str">
            <v>Corporate</v>
          </cell>
          <cell r="C155" t="str">
            <v>ZZ</v>
          </cell>
        </row>
        <row r="156">
          <cell r="A156">
            <v>11934</v>
          </cell>
          <cell r="B156" t="str">
            <v xml:space="preserve">Joint Use </v>
          </cell>
          <cell r="C156" t="str">
            <v>ZZ</v>
          </cell>
        </row>
        <row r="157">
          <cell r="A157">
            <v>12299</v>
          </cell>
          <cell r="B157" t="str">
            <v>CSS-DRT</v>
          </cell>
          <cell r="C157" t="str">
            <v>ZZ</v>
          </cell>
        </row>
        <row r="158">
          <cell r="A158">
            <v>13016</v>
          </cell>
          <cell r="B158" t="str">
            <v>Corporate-Jerry Rust</v>
          </cell>
          <cell r="C158" t="str">
            <v>ZZ</v>
          </cell>
        </row>
        <row r="159">
          <cell r="A159">
            <v>22222</v>
          </cell>
          <cell r="B159" t="str">
            <v>No CC</v>
          </cell>
          <cell r="C159" t="str">
            <v>ZZ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Form1"/>
      <sheetName val="Bid Summary"/>
      <sheetName val="Generation"/>
      <sheetName val="Assumptions"/>
      <sheetName val="Energy Price"/>
      <sheetName val="Main"/>
      <sheetName val="Pro Forma Report"/>
      <sheetName val="Wholesale Valuation"/>
      <sheetName val="Wind_Input"/>
      <sheetName val="Generic_Model"/>
      <sheetName val="Oregon BETC"/>
      <sheetName val="PLCC Calculation"/>
      <sheetName val="Production Costs"/>
      <sheetName val="Multipliers Input"/>
      <sheetName val="Initial Capital + AFUDC"/>
      <sheetName val="IRP Avoided Prices"/>
      <sheetName val="Curves"/>
      <sheetName val="Rev Req"/>
      <sheetName val="On-Going Capital"/>
      <sheetName val="Summary for APR"/>
      <sheetName val="Financial Statements"/>
      <sheetName val="Dispatch Optimization"/>
      <sheetName val="Emissions Input"/>
      <sheetName val="Correlation Curves"/>
      <sheetName val="Simulation"/>
      <sheetName val="Histogram Data"/>
      <sheetName val="Lookups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G6">
            <v>2</v>
          </cell>
        </row>
        <row r="9">
          <cell r="D9">
            <v>48213</v>
          </cell>
        </row>
        <row r="12">
          <cell r="G12" t="b">
            <v>1</v>
          </cell>
        </row>
      </sheetData>
      <sheetData sheetId="8" refreshError="1"/>
      <sheetData sheetId="9" refreshError="1"/>
      <sheetData sheetId="10" refreshError="1"/>
      <sheetData sheetId="11">
        <row r="713">
          <cell r="D713">
            <v>2010</v>
          </cell>
          <cell r="E713">
            <v>2011</v>
          </cell>
          <cell r="F713">
            <v>2012</v>
          </cell>
          <cell r="G713">
            <v>2013</v>
          </cell>
          <cell r="H713">
            <v>2014</v>
          </cell>
          <cell r="I713">
            <v>2015</v>
          </cell>
          <cell r="J713">
            <v>2016</v>
          </cell>
          <cell r="K713">
            <v>2017</v>
          </cell>
          <cell r="L713">
            <v>2018</v>
          </cell>
          <cell r="M713">
            <v>2019</v>
          </cell>
          <cell r="N713">
            <v>2020</v>
          </cell>
          <cell r="O713">
            <v>2021</v>
          </cell>
          <cell r="P713">
            <v>2022</v>
          </cell>
          <cell r="Q713">
            <v>2023</v>
          </cell>
          <cell r="R713">
            <v>2024</v>
          </cell>
          <cell r="S713">
            <v>2025</v>
          </cell>
          <cell r="T713">
            <v>2026</v>
          </cell>
          <cell r="U713">
            <v>2027</v>
          </cell>
          <cell r="V713">
            <v>2028</v>
          </cell>
          <cell r="W713">
            <v>2029</v>
          </cell>
          <cell r="X713">
            <v>2030</v>
          </cell>
          <cell r="Y713">
            <v>2031</v>
          </cell>
          <cell r="Z713">
            <v>2032</v>
          </cell>
          <cell r="AA713">
            <v>2033</v>
          </cell>
          <cell r="AB713">
            <v>2034</v>
          </cell>
          <cell r="AC713">
            <v>2035</v>
          </cell>
          <cell r="AD713">
            <v>2036</v>
          </cell>
          <cell r="AE713">
            <v>2037</v>
          </cell>
          <cell r="AF713">
            <v>2038</v>
          </cell>
          <cell r="AG713">
            <v>2039</v>
          </cell>
          <cell r="AH713">
            <v>2040</v>
          </cell>
          <cell r="AI713">
            <v>2041</v>
          </cell>
          <cell r="AJ713">
            <v>2042</v>
          </cell>
          <cell r="AK713">
            <v>2043</v>
          </cell>
          <cell r="AL713">
            <v>2044</v>
          </cell>
          <cell r="AM713">
            <v>2045</v>
          </cell>
          <cell r="AN713">
            <v>2046</v>
          </cell>
          <cell r="AO713">
            <v>2047</v>
          </cell>
          <cell r="AP713">
            <v>2048</v>
          </cell>
          <cell r="AQ713">
            <v>2049</v>
          </cell>
          <cell r="AR713">
            <v>2050</v>
          </cell>
          <cell r="AS713">
            <v>2051</v>
          </cell>
          <cell r="AT713">
            <v>2052</v>
          </cell>
          <cell r="AU713">
            <v>2053</v>
          </cell>
          <cell r="AV713">
            <v>2054</v>
          </cell>
          <cell r="AW713">
            <v>2055</v>
          </cell>
          <cell r="AX713">
            <v>2056</v>
          </cell>
          <cell r="AY713">
            <v>2057</v>
          </cell>
          <cell r="AZ713">
            <v>2058</v>
          </cell>
          <cell r="BA713">
            <v>2059</v>
          </cell>
          <cell r="BB713">
            <v>2060</v>
          </cell>
        </row>
        <row r="714">
          <cell r="D714">
            <v>0</v>
          </cell>
          <cell r="E714">
            <v>0</v>
          </cell>
          <cell r="F714">
            <v>311.32225312557017</v>
          </cell>
          <cell r="G714">
            <v>324.95564447612401</v>
          </cell>
          <cell r="H714">
            <v>323.97503036668951</v>
          </cell>
          <cell r="I714">
            <v>461.54041727867889</v>
          </cell>
          <cell r="J714">
            <v>431.70195754210721</v>
          </cell>
          <cell r="K714">
            <v>405.43956898501108</v>
          </cell>
          <cell r="L714">
            <v>437.62682356749923</v>
          </cell>
          <cell r="M714">
            <v>503.47711326662454</v>
          </cell>
          <cell r="N714">
            <v>471.80770437084595</v>
          </cell>
          <cell r="O714">
            <v>446.83675460049238</v>
          </cell>
          <cell r="P714">
            <v>438.17770006168746</v>
          </cell>
          <cell r="Q714">
            <v>467.2188155382691</v>
          </cell>
          <cell r="R714">
            <v>496.00734065069196</v>
          </cell>
          <cell r="S714">
            <v>441.44588014761808</v>
          </cell>
          <cell r="T714">
            <v>533.60676638886173</v>
          </cell>
          <cell r="U714">
            <v>501.22275206182809</v>
          </cell>
          <cell r="V714">
            <v>505.95420912158829</v>
          </cell>
          <cell r="W714">
            <v>543.28718869034776</v>
          </cell>
          <cell r="X714">
            <v>597.25217505949058</v>
          </cell>
          <cell r="Y714">
            <v>604.99994378638712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</row>
        <row r="715">
          <cell r="D715">
            <v>0</v>
          </cell>
          <cell r="E715">
            <v>0</v>
          </cell>
          <cell r="F715">
            <v>-368.91746593129471</v>
          </cell>
          <cell r="G715">
            <v>-381.36262489991873</v>
          </cell>
          <cell r="H715">
            <v>-384.40312832000217</v>
          </cell>
          <cell r="I715">
            <v>-445.93986928852024</v>
          </cell>
          <cell r="J715">
            <v>-446.36814108291452</v>
          </cell>
          <cell r="K715">
            <v>-439.3977781677188</v>
          </cell>
          <cell r="L715">
            <v>-437.41453018168852</v>
          </cell>
          <cell r="M715">
            <v>-439.17278990903293</v>
          </cell>
          <cell r="N715">
            <v>-448.04030689109049</v>
          </cell>
          <cell r="O715">
            <v>-457.10249960106211</v>
          </cell>
          <cell r="P715">
            <v>-468.7286713817756</v>
          </cell>
          <cell r="Q715">
            <v>-467.93712078136383</v>
          </cell>
          <cell r="R715">
            <v>-470.5074653787471</v>
          </cell>
          <cell r="S715">
            <v>-441.57175643066648</v>
          </cell>
          <cell r="T715">
            <v>-449.82249501077342</v>
          </cell>
          <cell r="U715">
            <v>-462.5566952720485</v>
          </cell>
          <cell r="V715">
            <v>-465.74429939813683</v>
          </cell>
          <cell r="W715">
            <v>-473.55865418595795</v>
          </cell>
          <cell r="X715">
            <v>-480.3313855624981</v>
          </cell>
          <cell r="Y715">
            <v>-491.33019822034248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</row>
        <row r="866">
          <cell r="D866">
            <v>2010</v>
          </cell>
          <cell r="E866">
            <v>2011</v>
          </cell>
          <cell r="F866">
            <v>2012</v>
          </cell>
          <cell r="G866">
            <v>2013</v>
          </cell>
          <cell r="H866">
            <v>2014</v>
          </cell>
          <cell r="I866">
            <v>2015</v>
          </cell>
          <cell r="J866">
            <v>2016</v>
          </cell>
          <cell r="K866">
            <v>2017</v>
          </cell>
          <cell r="L866">
            <v>2018</v>
          </cell>
          <cell r="M866">
            <v>2019</v>
          </cell>
          <cell r="N866">
            <v>2020</v>
          </cell>
          <cell r="O866">
            <v>2021</v>
          </cell>
          <cell r="P866">
            <v>2022</v>
          </cell>
          <cell r="Q866">
            <v>2023</v>
          </cell>
          <cell r="R866">
            <v>2024</v>
          </cell>
          <cell r="S866">
            <v>2025</v>
          </cell>
          <cell r="T866">
            <v>2026</v>
          </cell>
          <cell r="U866">
            <v>2027</v>
          </cell>
          <cell r="V866">
            <v>2028</v>
          </cell>
          <cell r="W866">
            <v>2029</v>
          </cell>
          <cell r="X866">
            <v>2030</v>
          </cell>
          <cell r="Y866">
            <v>2031</v>
          </cell>
          <cell r="Z866">
            <v>2032</v>
          </cell>
          <cell r="AA866">
            <v>2033</v>
          </cell>
          <cell r="AB866">
            <v>2034</v>
          </cell>
          <cell r="AC866">
            <v>2035</v>
          </cell>
          <cell r="AD866">
            <v>2036</v>
          </cell>
          <cell r="AE866">
            <v>2037</v>
          </cell>
          <cell r="AF866">
            <v>2038</v>
          </cell>
          <cell r="AG866">
            <v>2039</v>
          </cell>
          <cell r="AH866">
            <v>2040</v>
          </cell>
          <cell r="AI866">
            <v>2041</v>
          </cell>
          <cell r="AJ866">
            <v>2042</v>
          </cell>
          <cell r="AK866">
            <v>2043</v>
          </cell>
          <cell r="AL866">
            <v>2044</v>
          </cell>
          <cell r="AM866">
            <v>2045</v>
          </cell>
          <cell r="AN866">
            <v>2046</v>
          </cell>
          <cell r="AO866">
            <v>2047</v>
          </cell>
          <cell r="AP866">
            <v>2048</v>
          </cell>
          <cell r="AQ866">
            <v>2049</v>
          </cell>
          <cell r="AR866">
            <v>2050</v>
          </cell>
          <cell r="AS866">
            <v>2051</v>
          </cell>
          <cell r="AT866">
            <v>2052</v>
          </cell>
          <cell r="AU866">
            <v>2053</v>
          </cell>
          <cell r="AV866">
            <v>2054</v>
          </cell>
          <cell r="AW866">
            <v>2055</v>
          </cell>
          <cell r="AX866">
            <v>2056</v>
          </cell>
          <cell r="AY866">
            <v>2057</v>
          </cell>
          <cell r="AZ866">
            <v>2058</v>
          </cell>
          <cell r="BA866">
            <v>2059</v>
          </cell>
          <cell r="BB866">
            <v>2060</v>
          </cell>
        </row>
        <row r="867"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</row>
        <row r="869"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</v>
          </cell>
          <cell r="AQ869">
            <v>0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</row>
        <row r="870"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</row>
        <row r="871"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</row>
        <row r="872"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</row>
        <row r="873"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</row>
        <row r="874"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</row>
        <row r="877">
          <cell r="D877">
            <v>0</v>
          </cell>
          <cell r="E877">
            <v>0</v>
          </cell>
          <cell r="F877">
            <v>-311.32225312557017</v>
          </cell>
          <cell r="G877">
            <v>-324.95564447612401</v>
          </cell>
          <cell r="H877">
            <v>-323.97503036668951</v>
          </cell>
          <cell r="I877">
            <v>-461.54041727867889</v>
          </cell>
          <cell r="J877">
            <v>-431.70195754210721</v>
          </cell>
          <cell r="K877">
            <v>-405.43956898501108</v>
          </cell>
          <cell r="L877">
            <v>-437.62682356749923</v>
          </cell>
          <cell r="M877">
            <v>-503.47711326662454</v>
          </cell>
          <cell r="N877">
            <v>-471.80770437084595</v>
          </cell>
          <cell r="O877">
            <v>-446.83675460049238</v>
          </cell>
          <cell r="P877">
            <v>-438.17770006168746</v>
          </cell>
          <cell r="Q877">
            <v>-467.2188155382691</v>
          </cell>
          <cell r="R877">
            <v>-496.00734065069196</v>
          </cell>
          <cell r="S877">
            <v>-441.44588014761808</v>
          </cell>
          <cell r="T877">
            <v>-533.60676638886173</v>
          </cell>
          <cell r="U877">
            <v>-501.22275206182809</v>
          </cell>
          <cell r="V877">
            <v>-505.95420912158829</v>
          </cell>
          <cell r="W877">
            <v>-543.28718869034776</v>
          </cell>
          <cell r="X877">
            <v>-597.25217505949058</v>
          </cell>
          <cell r="Y877">
            <v>-604.99994378638712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</row>
        <row r="878">
          <cell r="D878">
            <v>0</v>
          </cell>
          <cell r="E878">
            <v>0</v>
          </cell>
          <cell r="F878">
            <v>368.91746593129471</v>
          </cell>
          <cell r="G878">
            <v>381.36262489991873</v>
          </cell>
          <cell r="H878">
            <v>384.40312832000217</v>
          </cell>
          <cell r="I878">
            <v>445.93986928852024</v>
          </cell>
          <cell r="J878">
            <v>446.36814108291452</v>
          </cell>
          <cell r="K878">
            <v>439.3977781677188</v>
          </cell>
          <cell r="L878">
            <v>437.41453018168852</v>
          </cell>
          <cell r="M878">
            <v>439.17278990903293</v>
          </cell>
          <cell r="N878">
            <v>448.04030689109049</v>
          </cell>
          <cell r="O878">
            <v>457.10249960106211</v>
          </cell>
          <cell r="P878">
            <v>468.7286713817756</v>
          </cell>
          <cell r="Q878">
            <v>467.93712078136383</v>
          </cell>
          <cell r="R878">
            <v>470.5074653787471</v>
          </cell>
          <cell r="S878">
            <v>441.57175643066648</v>
          </cell>
          <cell r="T878">
            <v>449.82249501077342</v>
          </cell>
          <cell r="U878">
            <v>462.5566952720485</v>
          </cell>
          <cell r="V878">
            <v>465.74429939813683</v>
          </cell>
          <cell r="W878">
            <v>473.55865418595795</v>
          </cell>
          <cell r="X878">
            <v>480.3313855624981</v>
          </cell>
          <cell r="Y878">
            <v>491.33019822034248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</row>
        <row r="879"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</row>
        <row r="880"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</row>
        <row r="881"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</row>
        <row r="882"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</row>
        <row r="883"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</row>
        <row r="884"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</row>
        <row r="885"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</row>
        <row r="887"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</row>
      </sheetData>
      <sheetData sheetId="12" refreshError="1"/>
      <sheetData sheetId="13" refreshError="1"/>
      <sheetData sheetId="14" refreshError="1"/>
      <sheetData sheetId="15">
        <row r="6">
          <cell r="R6">
            <v>1</v>
          </cell>
          <cell r="S6">
            <v>5.0000000000000044E-3</v>
          </cell>
          <cell r="T6" t="str">
            <v>N/A</v>
          </cell>
          <cell r="U6">
            <v>5.0000000000000044E-3</v>
          </cell>
          <cell r="V6" t="str">
            <v>N/A</v>
          </cell>
        </row>
        <row r="7">
          <cell r="R7">
            <v>2</v>
          </cell>
          <cell r="S7">
            <v>9.9749999999999561E-3</v>
          </cell>
          <cell r="T7" t="str">
            <v>N/A</v>
          </cell>
          <cell r="U7">
            <v>9.9749999999999561E-3</v>
          </cell>
          <cell r="V7" t="str">
            <v>N/A</v>
          </cell>
        </row>
        <row r="8">
          <cell r="R8">
            <v>3</v>
          </cell>
          <cell r="S8">
            <v>1.4925124999999984E-2</v>
          </cell>
          <cell r="T8" t="str">
            <v>N/A</v>
          </cell>
          <cell r="U8">
            <v>1.4925124999999984E-2</v>
          </cell>
          <cell r="V8" t="str">
            <v>N/A</v>
          </cell>
        </row>
        <row r="9">
          <cell r="R9">
            <v>4</v>
          </cell>
          <cell r="S9">
            <v>1.9850499374999941E-2</v>
          </cell>
          <cell r="T9" t="str">
            <v>N/A</v>
          </cell>
          <cell r="U9">
            <v>1.9850499374999941E-2</v>
          </cell>
          <cell r="V9" t="str">
            <v>N/A</v>
          </cell>
        </row>
        <row r="10">
          <cell r="R10">
            <v>5</v>
          </cell>
          <cell r="S10">
            <v>2.4751246878124911E-2</v>
          </cell>
          <cell r="T10" t="str">
            <v>N/A</v>
          </cell>
          <cell r="U10">
            <v>2.4751246878124911E-2</v>
          </cell>
          <cell r="V10" t="str">
            <v>N/A</v>
          </cell>
        </row>
        <row r="11">
          <cell r="R11">
            <v>6</v>
          </cell>
          <cell r="S11">
            <v>2.9627490643734267E-2</v>
          </cell>
          <cell r="T11" t="str">
            <v>N/A</v>
          </cell>
          <cell r="U11">
            <v>2.9627490643734267E-2</v>
          </cell>
          <cell r="V11" t="str">
            <v>N/A</v>
          </cell>
        </row>
        <row r="12">
          <cell r="R12">
            <v>7</v>
          </cell>
          <cell r="S12">
            <v>3.4479353190515649E-2</v>
          </cell>
          <cell r="T12" t="str">
            <v>N/A</v>
          </cell>
          <cell r="U12">
            <v>3.4479353190515649E-2</v>
          </cell>
          <cell r="V12" t="str">
            <v>N/A</v>
          </cell>
        </row>
        <row r="13">
          <cell r="R13">
            <v>8</v>
          </cell>
          <cell r="S13">
            <v>3.9306956424563055E-2</v>
          </cell>
          <cell r="T13" t="str">
            <v>N/A</v>
          </cell>
          <cell r="U13">
            <v>3.9306956424563055E-2</v>
          </cell>
          <cell r="V13" t="str">
            <v>N/A</v>
          </cell>
        </row>
        <row r="14">
          <cell r="R14">
            <v>9</v>
          </cell>
          <cell r="S14">
            <v>4.4110421642440278E-2</v>
          </cell>
          <cell r="T14" t="str">
            <v>N/A</v>
          </cell>
          <cell r="U14">
            <v>4.4110421642440278E-2</v>
          </cell>
          <cell r="V14" t="str">
            <v>N/A</v>
          </cell>
        </row>
        <row r="15">
          <cell r="R15">
            <v>10</v>
          </cell>
          <cell r="S15">
            <v>4.8889869534228025E-2</v>
          </cell>
          <cell r="T15" t="str">
            <v>N/A</v>
          </cell>
          <cell r="U15">
            <v>4.8889869534228025E-2</v>
          </cell>
          <cell r="V15" t="str">
            <v>N/A</v>
          </cell>
        </row>
        <row r="16">
          <cell r="R16">
            <v>11</v>
          </cell>
          <cell r="S16">
            <v>5.3645420186556936E-2</v>
          </cell>
          <cell r="T16" t="str">
            <v>N/A</v>
          </cell>
          <cell r="U16">
            <v>5.3645420186556936E-2</v>
          </cell>
          <cell r="V16" t="str">
            <v>N/A</v>
          </cell>
        </row>
        <row r="17">
          <cell r="R17">
            <v>12</v>
          </cell>
          <cell r="S17">
            <v>5.8377193085624057E-2</v>
          </cell>
          <cell r="T17" t="str">
            <v>N/A</v>
          </cell>
          <cell r="U17">
            <v>5.8377193085624057E-2</v>
          </cell>
          <cell r="V17" t="str">
            <v>N/A</v>
          </cell>
        </row>
        <row r="18">
          <cell r="R18">
            <v>13</v>
          </cell>
          <cell r="S18">
            <v>6.3085307120195888E-2</v>
          </cell>
          <cell r="T18" t="str">
            <v>N/A</v>
          </cell>
          <cell r="U18">
            <v>6.3085307120195888E-2</v>
          </cell>
          <cell r="V18" t="str">
            <v>N/A</v>
          </cell>
        </row>
        <row r="19">
          <cell r="R19">
            <v>14</v>
          </cell>
          <cell r="S19">
            <v>6.7769880584594877E-2</v>
          </cell>
          <cell r="T19" t="str">
            <v>N/A</v>
          </cell>
          <cell r="U19">
            <v>6.7769880584594877E-2</v>
          </cell>
          <cell r="V19" t="str">
            <v>N/A</v>
          </cell>
        </row>
        <row r="20">
          <cell r="R20">
            <v>15</v>
          </cell>
          <cell r="S20">
            <v>7.2431031181671934E-2</v>
          </cell>
          <cell r="T20" t="str">
            <v>N/A</v>
          </cell>
          <cell r="U20">
            <v>7.2431031181671934E-2</v>
          </cell>
          <cell r="V20" t="str">
            <v>N/A</v>
          </cell>
        </row>
        <row r="21">
          <cell r="R21">
            <v>16</v>
          </cell>
          <cell r="S21">
            <v>7.7068876025763622E-2</v>
          </cell>
          <cell r="T21" t="str">
            <v>N/A</v>
          </cell>
          <cell r="U21">
            <v>7.7068876025763622E-2</v>
          </cell>
          <cell r="V21" t="str">
            <v>N/A</v>
          </cell>
        </row>
        <row r="22">
          <cell r="R22">
            <v>17</v>
          </cell>
          <cell r="S22">
            <v>8.1683531645634799E-2</v>
          </cell>
          <cell r="T22" t="str">
            <v>N/A</v>
          </cell>
          <cell r="U22">
            <v>8.1683531645634799E-2</v>
          </cell>
          <cell r="V22" t="str">
            <v>N/A</v>
          </cell>
        </row>
        <row r="23">
          <cell r="R23">
            <v>18</v>
          </cell>
          <cell r="S23">
            <v>8.6275113987406615E-2</v>
          </cell>
          <cell r="T23" t="str">
            <v>N/A</v>
          </cell>
          <cell r="U23">
            <v>8.6275113987406615E-2</v>
          </cell>
          <cell r="V23" t="str">
            <v>N/A</v>
          </cell>
        </row>
        <row r="24">
          <cell r="R24">
            <v>19</v>
          </cell>
          <cell r="S24">
            <v>9.0843738417469622E-2</v>
          </cell>
          <cell r="T24" t="str">
            <v>N/A</v>
          </cell>
          <cell r="U24">
            <v>9.0843738417469622E-2</v>
          </cell>
          <cell r="V24" t="str">
            <v>N/A</v>
          </cell>
        </row>
        <row r="25">
          <cell r="R25">
            <v>20</v>
          </cell>
          <cell r="S25">
            <v>9.5389519725382232E-2</v>
          </cell>
          <cell r="T25" t="str">
            <v>N/A</v>
          </cell>
          <cell r="U25">
            <v>9.5389519725382232E-2</v>
          </cell>
          <cell r="V25" t="str">
            <v>N/A</v>
          </cell>
        </row>
        <row r="26">
          <cell r="R26">
            <v>21</v>
          </cell>
          <cell r="S26">
            <v>9.9912572126755306E-2</v>
          </cell>
          <cell r="T26" t="str">
            <v>N/A</v>
          </cell>
          <cell r="U26">
            <v>9.9912572126755306E-2</v>
          </cell>
          <cell r="V26" t="str">
            <v>N/A</v>
          </cell>
        </row>
        <row r="27">
          <cell r="R27">
            <v>22</v>
          </cell>
          <cell r="S27">
            <v>0.10441300926612151</v>
          </cell>
          <cell r="T27" t="str">
            <v>N/A</v>
          </cell>
          <cell r="U27">
            <v>0.10441300926612151</v>
          </cell>
          <cell r="V27" t="str">
            <v>N/A</v>
          </cell>
        </row>
        <row r="28">
          <cell r="R28">
            <v>23</v>
          </cell>
          <cell r="S28">
            <v>0.10889094421979095</v>
          </cell>
          <cell r="T28" t="str">
            <v>N/A</v>
          </cell>
          <cell r="U28">
            <v>0.10889094421979095</v>
          </cell>
          <cell r="V28" t="str">
            <v>N/A</v>
          </cell>
        </row>
        <row r="29">
          <cell r="R29">
            <v>24</v>
          </cell>
          <cell r="S29">
            <v>0.11334648949869197</v>
          </cell>
          <cell r="T29" t="str">
            <v>N/A</v>
          </cell>
          <cell r="U29">
            <v>0.11334648949869197</v>
          </cell>
          <cell r="V29" t="str">
            <v>N/A</v>
          </cell>
        </row>
        <row r="30">
          <cell r="R30">
            <v>25</v>
          </cell>
          <cell r="S30">
            <v>0.11777975705119847</v>
          </cell>
          <cell r="T30" t="str">
            <v>N/A</v>
          </cell>
          <cell r="U30">
            <v>0.11777975705119847</v>
          </cell>
          <cell r="V30" t="str">
            <v>N/A</v>
          </cell>
        </row>
        <row r="31">
          <cell r="R31">
            <v>26</v>
          </cell>
          <cell r="S31">
            <v>0.12219085826594245</v>
          </cell>
          <cell r="T31" t="str">
            <v>N/A</v>
          </cell>
          <cell r="U31">
            <v>0.12219085826594245</v>
          </cell>
          <cell r="V31" t="str">
            <v>N/A</v>
          </cell>
        </row>
        <row r="32">
          <cell r="R32">
            <v>27</v>
          </cell>
          <cell r="S32">
            <v>0</v>
          </cell>
          <cell r="T32" t="str">
            <v>N/A</v>
          </cell>
          <cell r="U32">
            <v>0</v>
          </cell>
          <cell r="V32" t="str">
            <v>N/A</v>
          </cell>
        </row>
        <row r="33">
          <cell r="R33">
            <v>28</v>
          </cell>
          <cell r="S33">
            <v>0</v>
          </cell>
          <cell r="T33" t="str">
            <v>N/A</v>
          </cell>
          <cell r="U33">
            <v>0</v>
          </cell>
          <cell r="V33" t="str">
            <v>N/A</v>
          </cell>
        </row>
        <row r="34">
          <cell r="R34">
            <v>29</v>
          </cell>
          <cell r="S34">
            <v>0</v>
          </cell>
          <cell r="T34" t="str">
            <v>N/A</v>
          </cell>
          <cell r="U34">
            <v>0</v>
          </cell>
          <cell r="V34" t="str">
            <v>N/A</v>
          </cell>
        </row>
        <row r="35">
          <cell r="R35">
            <v>30</v>
          </cell>
          <cell r="S35">
            <v>0</v>
          </cell>
          <cell r="T35" t="str">
            <v>N/A</v>
          </cell>
          <cell r="U35">
            <v>0</v>
          </cell>
          <cell r="V35" t="str">
            <v>N/A</v>
          </cell>
        </row>
        <row r="36">
          <cell r="R36">
            <v>31</v>
          </cell>
          <cell r="S36">
            <v>0</v>
          </cell>
          <cell r="T36" t="str">
            <v>N/A</v>
          </cell>
          <cell r="U36">
            <v>0</v>
          </cell>
          <cell r="V36" t="str">
            <v>N/A</v>
          </cell>
        </row>
        <row r="37">
          <cell r="R37">
            <v>32</v>
          </cell>
          <cell r="S37">
            <v>0</v>
          </cell>
          <cell r="T37" t="str">
            <v>N/A</v>
          </cell>
          <cell r="U37">
            <v>0</v>
          </cell>
          <cell r="V37" t="str">
            <v>N/A</v>
          </cell>
        </row>
        <row r="38">
          <cell r="R38">
            <v>33</v>
          </cell>
          <cell r="S38">
            <v>0</v>
          </cell>
          <cell r="T38" t="str">
            <v>N/A</v>
          </cell>
          <cell r="U38">
            <v>0</v>
          </cell>
          <cell r="V38" t="str">
            <v>N/A</v>
          </cell>
        </row>
        <row r="39">
          <cell r="R39">
            <v>34</v>
          </cell>
          <cell r="S39">
            <v>0</v>
          </cell>
          <cell r="T39" t="str">
            <v>N/A</v>
          </cell>
          <cell r="U39">
            <v>0</v>
          </cell>
          <cell r="V39" t="str">
            <v>N/A</v>
          </cell>
        </row>
        <row r="40">
          <cell r="R40">
            <v>35</v>
          </cell>
          <cell r="S40">
            <v>0</v>
          </cell>
          <cell r="T40" t="str">
            <v>N/A</v>
          </cell>
          <cell r="U40">
            <v>0</v>
          </cell>
          <cell r="V40" t="str">
            <v>N/A</v>
          </cell>
        </row>
        <row r="41">
          <cell r="R41">
            <v>36</v>
          </cell>
          <cell r="S41">
            <v>0</v>
          </cell>
          <cell r="T41" t="str">
            <v>N/A</v>
          </cell>
          <cell r="U41">
            <v>0</v>
          </cell>
          <cell r="V41" t="str">
            <v>N/A</v>
          </cell>
        </row>
        <row r="42">
          <cell r="R42">
            <v>37</v>
          </cell>
          <cell r="S42">
            <v>0</v>
          </cell>
          <cell r="T42" t="str">
            <v>N/A</v>
          </cell>
          <cell r="U42">
            <v>0</v>
          </cell>
          <cell r="V42" t="str">
            <v>N/A</v>
          </cell>
        </row>
        <row r="43">
          <cell r="R43">
            <v>38</v>
          </cell>
          <cell r="S43">
            <v>0</v>
          </cell>
          <cell r="T43" t="str">
            <v>N/A</v>
          </cell>
          <cell r="U43">
            <v>0</v>
          </cell>
          <cell r="V43" t="str">
            <v>N/A</v>
          </cell>
        </row>
        <row r="44">
          <cell r="R44">
            <v>39</v>
          </cell>
          <cell r="S44">
            <v>0</v>
          </cell>
          <cell r="T44" t="str">
            <v>N/A</v>
          </cell>
          <cell r="U44">
            <v>0</v>
          </cell>
          <cell r="V44" t="str">
            <v>N/A</v>
          </cell>
        </row>
        <row r="45">
          <cell r="R45">
            <v>40</v>
          </cell>
          <cell r="S45">
            <v>0</v>
          </cell>
          <cell r="T45" t="str">
            <v>N/A</v>
          </cell>
          <cell r="U45">
            <v>0</v>
          </cell>
          <cell r="V45" t="str">
            <v>N/A</v>
          </cell>
        </row>
        <row r="46">
          <cell r="R46">
            <v>41</v>
          </cell>
          <cell r="S46">
            <v>0</v>
          </cell>
          <cell r="T46" t="str">
            <v>N/A</v>
          </cell>
          <cell r="U46">
            <v>0</v>
          </cell>
          <cell r="V46" t="str">
            <v>N/A</v>
          </cell>
        </row>
        <row r="47">
          <cell r="R47">
            <v>42</v>
          </cell>
          <cell r="S47">
            <v>0</v>
          </cell>
          <cell r="T47" t="str">
            <v>N/A</v>
          </cell>
          <cell r="U47">
            <v>0</v>
          </cell>
          <cell r="V47" t="str">
            <v>N/A</v>
          </cell>
        </row>
        <row r="48">
          <cell r="R48">
            <v>43</v>
          </cell>
          <cell r="S48">
            <v>0</v>
          </cell>
          <cell r="T48" t="str">
            <v>N/A</v>
          </cell>
          <cell r="U48">
            <v>0</v>
          </cell>
          <cell r="V48" t="str">
            <v>N/A</v>
          </cell>
        </row>
        <row r="49">
          <cell r="R49">
            <v>44</v>
          </cell>
          <cell r="S49">
            <v>0</v>
          </cell>
          <cell r="T49" t="str">
            <v>N/A</v>
          </cell>
          <cell r="U49">
            <v>0</v>
          </cell>
          <cell r="V49" t="str">
            <v>N/A</v>
          </cell>
        </row>
        <row r="50">
          <cell r="R50">
            <v>45</v>
          </cell>
          <cell r="S50">
            <v>0</v>
          </cell>
          <cell r="T50" t="str">
            <v>N/A</v>
          </cell>
          <cell r="U50">
            <v>0</v>
          </cell>
          <cell r="V50" t="str">
            <v>N/A</v>
          </cell>
        </row>
        <row r="51">
          <cell r="R51">
            <v>46</v>
          </cell>
          <cell r="S51">
            <v>0</v>
          </cell>
          <cell r="T51" t="str">
            <v>N/A</v>
          </cell>
          <cell r="U51">
            <v>0</v>
          </cell>
          <cell r="V51" t="str">
            <v>N/A</v>
          </cell>
        </row>
        <row r="52">
          <cell r="R52">
            <v>47</v>
          </cell>
          <cell r="S52">
            <v>0</v>
          </cell>
          <cell r="T52" t="str">
            <v>N/A</v>
          </cell>
          <cell r="U52">
            <v>0</v>
          </cell>
          <cell r="V52" t="str">
            <v>N/A</v>
          </cell>
        </row>
        <row r="53">
          <cell r="R53">
            <v>48</v>
          </cell>
          <cell r="S53">
            <v>0</v>
          </cell>
          <cell r="T53" t="str">
            <v>N/A</v>
          </cell>
          <cell r="U53">
            <v>0</v>
          </cell>
          <cell r="V53" t="str">
            <v>N/A</v>
          </cell>
        </row>
        <row r="54">
          <cell r="R54">
            <v>49</v>
          </cell>
          <cell r="S54">
            <v>0</v>
          </cell>
          <cell r="T54" t="str">
            <v>N/A</v>
          </cell>
          <cell r="U54">
            <v>0</v>
          </cell>
          <cell r="V54" t="str">
            <v>N/A</v>
          </cell>
        </row>
        <row r="55">
          <cell r="R55">
            <v>50</v>
          </cell>
          <cell r="S55">
            <v>0</v>
          </cell>
          <cell r="T55" t="str">
            <v>N/A</v>
          </cell>
          <cell r="U55">
            <v>0</v>
          </cell>
          <cell r="V55" t="str">
            <v>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BreakPreview" zoomScale="85" zoomScaleNormal="85" zoomScaleSheetLayoutView="85" workbookViewId="0"/>
  </sheetViews>
  <sheetFormatPr defaultColWidth="8.75" defaultRowHeight="12.75" x14ac:dyDescent="0.2"/>
  <cols>
    <col min="1" max="1" width="2.25" style="9" customWidth="1"/>
    <col min="2" max="2" width="9.125" style="2" customWidth="1"/>
    <col min="3" max="3" width="19.625" style="2" customWidth="1"/>
    <col min="4" max="4" width="8.625" style="2" bestFit="1" customWidth="1"/>
    <col min="5" max="5" width="4.5" style="2" bestFit="1" customWidth="1"/>
    <col min="6" max="6" width="9.875" style="2" bestFit="1" customWidth="1"/>
    <col min="7" max="7" width="8.5" style="2" bestFit="1" customWidth="1"/>
    <col min="8" max="8" width="9.375" style="2" bestFit="1" customWidth="1"/>
    <col min="9" max="9" width="11.875" style="2" bestFit="1" customWidth="1"/>
    <col min="10" max="10" width="5" style="2" bestFit="1" customWidth="1"/>
    <col min="11" max="16384" width="8.75" style="2"/>
  </cols>
  <sheetData>
    <row r="1" spans="2:12" ht="12" customHeight="1" x14ac:dyDescent="0.2">
      <c r="B1" s="1" t="s">
        <v>0</v>
      </c>
      <c r="D1" s="3"/>
      <c r="E1" s="3"/>
      <c r="F1" s="3"/>
      <c r="G1" s="3"/>
      <c r="H1" s="3"/>
      <c r="I1" s="3" t="s">
        <v>1</v>
      </c>
      <c r="J1" s="4">
        <v>8.6999999999999993</v>
      </c>
    </row>
    <row r="2" spans="2:12" ht="12" customHeight="1" x14ac:dyDescent="0.2">
      <c r="B2" s="1" t="s">
        <v>31</v>
      </c>
      <c r="D2" s="3"/>
      <c r="E2" s="3"/>
      <c r="F2" s="3"/>
      <c r="G2" s="3"/>
      <c r="H2" s="3"/>
      <c r="I2" s="3"/>
      <c r="J2" s="4"/>
    </row>
    <row r="3" spans="2:12" ht="12" customHeight="1" x14ac:dyDescent="0.2">
      <c r="B3" s="1" t="s">
        <v>2</v>
      </c>
      <c r="D3" s="3"/>
      <c r="E3" s="3"/>
      <c r="F3" s="3"/>
      <c r="G3" s="3"/>
      <c r="H3" s="3"/>
      <c r="I3" s="3"/>
      <c r="J3" s="4"/>
    </row>
    <row r="4" spans="2:12" ht="12" customHeight="1" x14ac:dyDescent="0.2">
      <c r="D4" s="3"/>
      <c r="E4" s="3"/>
      <c r="F4" s="3"/>
      <c r="G4" s="3"/>
      <c r="H4" s="3"/>
      <c r="I4" s="3"/>
      <c r="J4" s="4"/>
    </row>
    <row r="5" spans="2:12" ht="12" customHeight="1" x14ac:dyDescent="0.2">
      <c r="D5" s="3"/>
      <c r="E5" s="3"/>
      <c r="F5" s="3"/>
      <c r="G5" s="3"/>
      <c r="H5" s="3"/>
      <c r="I5" s="3"/>
      <c r="J5" s="4"/>
    </row>
    <row r="6" spans="2:12" ht="12" customHeight="1" x14ac:dyDescent="0.2">
      <c r="D6" s="3"/>
      <c r="E6" s="3"/>
      <c r="F6" s="3" t="s">
        <v>3</v>
      </c>
      <c r="G6" s="3"/>
      <c r="H6" s="3"/>
      <c r="I6" s="3" t="s">
        <v>4</v>
      </c>
      <c r="J6" s="4"/>
    </row>
    <row r="7" spans="2:12" ht="12" customHeight="1" x14ac:dyDescent="0.2"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6" t="s">
        <v>11</v>
      </c>
      <c r="L7" s="7"/>
    </row>
    <row r="8" spans="2:12" ht="12" customHeight="1" x14ac:dyDescent="0.2">
      <c r="B8" s="8"/>
      <c r="C8" s="9"/>
      <c r="D8" s="10"/>
      <c r="E8" s="10"/>
      <c r="F8" s="10"/>
      <c r="G8" s="10"/>
      <c r="H8" s="10"/>
      <c r="I8" s="11"/>
      <c r="J8" s="4"/>
    </row>
    <row r="9" spans="2:12" ht="12" customHeight="1" x14ac:dyDescent="0.2">
      <c r="B9" s="8" t="s">
        <v>12</v>
      </c>
      <c r="C9" s="9"/>
      <c r="D9" s="10"/>
      <c r="E9" s="10"/>
      <c r="F9" s="12"/>
      <c r="G9" s="10"/>
      <c r="H9" s="13"/>
      <c r="I9" s="14"/>
      <c r="J9" s="4"/>
    </row>
    <row r="10" spans="2:12" ht="12" customHeight="1" x14ac:dyDescent="0.2">
      <c r="B10" s="15" t="s">
        <v>13</v>
      </c>
      <c r="C10" s="9"/>
      <c r="D10" s="10">
        <v>4311</v>
      </c>
      <c r="E10" s="10" t="s">
        <v>14</v>
      </c>
      <c r="F10" s="12">
        <f>'Page 8.7.1'!B22</f>
        <v>60419.600000000006</v>
      </c>
      <c r="G10" s="10" t="s">
        <v>15</v>
      </c>
      <c r="H10" s="16" t="s">
        <v>33</v>
      </c>
      <c r="I10" s="14">
        <f>F10</f>
        <v>60419.600000000006</v>
      </c>
      <c r="J10" s="4" t="str">
        <f>$J$1&amp;".1"</f>
        <v>8.7.1</v>
      </c>
    </row>
    <row r="11" spans="2:12" ht="12" customHeight="1" x14ac:dyDescent="0.2">
      <c r="B11" s="15"/>
      <c r="C11" s="9"/>
      <c r="D11" s="10"/>
      <c r="E11" s="10"/>
      <c r="F11" s="12"/>
      <c r="G11" s="10"/>
      <c r="H11" s="16"/>
      <c r="I11" s="14"/>
    </row>
    <row r="12" spans="2:12" ht="12" customHeight="1" x14ac:dyDescent="0.2">
      <c r="B12" s="17"/>
      <c r="C12" s="9"/>
      <c r="D12" s="10"/>
      <c r="E12" s="10"/>
      <c r="F12" s="12"/>
      <c r="G12" s="10"/>
      <c r="H12" s="16"/>
      <c r="I12" s="14"/>
      <c r="J12" s="4"/>
    </row>
    <row r="13" spans="2:12" ht="12" customHeight="1" x14ac:dyDescent="0.2">
      <c r="B13" s="17" t="s">
        <v>16</v>
      </c>
      <c r="C13" s="9"/>
      <c r="D13" s="10"/>
      <c r="E13" s="10"/>
      <c r="G13" s="10"/>
      <c r="H13" s="16"/>
      <c r="I13" s="14"/>
      <c r="J13" s="4"/>
    </row>
    <row r="14" spans="2:12" ht="12" customHeight="1" x14ac:dyDescent="0.2">
      <c r="B14" s="15" t="s">
        <v>17</v>
      </c>
      <c r="C14" s="9"/>
      <c r="D14" s="10">
        <v>235</v>
      </c>
      <c r="E14" s="10" t="s">
        <v>14</v>
      </c>
      <c r="F14" s="12">
        <f>-'Page 8.7.1'!B42</f>
        <v>-2829106.1541666668</v>
      </c>
      <c r="G14" s="10" t="s">
        <v>15</v>
      </c>
      <c r="H14" s="16" t="s">
        <v>33</v>
      </c>
      <c r="I14" s="14">
        <f>F14</f>
        <v>-2829106.1541666668</v>
      </c>
      <c r="J14" s="4" t="str">
        <f>$J$1&amp;".1"</f>
        <v>8.7.1</v>
      </c>
    </row>
    <row r="15" spans="2:12" ht="12" customHeight="1" x14ac:dyDescent="0.2">
      <c r="B15" s="9"/>
      <c r="C15" s="9"/>
      <c r="D15" s="10"/>
      <c r="E15" s="10"/>
      <c r="F15" s="12"/>
      <c r="G15" s="10"/>
      <c r="H15" s="16"/>
      <c r="I15" s="14"/>
      <c r="J15" s="4"/>
    </row>
    <row r="16" spans="2:12" ht="12" customHeight="1" x14ac:dyDescent="0.2">
      <c r="B16" s="18"/>
      <c r="C16" s="9"/>
      <c r="D16" s="10"/>
      <c r="E16" s="10"/>
      <c r="F16" s="19"/>
      <c r="G16" s="10"/>
      <c r="H16" s="13"/>
      <c r="I16" s="14"/>
      <c r="J16" s="4"/>
    </row>
    <row r="17" spans="2:10" ht="12" customHeight="1" x14ac:dyDescent="0.2">
      <c r="B17" s="8"/>
      <c r="C17" s="9"/>
      <c r="D17" s="10"/>
      <c r="E17" s="10"/>
      <c r="F17" s="12"/>
      <c r="G17" s="10"/>
      <c r="H17" s="13"/>
      <c r="I17" s="14"/>
      <c r="J17" s="4"/>
    </row>
    <row r="18" spans="2:10" ht="12" customHeight="1" x14ac:dyDescent="0.2">
      <c r="B18" s="8"/>
      <c r="C18" s="9"/>
      <c r="D18" s="10"/>
      <c r="E18" s="10"/>
      <c r="F18" s="12"/>
      <c r="G18" s="10"/>
      <c r="H18" s="13"/>
      <c r="I18" s="14"/>
      <c r="J18" s="4"/>
    </row>
    <row r="19" spans="2:10" ht="12" customHeight="1" x14ac:dyDescent="0.2">
      <c r="B19" s="8"/>
      <c r="C19" s="20"/>
      <c r="D19" s="9"/>
      <c r="E19" s="9"/>
      <c r="F19" s="21"/>
      <c r="G19" s="10"/>
      <c r="H19" s="13"/>
      <c r="I19" s="14"/>
      <c r="J19" s="4"/>
    </row>
    <row r="20" spans="2:10" ht="12" customHeight="1" x14ac:dyDescent="0.2">
      <c r="B20" s="8"/>
      <c r="C20" s="20"/>
      <c r="D20" s="9"/>
      <c r="E20" s="9"/>
      <c r="F20" s="21"/>
      <c r="G20" s="10"/>
      <c r="H20" s="13"/>
      <c r="I20" s="14"/>
      <c r="J20" s="4"/>
    </row>
    <row r="21" spans="2:10" ht="12" customHeight="1" x14ac:dyDescent="0.2">
      <c r="B21" s="8"/>
      <c r="C21" s="20"/>
      <c r="D21" s="9"/>
      <c r="E21" s="9"/>
      <c r="F21" s="21"/>
      <c r="G21" s="10"/>
      <c r="H21" s="13"/>
      <c r="I21" s="14"/>
      <c r="J21" s="4"/>
    </row>
    <row r="22" spans="2:10" ht="12" customHeight="1" x14ac:dyDescent="0.2">
      <c r="B22" s="8"/>
      <c r="C22" s="9"/>
      <c r="D22" s="10"/>
      <c r="E22" s="10"/>
      <c r="F22" s="12"/>
      <c r="G22" s="10"/>
      <c r="H22" s="13"/>
      <c r="I22" s="14"/>
      <c r="J22" s="4"/>
    </row>
    <row r="23" spans="2:10" ht="12" customHeight="1" x14ac:dyDescent="0.2">
      <c r="B23" s="8"/>
      <c r="C23" s="9"/>
      <c r="D23" s="10"/>
      <c r="E23" s="10"/>
      <c r="F23" s="12"/>
      <c r="G23" s="10"/>
      <c r="H23" s="13"/>
      <c r="I23" s="14"/>
      <c r="J23" s="4"/>
    </row>
    <row r="24" spans="2:10" ht="12" customHeight="1" x14ac:dyDescent="0.2">
      <c r="B24" s="8"/>
      <c r="C24" s="9"/>
      <c r="D24" s="10"/>
      <c r="E24" s="10"/>
      <c r="F24" s="12"/>
      <c r="G24" s="10"/>
      <c r="H24" s="13"/>
      <c r="I24" s="14"/>
      <c r="J24" s="4"/>
    </row>
    <row r="25" spans="2:10" ht="12" customHeight="1" x14ac:dyDescent="0.2">
      <c r="B25" s="8"/>
      <c r="C25" s="9"/>
      <c r="D25" s="10"/>
      <c r="E25" s="10"/>
      <c r="F25" s="12"/>
      <c r="G25" s="10"/>
      <c r="H25" s="13"/>
      <c r="I25" s="14"/>
      <c r="J25" s="4"/>
    </row>
    <row r="26" spans="2:10" ht="12" customHeight="1" x14ac:dyDescent="0.2">
      <c r="B26" s="8"/>
      <c r="C26" s="9"/>
      <c r="D26" s="10"/>
      <c r="E26" s="10"/>
      <c r="F26" s="12"/>
      <c r="G26" s="10"/>
      <c r="H26" s="13"/>
      <c r="I26" s="14"/>
      <c r="J26" s="4"/>
    </row>
    <row r="27" spans="2:10" ht="12" customHeight="1" x14ac:dyDescent="0.2">
      <c r="B27" s="8"/>
      <c r="C27" s="9"/>
      <c r="D27" s="10"/>
      <c r="E27" s="10"/>
      <c r="F27" s="12"/>
      <c r="G27" s="10"/>
      <c r="H27" s="13"/>
      <c r="I27" s="14"/>
      <c r="J27" s="4"/>
    </row>
    <row r="28" spans="2:10" ht="12" customHeight="1" x14ac:dyDescent="0.2">
      <c r="B28" s="15"/>
      <c r="C28" s="9"/>
      <c r="D28" s="10"/>
      <c r="E28" s="10"/>
      <c r="F28" s="12"/>
      <c r="G28" s="10"/>
      <c r="H28" s="13"/>
      <c r="I28" s="14"/>
      <c r="J28" s="4"/>
    </row>
    <row r="29" spans="2:10" ht="12" customHeight="1" x14ac:dyDescent="0.2">
      <c r="B29" s="15"/>
      <c r="C29" s="9"/>
      <c r="D29" s="10"/>
      <c r="E29" s="10"/>
      <c r="F29" s="12"/>
      <c r="G29" s="10"/>
      <c r="H29" s="13"/>
      <c r="I29" s="14"/>
      <c r="J29" s="4"/>
    </row>
    <row r="30" spans="2:10" ht="12" customHeight="1" x14ac:dyDescent="0.2">
      <c r="B30" s="18"/>
      <c r="C30" s="9"/>
      <c r="D30" s="10"/>
      <c r="E30" s="10"/>
      <c r="F30" s="12"/>
      <c r="G30" s="10"/>
      <c r="H30" s="13"/>
      <c r="I30" s="14"/>
      <c r="J30" s="4"/>
    </row>
    <row r="31" spans="2:10" ht="12" customHeight="1" x14ac:dyDescent="0.2">
      <c r="B31" s="18"/>
      <c r="C31" s="9"/>
      <c r="D31" s="10"/>
      <c r="E31" s="10"/>
      <c r="F31" s="12"/>
      <c r="G31" s="10"/>
      <c r="H31" s="13"/>
      <c r="I31" s="14"/>
      <c r="J31" s="4"/>
    </row>
    <row r="32" spans="2:10" ht="12" customHeight="1" x14ac:dyDescent="0.2">
      <c r="B32" s="18"/>
      <c r="C32" s="9"/>
      <c r="D32" s="10"/>
      <c r="E32" s="10"/>
      <c r="F32" s="12"/>
      <c r="G32" s="10"/>
      <c r="H32" s="13"/>
      <c r="I32" s="14"/>
      <c r="J32" s="4"/>
    </row>
    <row r="33" spans="2:11" ht="12" customHeight="1" x14ac:dyDescent="0.2">
      <c r="B33" s="18"/>
      <c r="C33" s="9"/>
      <c r="D33" s="10"/>
      <c r="E33" s="10"/>
      <c r="F33" s="12"/>
      <c r="G33" s="10"/>
      <c r="H33" s="13"/>
      <c r="I33" s="14"/>
      <c r="J33" s="4"/>
    </row>
    <row r="34" spans="2:11" ht="12" customHeight="1" x14ac:dyDescent="0.2">
      <c r="B34" s="18"/>
      <c r="C34" s="9"/>
      <c r="D34" s="10"/>
      <c r="E34" s="10"/>
      <c r="F34" s="12"/>
      <c r="G34" s="10"/>
      <c r="H34" s="13"/>
      <c r="I34" s="14"/>
      <c r="J34" s="4"/>
    </row>
    <row r="35" spans="2:11" ht="12" customHeight="1" x14ac:dyDescent="0.2">
      <c r="B35" s="18"/>
      <c r="C35" s="9"/>
      <c r="D35" s="10"/>
      <c r="E35" s="10"/>
      <c r="F35" s="12"/>
      <c r="G35" s="10"/>
      <c r="H35" s="13"/>
      <c r="I35" s="14"/>
      <c r="J35" s="4"/>
    </row>
    <row r="36" spans="2:11" ht="12" customHeight="1" x14ac:dyDescent="0.2">
      <c r="B36" s="18"/>
      <c r="C36" s="9"/>
      <c r="D36" s="10"/>
      <c r="E36" s="10"/>
      <c r="F36" s="12"/>
      <c r="G36" s="10"/>
      <c r="H36" s="13"/>
      <c r="I36" s="14"/>
      <c r="J36" s="4"/>
    </row>
    <row r="37" spans="2:11" ht="12" customHeight="1" x14ac:dyDescent="0.2">
      <c r="B37" s="18"/>
      <c r="C37" s="9"/>
      <c r="D37" s="10"/>
      <c r="E37" s="10"/>
      <c r="F37" s="12"/>
      <c r="G37" s="10"/>
      <c r="H37" s="13"/>
      <c r="I37" s="14"/>
      <c r="J37" s="4"/>
    </row>
    <row r="38" spans="2:11" ht="12" customHeight="1" x14ac:dyDescent="0.2">
      <c r="B38" s="18"/>
      <c r="C38" s="9"/>
      <c r="D38" s="10"/>
      <c r="E38" s="10"/>
      <c r="F38" s="12"/>
      <c r="G38" s="10"/>
      <c r="H38" s="13"/>
      <c r="I38" s="14"/>
      <c r="J38" s="4"/>
    </row>
    <row r="39" spans="2:11" ht="12" customHeight="1" x14ac:dyDescent="0.2">
      <c r="B39" s="18"/>
      <c r="C39" s="9"/>
      <c r="D39" s="10"/>
      <c r="E39" s="10"/>
      <c r="F39" s="12"/>
      <c r="G39" s="10"/>
      <c r="H39" s="13"/>
      <c r="I39" s="14"/>
      <c r="J39" s="4"/>
    </row>
    <row r="40" spans="2:11" ht="12" customHeight="1" x14ac:dyDescent="0.2">
      <c r="B40" s="18"/>
      <c r="C40" s="9"/>
      <c r="D40" s="10"/>
      <c r="E40" s="10"/>
      <c r="F40" s="12"/>
      <c r="G40" s="10"/>
      <c r="H40" s="13"/>
      <c r="I40" s="14"/>
      <c r="J40" s="4"/>
    </row>
    <row r="41" spans="2:11" ht="12" customHeight="1" x14ac:dyDescent="0.2">
      <c r="B41" s="18"/>
      <c r="C41" s="9"/>
      <c r="D41" s="10"/>
      <c r="E41" s="10"/>
      <c r="F41" s="12"/>
      <c r="G41" s="10"/>
      <c r="H41" s="13"/>
      <c r="I41" s="14"/>
      <c r="J41" s="4"/>
    </row>
    <row r="42" spans="2:11" ht="12" customHeight="1" x14ac:dyDescent="0.2">
      <c r="B42" s="18"/>
      <c r="C42" s="9"/>
      <c r="D42" s="10"/>
      <c r="E42" s="10"/>
      <c r="F42" s="12"/>
      <c r="G42" s="10"/>
      <c r="H42" s="13"/>
      <c r="I42" s="14"/>
      <c r="J42" s="4"/>
    </row>
    <row r="43" spans="2:11" ht="12" customHeight="1" x14ac:dyDescent="0.2">
      <c r="B43" s="18"/>
      <c r="C43" s="9"/>
      <c r="D43" s="10"/>
      <c r="E43" s="10"/>
      <c r="F43" s="12"/>
      <c r="G43" s="10"/>
      <c r="H43" s="13"/>
      <c r="I43" s="14"/>
      <c r="J43" s="4"/>
    </row>
    <row r="44" spans="2:11" ht="12" customHeight="1" x14ac:dyDescent="0.2">
      <c r="B44" s="18"/>
      <c r="C44" s="9"/>
      <c r="D44" s="10"/>
      <c r="E44" s="10"/>
      <c r="F44" s="12"/>
      <c r="G44" s="10"/>
      <c r="H44" s="13"/>
      <c r="I44" s="14"/>
      <c r="J44" s="4"/>
    </row>
    <row r="45" spans="2:11" ht="12" customHeight="1" x14ac:dyDescent="0.2">
      <c r="B45" s="18"/>
      <c r="C45" s="9"/>
      <c r="D45" s="10"/>
      <c r="E45" s="10"/>
      <c r="F45" s="12"/>
      <c r="G45" s="10"/>
      <c r="H45" s="13"/>
      <c r="I45" s="14"/>
      <c r="J45" s="4"/>
    </row>
    <row r="46" spans="2:11" ht="12" customHeight="1" x14ac:dyDescent="0.2">
      <c r="B46" s="9"/>
      <c r="C46" s="9"/>
      <c r="D46" s="10"/>
      <c r="E46" s="10"/>
      <c r="F46" s="12"/>
      <c r="G46" s="10"/>
      <c r="H46" s="13"/>
      <c r="I46" s="14"/>
      <c r="J46" s="4"/>
    </row>
    <row r="47" spans="2:11" ht="12" customHeight="1" x14ac:dyDescent="0.2">
      <c r="B47" s="9"/>
      <c r="C47" s="9"/>
      <c r="D47" s="10"/>
      <c r="E47" s="10"/>
      <c r="F47" s="10"/>
      <c r="G47" s="10"/>
      <c r="H47" s="22"/>
      <c r="I47" s="12"/>
      <c r="J47" s="23"/>
      <c r="K47" s="9"/>
    </row>
    <row r="48" spans="2:11" ht="12" customHeight="1" thickBot="1" x14ac:dyDescent="0.25">
      <c r="B48" s="17" t="s">
        <v>18</v>
      </c>
      <c r="C48" s="9"/>
      <c r="D48" s="10"/>
      <c r="E48" s="10"/>
      <c r="F48" s="10"/>
      <c r="G48" s="10"/>
      <c r="H48" s="22"/>
      <c r="I48" s="12"/>
      <c r="J48" s="23"/>
      <c r="K48" s="9"/>
    </row>
    <row r="49" spans="1:11" ht="12" customHeight="1" x14ac:dyDescent="0.2">
      <c r="A49" s="61"/>
      <c r="B49" s="55" t="s">
        <v>32</v>
      </c>
      <c r="C49" s="55"/>
      <c r="D49" s="55"/>
      <c r="E49" s="55"/>
      <c r="F49" s="55"/>
      <c r="G49" s="55"/>
      <c r="H49" s="55"/>
      <c r="I49" s="55"/>
      <c r="J49" s="56"/>
      <c r="K49" s="9"/>
    </row>
    <row r="50" spans="1:11" ht="12" customHeight="1" x14ac:dyDescent="0.2">
      <c r="A50" s="62"/>
      <c r="B50" s="57"/>
      <c r="C50" s="57"/>
      <c r="D50" s="57"/>
      <c r="E50" s="57"/>
      <c r="F50" s="57"/>
      <c r="G50" s="57"/>
      <c r="H50" s="57"/>
      <c r="I50" s="57"/>
      <c r="J50" s="58"/>
      <c r="K50" s="9"/>
    </row>
    <row r="51" spans="1:11" ht="12" customHeight="1" x14ac:dyDescent="0.2">
      <c r="A51" s="62"/>
      <c r="B51" s="57"/>
      <c r="C51" s="57"/>
      <c r="D51" s="57"/>
      <c r="E51" s="57"/>
      <c r="F51" s="57"/>
      <c r="G51" s="57"/>
      <c r="H51" s="57"/>
      <c r="I51" s="57"/>
      <c r="J51" s="58"/>
      <c r="K51" s="9"/>
    </row>
    <row r="52" spans="1:11" ht="12" customHeight="1" x14ac:dyDescent="0.2">
      <c r="A52" s="62"/>
      <c r="B52" s="57"/>
      <c r="C52" s="57"/>
      <c r="D52" s="57"/>
      <c r="E52" s="57"/>
      <c r="F52" s="57"/>
      <c r="G52" s="57"/>
      <c r="H52" s="57"/>
      <c r="I52" s="57"/>
      <c r="J52" s="58"/>
      <c r="K52" s="9"/>
    </row>
    <row r="53" spans="1:11" ht="12" customHeight="1" x14ac:dyDescent="0.2">
      <c r="A53" s="62"/>
      <c r="B53" s="57"/>
      <c r="C53" s="57"/>
      <c r="D53" s="57"/>
      <c r="E53" s="57"/>
      <c r="F53" s="57"/>
      <c r="G53" s="57"/>
      <c r="H53" s="57"/>
      <c r="I53" s="57"/>
      <c r="J53" s="58"/>
      <c r="K53" s="9"/>
    </row>
    <row r="54" spans="1:11" ht="12" customHeight="1" x14ac:dyDescent="0.2">
      <c r="A54" s="62"/>
      <c r="B54" s="57"/>
      <c r="C54" s="57"/>
      <c r="D54" s="57"/>
      <c r="E54" s="57"/>
      <c r="F54" s="57"/>
      <c r="G54" s="57"/>
      <c r="H54" s="57"/>
      <c r="I54" s="57"/>
      <c r="J54" s="58"/>
      <c r="K54" s="9"/>
    </row>
    <row r="55" spans="1:11" ht="12" customHeight="1" x14ac:dyDescent="0.2">
      <c r="A55" s="62"/>
      <c r="B55" s="57"/>
      <c r="C55" s="57"/>
      <c r="D55" s="57"/>
      <c r="E55" s="57"/>
      <c r="F55" s="57"/>
      <c r="G55" s="57"/>
      <c r="H55" s="57"/>
      <c r="I55" s="57"/>
      <c r="J55" s="58"/>
      <c r="K55" s="9"/>
    </row>
    <row r="56" spans="1:11" ht="12" customHeight="1" x14ac:dyDescent="0.2">
      <c r="A56" s="62"/>
      <c r="B56" s="57"/>
      <c r="C56" s="57"/>
      <c r="D56" s="57"/>
      <c r="E56" s="57"/>
      <c r="F56" s="57"/>
      <c r="G56" s="57"/>
      <c r="H56" s="57"/>
      <c r="I56" s="57"/>
      <c r="J56" s="58"/>
      <c r="K56" s="9"/>
    </row>
    <row r="57" spans="1:11" ht="12" customHeight="1" thickBot="1" x14ac:dyDescent="0.25">
      <c r="A57" s="63"/>
      <c r="B57" s="59"/>
      <c r="C57" s="59"/>
      <c r="D57" s="59"/>
      <c r="E57" s="59"/>
      <c r="F57" s="59"/>
      <c r="G57" s="59"/>
      <c r="H57" s="59"/>
      <c r="I57" s="59"/>
      <c r="J57" s="60"/>
      <c r="K57" s="9"/>
    </row>
    <row r="58" spans="1:11" ht="12" customHeight="1" x14ac:dyDescent="0.2">
      <c r="B58" s="9"/>
      <c r="C58" s="9"/>
      <c r="D58" s="10"/>
      <c r="E58" s="10"/>
      <c r="F58" s="9"/>
      <c r="G58" s="10"/>
      <c r="H58" s="22"/>
      <c r="I58" s="12"/>
      <c r="J58" s="23"/>
      <c r="K58" s="9"/>
    </row>
    <row r="59" spans="1:11" ht="12" customHeight="1" x14ac:dyDescent="0.2">
      <c r="B59" s="9"/>
      <c r="C59" s="9"/>
      <c r="D59" s="10"/>
      <c r="E59" s="10"/>
      <c r="F59" s="9"/>
      <c r="G59" s="10"/>
      <c r="H59" s="22"/>
      <c r="I59" s="12"/>
      <c r="J59" s="23"/>
      <c r="K59" s="9"/>
    </row>
    <row r="60" spans="1:11" ht="12" customHeight="1" x14ac:dyDescent="0.2">
      <c r="B60" s="9"/>
      <c r="C60" s="9"/>
      <c r="D60" s="10"/>
      <c r="E60" s="10"/>
      <c r="F60" s="9"/>
      <c r="G60" s="10"/>
      <c r="H60" s="22"/>
      <c r="I60" s="12"/>
      <c r="J60" s="23"/>
      <c r="K60" s="9"/>
    </row>
    <row r="61" spans="1:11" ht="12" customHeight="1" x14ac:dyDescent="0.2">
      <c r="B61" s="9"/>
      <c r="C61" s="9"/>
      <c r="D61" s="10"/>
      <c r="E61" s="10"/>
      <c r="F61" s="9"/>
      <c r="G61" s="10"/>
      <c r="H61" s="22"/>
      <c r="I61" s="12"/>
      <c r="J61" s="23"/>
      <c r="K61" s="9"/>
    </row>
    <row r="62" spans="1:11" ht="12" customHeight="1" x14ac:dyDescent="0.2">
      <c r="B62" s="9"/>
      <c r="C62" s="9"/>
      <c r="D62" s="10"/>
      <c r="E62" s="10"/>
      <c r="F62" s="9"/>
      <c r="G62" s="10"/>
      <c r="H62" s="22"/>
      <c r="I62" s="12"/>
      <c r="J62" s="23"/>
      <c r="K62" s="9"/>
    </row>
    <row r="63" spans="1:11" ht="12" customHeight="1" x14ac:dyDescent="0.2">
      <c r="B63" s="9"/>
      <c r="C63" s="9"/>
      <c r="D63" s="10"/>
      <c r="E63" s="10"/>
      <c r="F63" s="9"/>
      <c r="G63" s="10"/>
      <c r="H63" s="22"/>
      <c r="I63" s="12"/>
      <c r="J63" s="23"/>
      <c r="K63" s="9"/>
    </row>
    <row r="64" spans="1:11" ht="12" customHeight="1" x14ac:dyDescent="0.2">
      <c r="B64" s="9"/>
      <c r="C64" s="9"/>
      <c r="D64" s="10"/>
      <c r="E64" s="10"/>
      <c r="F64" s="9"/>
      <c r="G64" s="10"/>
      <c r="H64" s="22"/>
      <c r="I64" s="12"/>
      <c r="J64" s="23"/>
      <c r="K64" s="9"/>
    </row>
    <row r="65" spans="2:11" ht="12" customHeight="1" x14ac:dyDescent="0.2">
      <c r="B65" s="9"/>
      <c r="C65" s="9"/>
      <c r="D65" s="9"/>
      <c r="E65" s="9"/>
      <c r="F65" s="9"/>
      <c r="G65" s="9"/>
      <c r="H65" s="10"/>
      <c r="I65" s="10"/>
      <c r="J65" s="23"/>
      <c r="K65" s="9"/>
    </row>
    <row r="66" spans="2:11" ht="12" customHeight="1" x14ac:dyDescent="0.2">
      <c r="B66" s="9"/>
      <c r="C66" s="9"/>
      <c r="D66" s="9"/>
      <c r="E66" s="9"/>
      <c r="F66" s="9"/>
      <c r="G66" s="9"/>
      <c r="H66" s="10"/>
      <c r="I66" s="10"/>
      <c r="J66" s="10"/>
      <c r="K66" s="9"/>
    </row>
  </sheetData>
  <mergeCells count="1">
    <mergeCell ref="B49:J57"/>
  </mergeCells>
  <conditionalFormatting sqref="J1">
    <cfRule type="cellIs" dxfId="1" priority="1" stopIfTrue="1" operator="equal">
      <formula>"x.x"</formula>
    </cfRule>
  </conditionalFormatting>
  <conditionalFormatting sqref="B8:B9">
    <cfRule type="cellIs" dxfId="0" priority="2" stopIfTrue="1" operator="equal">
      <formula>"Adjustment to Income/Expense/Rate Base:"</formula>
    </cfRule>
  </conditionalFormatting>
  <dataValidations count="4">
    <dataValidation errorStyle="warning" allowBlank="1" showInputMessage="1" showErrorMessage="1" errorTitle="FERC ACCOUNT" error="This FERC Account is not included in the drop-down list. Is this the account you want to use?" sqref="D10 D14"/>
    <dataValidation type="list" errorStyle="warning" allowBlank="1" showInputMessage="1" showErrorMessage="1" errorTitle="FERC ACCOUNT" error="This FERC Account is not included in the drop-down list. Is this the account you want to use?" sqref="D9 D11:D13 D15:D48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9:G48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 E15:E48">
      <formula1>"1, 2, 3"</formula1>
    </dataValidation>
  </dataValidations>
  <printOptions horizontalCentered="1"/>
  <pageMargins left="0.7" right="0.7" top="0.75" bottom="0.75" header="0.3" footer="0.3"/>
  <pageSetup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85" zoomScaleNormal="85" zoomScaleSheetLayoutView="85" workbookViewId="0">
      <selection activeCell="A5" sqref="A5"/>
    </sheetView>
  </sheetViews>
  <sheetFormatPr defaultColWidth="7" defaultRowHeight="12.75" x14ac:dyDescent="0.2"/>
  <cols>
    <col min="1" max="1" width="20.375" style="26" customWidth="1"/>
    <col min="2" max="2" width="11.125" style="25" customWidth="1"/>
    <col min="3" max="3" width="11.125" style="26" customWidth="1"/>
    <col min="4" max="4" width="7.5" style="26" customWidth="1"/>
    <col min="5" max="5" width="10.75" style="26" bestFit="1" customWidth="1"/>
    <col min="6" max="6" width="7.5" style="26" customWidth="1"/>
    <col min="7" max="7" width="13" style="26" bestFit="1" customWidth="1"/>
    <col min="8" max="16384" width="7" style="26"/>
  </cols>
  <sheetData>
    <row r="1" spans="1:8" x14ac:dyDescent="0.2">
      <c r="A1" s="24" t="str">
        <f>'Page 8.7'!B1</f>
        <v>PacifiCorp</v>
      </c>
      <c r="G1" s="27"/>
    </row>
    <row r="2" spans="1:8" x14ac:dyDescent="0.2">
      <c r="A2" s="24" t="str">
        <f>'Page 8.7'!B2</f>
        <v>Washington General Rate Case - 2021</v>
      </c>
    </row>
    <row r="3" spans="1:8" x14ac:dyDescent="0.2">
      <c r="A3" s="24" t="str">
        <f>'Page 8.7'!B3</f>
        <v>Customer Service Deposits</v>
      </c>
    </row>
    <row r="4" spans="1:8" x14ac:dyDescent="0.2">
      <c r="A4" s="24" t="s">
        <v>19</v>
      </c>
    </row>
    <row r="6" spans="1:8" ht="12.75" customHeight="1" x14ac:dyDescent="0.2">
      <c r="A6" s="29"/>
      <c r="G6" s="30"/>
      <c r="H6" s="30"/>
    </row>
    <row r="7" spans="1:8" ht="12.75" customHeight="1" x14ac:dyDescent="0.2">
      <c r="A7" s="28" t="s">
        <v>21</v>
      </c>
      <c r="G7" s="30"/>
      <c r="H7" s="31"/>
    </row>
    <row r="8" spans="1:8" x14ac:dyDescent="0.2">
      <c r="A8" s="26" t="s">
        <v>22</v>
      </c>
      <c r="G8" s="30"/>
      <c r="H8" s="30"/>
    </row>
    <row r="9" spans="1:8" x14ac:dyDescent="0.2">
      <c r="A9" s="32" t="s">
        <v>23</v>
      </c>
      <c r="B9" s="33" t="s">
        <v>24</v>
      </c>
      <c r="C9" s="28"/>
      <c r="G9" s="30"/>
      <c r="H9" s="34"/>
    </row>
    <row r="10" spans="1:8" x14ac:dyDescent="0.2">
      <c r="A10" s="35">
        <v>43282</v>
      </c>
      <c r="B10" s="36">
        <v>3299.1799999999989</v>
      </c>
      <c r="C10" s="28"/>
      <c r="G10" s="30"/>
      <c r="H10" s="37"/>
    </row>
    <row r="11" spans="1:8" x14ac:dyDescent="0.2">
      <c r="A11" s="38">
        <v>43313</v>
      </c>
      <c r="B11" s="36">
        <v>3442.8399999999997</v>
      </c>
      <c r="C11" s="28"/>
      <c r="G11" s="30"/>
      <c r="H11" s="37"/>
    </row>
    <row r="12" spans="1:8" x14ac:dyDescent="0.2">
      <c r="A12" s="35">
        <v>43344</v>
      </c>
      <c r="B12" s="36">
        <v>4109.7299999999996</v>
      </c>
      <c r="C12" s="28"/>
      <c r="G12" s="30"/>
      <c r="H12" s="37"/>
    </row>
    <row r="13" spans="1:8" x14ac:dyDescent="0.2">
      <c r="A13" s="38">
        <v>43374</v>
      </c>
      <c r="B13" s="36">
        <v>3672.7100000000005</v>
      </c>
      <c r="C13" s="28"/>
      <c r="G13" s="30"/>
      <c r="H13" s="37"/>
    </row>
    <row r="14" spans="1:8" x14ac:dyDescent="0.2">
      <c r="A14" s="35">
        <v>43405</v>
      </c>
      <c r="B14" s="36">
        <v>4315.63</v>
      </c>
      <c r="C14" s="28"/>
      <c r="G14" s="30"/>
      <c r="H14" s="37"/>
    </row>
    <row r="15" spans="1:8" x14ac:dyDescent="0.2">
      <c r="A15" s="38">
        <v>43435</v>
      </c>
      <c r="B15" s="36">
        <v>4029.1899999999996</v>
      </c>
      <c r="C15" s="28"/>
      <c r="G15" s="30"/>
      <c r="H15" s="37"/>
    </row>
    <row r="16" spans="1:8" x14ac:dyDescent="0.2">
      <c r="A16" s="35">
        <v>43466</v>
      </c>
      <c r="B16" s="36">
        <v>15663.660000000007</v>
      </c>
      <c r="C16" s="28"/>
      <c r="G16" s="30"/>
      <c r="H16" s="37"/>
    </row>
    <row r="17" spans="1:8" x14ac:dyDescent="0.2">
      <c r="A17" s="38">
        <v>43497</v>
      </c>
      <c r="B17" s="36">
        <v>4213.3700000000008</v>
      </c>
      <c r="C17" s="28"/>
      <c r="G17" s="30"/>
      <c r="H17" s="37"/>
    </row>
    <row r="18" spans="1:8" x14ac:dyDescent="0.2">
      <c r="A18" s="35">
        <v>43525</v>
      </c>
      <c r="B18" s="36">
        <v>4402.1700000000019</v>
      </c>
      <c r="C18" s="28"/>
      <c r="G18" s="30"/>
      <c r="H18" s="37"/>
    </row>
    <row r="19" spans="1:8" x14ac:dyDescent="0.2">
      <c r="A19" s="38">
        <v>43556</v>
      </c>
      <c r="B19" s="36">
        <v>3966.09</v>
      </c>
      <c r="C19" s="28"/>
      <c r="G19" s="30"/>
      <c r="H19" s="37"/>
    </row>
    <row r="20" spans="1:8" x14ac:dyDescent="0.2">
      <c r="A20" s="35">
        <v>43586</v>
      </c>
      <c r="B20" s="36">
        <v>4672.3799999999992</v>
      </c>
      <c r="C20" s="28"/>
      <c r="G20" s="30"/>
      <c r="H20" s="37"/>
    </row>
    <row r="21" spans="1:8" x14ac:dyDescent="0.2">
      <c r="A21" s="38">
        <v>43617</v>
      </c>
      <c r="B21" s="36">
        <v>4632.6500000000015</v>
      </c>
      <c r="G21" s="30"/>
      <c r="H21" s="37"/>
    </row>
    <row r="22" spans="1:8" x14ac:dyDescent="0.2">
      <c r="A22" s="39" t="s">
        <v>20</v>
      </c>
      <c r="B22" s="40">
        <f>SUM(B10:B21)</f>
        <v>60419.600000000006</v>
      </c>
      <c r="C22" s="41" t="s">
        <v>25</v>
      </c>
      <c r="G22" s="30"/>
      <c r="H22" s="42"/>
    </row>
    <row r="23" spans="1:8" x14ac:dyDescent="0.2">
      <c r="A23" s="39"/>
      <c r="B23" s="40"/>
      <c r="C23" s="41"/>
      <c r="G23" s="30"/>
      <c r="H23" s="42"/>
    </row>
    <row r="24" spans="1:8" x14ac:dyDescent="0.2">
      <c r="G24" s="30"/>
      <c r="H24" s="30"/>
    </row>
    <row r="25" spans="1:8" x14ac:dyDescent="0.2">
      <c r="A25" s="28"/>
      <c r="G25" s="30"/>
      <c r="H25" s="31"/>
    </row>
    <row r="26" spans="1:8" x14ac:dyDescent="0.2">
      <c r="A26" s="43" t="s">
        <v>26</v>
      </c>
      <c r="B26" s="36"/>
      <c r="C26" s="2"/>
      <c r="G26" s="30"/>
      <c r="H26" s="44"/>
    </row>
    <row r="27" spans="1:8" x14ac:dyDescent="0.2">
      <c r="A27" s="45" t="s">
        <v>27</v>
      </c>
      <c r="B27" s="36"/>
      <c r="C27" s="2"/>
      <c r="G27" s="30"/>
      <c r="H27" s="46"/>
    </row>
    <row r="28" spans="1:8" x14ac:dyDescent="0.2">
      <c r="A28" s="47" t="s">
        <v>23</v>
      </c>
      <c r="B28" s="48" t="s">
        <v>28</v>
      </c>
      <c r="C28" s="2"/>
      <c r="G28" s="30"/>
      <c r="H28" s="49"/>
    </row>
    <row r="29" spans="1:8" x14ac:dyDescent="0.2">
      <c r="A29" s="38">
        <v>43252</v>
      </c>
      <c r="B29" s="11">
        <v>2886385.16</v>
      </c>
      <c r="C29" s="2"/>
      <c r="G29" s="30"/>
      <c r="H29" s="37"/>
    </row>
    <row r="30" spans="1:8" x14ac:dyDescent="0.2">
      <c r="A30" s="35">
        <v>43282</v>
      </c>
      <c r="B30" s="11">
        <v>2882270.56</v>
      </c>
      <c r="C30" s="2"/>
      <c r="G30" s="21"/>
      <c r="H30" s="37"/>
    </row>
    <row r="31" spans="1:8" x14ac:dyDescent="0.2">
      <c r="A31" s="38">
        <v>43313</v>
      </c>
      <c r="B31" s="11">
        <v>2913142.5300000003</v>
      </c>
      <c r="C31" s="2"/>
      <c r="G31" s="21"/>
      <c r="H31" s="37"/>
    </row>
    <row r="32" spans="1:8" x14ac:dyDescent="0.2">
      <c r="A32" s="35">
        <v>43344</v>
      </c>
      <c r="B32" s="11">
        <v>2889754.39</v>
      </c>
      <c r="C32" s="2"/>
      <c r="G32" s="21"/>
      <c r="H32" s="37"/>
    </row>
    <row r="33" spans="1:8" x14ac:dyDescent="0.2">
      <c r="A33" s="38">
        <v>43374</v>
      </c>
      <c r="B33" s="11">
        <v>2910011.72</v>
      </c>
      <c r="C33" s="2"/>
      <c r="G33" s="21"/>
      <c r="H33" s="37"/>
    </row>
    <row r="34" spans="1:8" x14ac:dyDescent="0.2">
      <c r="A34" s="35">
        <v>43405</v>
      </c>
      <c r="B34" s="11">
        <v>2868101.13</v>
      </c>
      <c r="C34" s="2"/>
      <c r="G34" s="21"/>
      <c r="H34" s="37"/>
    </row>
    <row r="35" spans="1:8" x14ac:dyDescent="0.2">
      <c r="A35" s="38">
        <v>43435</v>
      </c>
      <c r="B35" s="11">
        <v>2843353.8499999996</v>
      </c>
      <c r="C35" s="2"/>
      <c r="E35" s="50"/>
      <c r="G35" s="21"/>
      <c r="H35" s="37"/>
    </row>
    <row r="36" spans="1:8" x14ac:dyDescent="0.2">
      <c r="A36" s="38">
        <v>43466</v>
      </c>
      <c r="B36" s="11">
        <v>2845550.0199999996</v>
      </c>
      <c r="C36" s="2"/>
      <c r="G36" s="21"/>
      <c r="H36" s="37"/>
    </row>
    <row r="37" spans="1:8" x14ac:dyDescent="0.2">
      <c r="A37" s="38">
        <v>43497</v>
      </c>
      <c r="B37" s="11">
        <v>2829760.7000000007</v>
      </c>
      <c r="C37" s="2"/>
      <c r="E37" s="50"/>
      <c r="G37" s="21"/>
      <c r="H37" s="37"/>
    </row>
    <row r="38" spans="1:8" x14ac:dyDescent="0.2">
      <c r="A38" s="38">
        <v>43525</v>
      </c>
      <c r="B38" s="11">
        <v>2784072.8500000006</v>
      </c>
      <c r="C38" s="2"/>
      <c r="G38" s="21"/>
      <c r="H38" s="37"/>
    </row>
    <row r="39" spans="1:8" x14ac:dyDescent="0.2">
      <c r="A39" s="38">
        <v>43556</v>
      </c>
      <c r="B39" s="11">
        <v>2719025.95</v>
      </c>
      <c r="C39" s="2"/>
      <c r="G39" s="21"/>
      <c r="H39" s="37"/>
    </row>
    <row r="40" spans="1:8" x14ac:dyDescent="0.2">
      <c r="A40" s="38">
        <v>43586</v>
      </c>
      <c r="B40" s="11">
        <v>2669055.5500000003</v>
      </c>
      <c r="C40" s="2"/>
      <c r="G40" s="21"/>
      <c r="H40" s="37"/>
    </row>
    <row r="41" spans="1:8" x14ac:dyDescent="0.2">
      <c r="A41" s="38">
        <v>43617</v>
      </c>
      <c r="B41" s="11">
        <v>2703964.04</v>
      </c>
      <c r="C41" s="2"/>
      <c r="G41" s="21"/>
      <c r="H41" s="37"/>
    </row>
    <row r="42" spans="1:8" ht="13.5" thickBot="1" x14ac:dyDescent="0.25">
      <c r="A42" s="51" t="s">
        <v>29</v>
      </c>
      <c r="B42" s="52">
        <f>(B29+B41+SUM(B30:B40)*2)/24</f>
        <v>2829106.1541666668</v>
      </c>
      <c r="C42" s="41" t="s">
        <v>30</v>
      </c>
      <c r="G42" s="53"/>
      <c r="H42" s="54"/>
    </row>
    <row r="43" spans="1:8" ht="13.5" thickTop="1" x14ac:dyDescent="0.2">
      <c r="G43" s="30"/>
      <c r="H43" s="30"/>
    </row>
    <row r="44" spans="1:8" x14ac:dyDescent="0.2">
      <c r="G44" s="30"/>
      <c r="H44" s="30"/>
    </row>
  </sheetData>
  <pageMargins left="1" right="0.5" top="1" bottom="1" header="0.75" footer="0.5"/>
  <pageSetup orientation="portrait" r:id="rId1"/>
  <headerFooter alignWithMargins="0">
    <oddHeader xml:space="preserve">&amp;R&amp;"Arial,Regular"&amp;10Page 8.7.1&amp;"Times New Roman,Regular"&amp;12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22246C-6F8C-4FC9-B71C-9984CDC7BBC7}"/>
</file>

<file path=customXml/itemProps2.xml><?xml version="1.0" encoding="utf-8"?>
<ds:datastoreItem xmlns:ds="http://schemas.openxmlformats.org/officeDocument/2006/customXml" ds:itemID="{5EE13B32-528A-44EF-A3EE-BDCCBB9B88FC}"/>
</file>

<file path=customXml/itemProps3.xml><?xml version="1.0" encoding="utf-8"?>
<ds:datastoreItem xmlns:ds="http://schemas.openxmlformats.org/officeDocument/2006/customXml" ds:itemID="{AC0449BF-C4E4-48A9-BBF0-846DB88192D4}"/>
</file>

<file path=customXml/itemProps4.xml><?xml version="1.0" encoding="utf-8"?>
<ds:datastoreItem xmlns:ds="http://schemas.openxmlformats.org/officeDocument/2006/customXml" ds:itemID="{01DA1CD8-B7A2-4A65-89A3-544B99583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8.7</vt:lpstr>
      <vt:lpstr>Page 8.7.1</vt:lpstr>
      <vt:lpstr>'Page 8.7'!Print_Area</vt:lpstr>
      <vt:lpstr>'Page 8.7.1'!Print_Area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Landon</dc:creator>
  <cp:lastModifiedBy>Sutherland, Colin</cp:lastModifiedBy>
  <cp:lastPrinted>2019-11-27T22:33:12Z</cp:lastPrinted>
  <dcterms:created xsi:type="dcterms:W3CDTF">2019-11-20T16:58:23Z</dcterms:created>
  <dcterms:modified xsi:type="dcterms:W3CDTF">2020-03-29T19:35:15Z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