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60" windowWidth="15180" windowHeight="7815" activeTab="1"/>
  </bookViews>
  <sheets>
    <sheet name="Page 7.5" sheetId="2" r:id="rId1"/>
    <sheet name="Page 7.5.1" sheetId="3" r:id="rId2"/>
  </sheets>
  <definedNames>
    <definedName name="_xlnm.Print_Area" localSheetId="0">'Page 7.5'!$A$1:$J$69</definedName>
  </definedNames>
  <calcPr calcId="152511" iterate="1"/>
</workbook>
</file>

<file path=xl/calcChain.xml><?xml version="1.0" encoding="utf-8"?>
<calcChain xmlns="http://schemas.openxmlformats.org/spreadsheetml/2006/main">
  <c r="F18" i="2" l="1"/>
  <c r="F17" i="2"/>
  <c r="F16" i="2"/>
  <c r="F15" i="2"/>
  <c r="F12" i="2"/>
  <c r="F11" i="2"/>
  <c r="F10" i="2"/>
  <c r="E11" i="3"/>
  <c r="E12" i="3"/>
  <c r="H12" i="3" s="1"/>
  <c r="K12" i="3"/>
  <c r="E15" i="3"/>
  <c r="H15" i="3" s="1"/>
  <c r="E16" i="3"/>
  <c r="H16" i="3" s="1"/>
  <c r="J16" i="3" s="1"/>
  <c r="E17" i="3"/>
  <c r="H17" i="3" s="1"/>
  <c r="J17" i="3" s="1"/>
  <c r="K17" i="3"/>
  <c r="E18" i="3"/>
  <c r="H18" i="3"/>
  <c r="J18" i="3"/>
  <c r="E19" i="3"/>
  <c r="H19" i="3" s="1"/>
  <c r="J19" i="3" s="1"/>
  <c r="E20" i="3"/>
  <c r="H20" i="3" s="1"/>
  <c r="J20" i="3" s="1"/>
  <c r="K20" i="3"/>
  <c r="D29" i="3"/>
  <c r="E22" i="3"/>
  <c r="H22" i="3" s="1"/>
  <c r="K22" i="3"/>
  <c r="E23" i="3"/>
  <c r="H23" i="3"/>
  <c r="J23" i="3"/>
  <c r="J42" i="3" s="1"/>
  <c r="E24" i="3"/>
  <c r="H24" i="3" s="1"/>
  <c r="E27" i="3"/>
  <c r="H27" i="3" s="1"/>
  <c r="K27" i="3"/>
  <c r="K44" i="3" s="1"/>
  <c r="C29" i="3"/>
  <c r="H42" i="3"/>
  <c r="J12" i="3" l="1"/>
  <c r="J37" i="3" s="1"/>
  <c r="H37" i="3"/>
  <c r="J15" i="3"/>
  <c r="J38" i="3" s="1"/>
  <c r="J11" i="3"/>
  <c r="H43" i="3"/>
  <c r="J24" i="3"/>
  <c r="J43" i="3" s="1"/>
  <c r="H38" i="3"/>
  <c r="H11" i="3"/>
  <c r="E21" i="3"/>
  <c r="H44" i="3"/>
  <c r="J27" i="3"/>
  <c r="J44" i="3" s="1"/>
  <c r="J22" i="3"/>
  <c r="H29" i="3"/>
  <c r="H41" i="3"/>
  <c r="H45" i="3" s="1"/>
  <c r="C31" i="3"/>
  <c r="E29" i="3"/>
  <c r="E31" i="3" s="1"/>
  <c r="D21" i="3"/>
  <c r="D31" i="3" s="1"/>
  <c r="K18" i="3"/>
  <c r="K41" i="3"/>
  <c r="K23" i="3"/>
  <c r="K42" i="3" s="1"/>
  <c r="K24" i="3"/>
  <c r="K43" i="3" s="1"/>
  <c r="C21" i="3"/>
  <c r="K19" i="3"/>
  <c r="K15" i="3"/>
  <c r="K38" i="3" s="1"/>
  <c r="K11" i="3"/>
  <c r="K16" i="3"/>
  <c r="K37" i="3" s="1"/>
  <c r="K45" i="3" l="1"/>
  <c r="K29" i="3"/>
  <c r="J21" i="3"/>
  <c r="J31" i="3" s="1"/>
  <c r="J36" i="3"/>
  <c r="J39" i="3" s="1"/>
  <c r="J47" i="3" s="1"/>
  <c r="J41" i="3"/>
  <c r="J45" i="3" s="1"/>
  <c r="J29" i="3"/>
  <c r="K36" i="3"/>
  <c r="K39" i="3" s="1"/>
  <c r="K47" i="3" s="1"/>
  <c r="K21" i="3"/>
  <c r="K31" i="3" s="1"/>
  <c r="H21" i="3"/>
  <c r="H31" i="3" s="1"/>
  <c r="H36" i="3"/>
  <c r="H39" i="3" s="1"/>
  <c r="H47" i="3" s="1"/>
  <c r="I18" i="2" l="1"/>
  <c r="I17" i="2"/>
  <c r="I16" i="2"/>
  <c r="I15" i="2"/>
  <c r="I12" i="2"/>
  <c r="I11" i="2"/>
  <c r="I10" i="2"/>
</calcChain>
</file>

<file path=xl/sharedStrings.xml><?xml version="1.0" encoding="utf-8"?>
<sst xmlns="http://schemas.openxmlformats.org/spreadsheetml/2006/main" count="152" uniqueCount="70">
  <si>
    <t>SO</t>
  </si>
  <si>
    <t>SE</t>
  </si>
  <si>
    <t>SNP</t>
  </si>
  <si>
    <t>JBE</t>
  </si>
  <si>
    <t>PacifiCorp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</si>
  <si>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</si>
  <si>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</si>
  <si>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</si>
  <si>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</si>
  <si>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</si>
  <si>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</si>
  <si>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</si>
  <si>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</si>
  <si>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Description of Adjustment:</t>
  </si>
  <si>
    <t>SCHMDEXP</t>
  </si>
  <si>
    <t>SCHMAP</t>
  </si>
  <si>
    <t>SCHMDP</t>
  </si>
  <si>
    <t>Permanent Schedule M Adjustment</t>
  </si>
  <si>
    <t>Adjustment to Tax:</t>
  </si>
  <si>
    <t>Washington General Rate Case – 2021</t>
  </si>
  <si>
    <t>WASHINGTON</t>
  </si>
  <si>
    <t>PAGE</t>
  </si>
  <si>
    <t>PRO</t>
  </si>
  <si>
    <t>∑  [a]</t>
  </si>
  <si>
    <t>[a]</t>
  </si>
  <si>
    <t>Ref. 7.5</t>
  </si>
  <si>
    <t>Summary by Allocation Factor</t>
  </si>
  <si>
    <t>Subtotal: Total Permanent Book-Tax Differences</t>
  </si>
  <si>
    <t>Subtotal:  Total SCHMDP Items</t>
  </si>
  <si>
    <t>NREG</t>
  </si>
  <si>
    <t>Dividend Received Deduction</t>
  </si>
  <si>
    <t>Bridger Coal Company Percentage Depletion - PMI</t>
  </si>
  <si>
    <t>Interest on PFS Installment Receivable</t>
  </si>
  <si>
    <t>Corporate Owned Life Insurance</t>
  </si>
  <si>
    <t>PPL Pre - 1943 Preferred Stock Div - Deduction</t>
  </si>
  <si>
    <t>Tax Percentage Depletion - Deduction (Blundell Steam Field ~ Prior IGC)</t>
  </si>
  <si>
    <t>Book Depreciation - Medicare and M&amp;E</t>
  </si>
  <si>
    <t>Subtotal:  Total SCHMAP Items</t>
  </si>
  <si>
    <t>Dividend Gross Up for Foreign Tax Credit</t>
  </si>
  <si>
    <t>PMI Fuel Tax Credit</t>
  </si>
  <si>
    <t>Interest Income/Expense from Tax Settlement</t>
  </si>
  <si>
    <t>Nondeductible Parking Costs</t>
  </si>
  <si>
    <t>Nondeductible Fringe Benefits</t>
  </si>
  <si>
    <t>Meals &amp; Entertainment - Bridger Coal</t>
  </si>
  <si>
    <t>Lobbying Expenses</t>
  </si>
  <si>
    <t>Penalties - PMI</t>
  </si>
  <si>
    <t>Meals &amp; Entertainment - PacifiCorp</t>
  </si>
  <si>
    <t>WA Only</t>
  </si>
  <si>
    <t>Adjustment</t>
  </si>
  <si>
    <t>Pre-Tax Book Income</t>
  </si>
  <si>
    <t>Sch M</t>
  </si>
  <si>
    <t>Portion of</t>
  </si>
  <si>
    <t>Portion</t>
  </si>
  <si>
    <t>for JAM</t>
  </si>
  <si>
    <t>Number</t>
  </si>
  <si>
    <t>Factors</t>
  </si>
  <si>
    <t>#</t>
  </si>
  <si>
    <t>Description</t>
  </si>
  <si>
    <t>Adjusted</t>
  </si>
  <si>
    <t xml:space="preserve">WA </t>
  </si>
  <si>
    <t>WA</t>
  </si>
  <si>
    <t>Account</t>
  </si>
  <si>
    <t>Allocation</t>
  </si>
  <si>
    <t>M Item</t>
  </si>
  <si>
    <t>Book-Tax Differences</t>
  </si>
  <si>
    <t>Total Company</t>
  </si>
  <si>
    <t>7.5.1</t>
  </si>
  <si>
    <t>This pro forma adjustment reflects the known and measurable changes to the permanent Schedule M items for the 12 months ending December 31, 2020.</t>
  </si>
  <si>
    <t>Page 7.5.1</t>
  </si>
  <si>
    <t>Washington General Rate Case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</si>
</sst>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###,000"/>
    <numFmt numFmtId="167" formatCode="0.000%"/>
    <numFmt numFmtId="168" formatCode="0.000"/>
    <numFmt numFmtId="169" formatCode="[$-409]mmmm\ d\,\ yyyy;@"/>
    <numFmt numFmtId="170" formatCode="#,##0_);[Red]\(#,##0\);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" fillId="0" borderId="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4" fontId="5" fillId="2" borderId="1" applyNumberFormat="0" applyProtection="0"/>
    <xf numFmtId="0" fontId="2" fillId="2" borderId="1" applyNumberFormat="0" applyProtection="0">
      <alignment horizontal="left" vertical="top"/>
    </xf>
    <xf numFmtId="0" fontId="3" fillId="0" borderId="0"/>
    <xf numFmtId="0" fontId="3" fillId="0" borderId="0"/>
    <xf numFmtId="0" fontId="6" fillId="3" borderId="10" applyNumberFormat="0" applyAlignment="0" applyProtection="0">
      <alignment horizontal="left" vertical="center" indent="1"/>
    </xf>
    <xf numFmtId="166" fontId="7" fillId="4" borderId="10" applyNumberFormat="0" applyAlignment="0" applyProtection="0">
      <alignment horizontal="left" vertical="center" indent="1"/>
    </xf>
    <xf numFmtId="166" fontId="7" fillId="0" borderId="11" applyNumberFormat="0" applyProtection="0">
      <alignment horizontal="right" vertical="center"/>
    </xf>
    <xf numFmtId="0" fontId="3" fillId="0" borderId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164" fontId="3" fillId="0" borderId="0" xfId="2" applyNumberFormat="1" applyFont="1" applyAlignment="1">
      <alignment horizontal="center"/>
    </xf>
    <xf numFmtId="41" fontId="3" fillId="0" borderId="0" xfId="1" applyNumberFormat="1" applyFont="1" applyAlignment="1">
      <alignment horizontal="center"/>
    </xf>
    <xf numFmtId="0" fontId="4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3" xfId="0" quotePrefix="1" applyFont="1" applyBorder="1" applyAlignment="1">
      <alignment horizontal="left"/>
    </xf>
    <xf numFmtId="0" fontId="3" fillId="0" borderId="3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167" fontId="3" fillId="0" borderId="0" xfId="2" applyNumberFormat="1" applyFont="1" applyBorder="1" applyAlignment="1">
      <alignment horizontal="center"/>
    </xf>
    <xf numFmtId="167" fontId="3" fillId="0" borderId="0" xfId="0" applyNumberFormat="1" applyFont="1"/>
    <xf numFmtId="0" fontId="9" fillId="0" borderId="0" xfId="0" applyFont="1"/>
    <xf numFmtId="165" fontId="10" fillId="0" borderId="12" xfId="0" applyNumberFormat="1" applyFont="1" applyBorder="1"/>
    <xf numFmtId="165" fontId="10" fillId="0" borderId="13" xfId="0" applyNumberFormat="1" applyFont="1" applyBorder="1"/>
    <xf numFmtId="0" fontId="10" fillId="0" borderId="13" xfId="0" applyFont="1" applyBorder="1"/>
    <xf numFmtId="0" fontId="10" fillId="0" borderId="14" xfId="0" applyFont="1" applyBorder="1"/>
    <xf numFmtId="0" fontId="9" fillId="0" borderId="15" xfId="0" applyFont="1" applyBorder="1"/>
    <xf numFmtId="0" fontId="9" fillId="0" borderId="0" xfId="0" applyFont="1" applyBorder="1"/>
    <xf numFmtId="0" fontId="9" fillId="0" borderId="16" xfId="0" applyFont="1" applyBorder="1"/>
    <xf numFmtId="165" fontId="9" fillId="0" borderId="17" xfId="0" applyNumberFormat="1" applyFont="1" applyBorder="1"/>
    <xf numFmtId="165" fontId="9" fillId="0" borderId="18" xfId="0" applyNumberFormat="1" applyFont="1" applyBorder="1"/>
    <xf numFmtId="165" fontId="9" fillId="0" borderId="15" xfId="0" applyNumberFormat="1" applyFont="1" applyBorder="1"/>
    <xf numFmtId="165" fontId="9" fillId="0" borderId="0" xfId="0" applyNumberFormat="1" applyFont="1" applyBorder="1"/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65" fontId="9" fillId="0" borderId="0" xfId="1" applyNumberFormat="1" applyFont="1"/>
    <xf numFmtId="37" fontId="4" fillId="0" borderId="19" xfId="0" applyNumberFormat="1" applyFont="1" applyFill="1" applyBorder="1"/>
    <xf numFmtId="0" fontId="9" fillId="5" borderId="19" xfId="0" applyFont="1" applyFill="1" applyBorder="1"/>
    <xf numFmtId="37" fontId="4" fillId="6" borderId="19" xfId="0" applyNumberFormat="1" applyFont="1" applyFill="1" applyBorder="1"/>
    <xf numFmtId="37" fontId="9" fillId="7" borderId="20" xfId="1" applyNumberFormat="1" applyFont="1" applyFill="1" applyBorder="1"/>
    <xf numFmtId="164" fontId="9" fillId="0" borderId="0" xfId="2" applyNumberFormat="1" applyFont="1"/>
    <xf numFmtId="0" fontId="9" fillId="0" borderId="20" xfId="0" applyFont="1" applyBorder="1" applyAlignment="1">
      <alignment horizontal="center"/>
    </xf>
    <xf numFmtId="37" fontId="9" fillId="0" borderId="20" xfId="1" applyNumberFormat="1" applyFont="1" applyBorder="1"/>
    <xf numFmtId="168" fontId="3" fillId="0" borderId="21" xfId="0" applyNumberFormat="1" applyFont="1" applyBorder="1" applyAlignment="1" applyProtection="1">
      <alignment horizontal="center"/>
      <protection locked="0"/>
    </xf>
    <xf numFmtId="37" fontId="3" fillId="0" borderId="22" xfId="0" applyNumberFormat="1" applyFont="1" applyBorder="1"/>
    <xf numFmtId="37" fontId="9" fillId="0" borderId="20" xfId="0" applyNumberFormat="1" applyFont="1" applyFill="1" applyBorder="1"/>
    <xf numFmtId="168" fontId="3" fillId="0" borderId="23" xfId="0" applyNumberFormat="1" applyFont="1" applyBorder="1" applyAlignment="1" applyProtection="1">
      <alignment horizontal="center"/>
      <protection locked="0"/>
    </xf>
    <xf numFmtId="37" fontId="3" fillId="0" borderId="24" xfId="0" applyNumberFormat="1" applyFont="1" applyBorder="1"/>
    <xf numFmtId="168" fontId="3" fillId="0" borderId="23" xfId="0" applyNumberFormat="1" applyFont="1" applyBorder="1" applyAlignment="1">
      <alignment horizontal="center"/>
    </xf>
    <xf numFmtId="37" fontId="3" fillId="0" borderId="24" xfId="0" quotePrefix="1" applyNumberFormat="1" applyFont="1" applyBorder="1" applyAlignment="1">
      <alignment horizontal="left"/>
    </xf>
    <xf numFmtId="169" fontId="3" fillId="0" borderId="24" xfId="0" applyNumberFormat="1" applyFont="1" applyBorder="1"/>
    <xf numFmtId="38" fontId="3" fillId="0" borderId="24" xfId="0" applyNumberFormat="1" applyFont="1" applyBorder="1" applyAlignment="1">
      <alignment horizontal="left"/>
    </xf>
    <xf numFmtId="37" fontId="9" fillId="0" borderId="25" xfId="1" applyNumberFormat="1" applyFont="1" applyBorder="1"/>
    <xf numFmtId="0" fontId="9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5" borderId="27" xfId="0" applyFont="1" applyFill="1" applyBorder="1"/>
    <xf numFmtId="0" fontId="9" fillId="5" borderId="26" xfId="0" applyFont="1" applyFill="1" applyBorder="1"/>
    <xf numFmtId="170" fontId="4" fillId="5" borderId="26" xfId="0" applyNumberFormat="1" applyFont="1" applyFill="1" applyBorder="1" applyAlignment="1">
      <alignment horizontal="right"/>
    </xf>
    <xf numFmtId="170" fontId="4" fillId="5" borderId="27" xfId="0" applyNumberFormat="1" applyFont="1" applyFill="1" applyBorder="1" applyAlignment="1">
      <alignment horizontal="right"/>
    </xf>
    <xf numFmtId="168" fontId="4" fillId="6" borderId="28" xfId="0" applyNumberFormat="1" applyFont="1" applyFill="1" applyBorder="1" applyAlignment="1">
      <alignment horizontal="center"/>
    </xf>
    <xf numFmtId="37" fontId="4" fillId="6" borderId="29" xfId="0" applyNumberFormat="1" applyFont="1" applyFill="1" applyBorder="1"/>
    <xf numFmtId="0" fontId="10" fillId="0" borderId="20" xfId="0" applyFont="1" applyBorder="1" applyAlignment="1">
      <alignment horizontal="center"/>
    </xf>
    <xf numFmtId="14" fontId="4" fillId="0" borderId="26" xfId="0" applyNumberFormat="1" applyFont="1" applyFill="1" applyBorder="1" applyAlignment="1">
      <alignment horizontal="center"/>
    </xf>
    <xf numFmtId="14" fontId="4" fillId="0" borderId="29" xfId="0" applyNumberFormat="1" applyFont="1" applyBorder="1" applyAlignment="1">
      <alignment horizontal="center"/>
    </xf>
    <xf numFmtId="14" fontId="4" fillId="0" borderId="30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37" fontId="10" fillId="0" borderId="26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4" fillId="0" borderId="29" xfId="0" applyNumberFormat="1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37" fontId="4" fillId="0" borderId="29" xfId="0" applyNumberFormat="1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right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3" xfId="0" applyFont="1" applyBorder="1" applyAlignment="1">
      <alignment horizontal="right"/>
    </xf>
  </cellXfs>
  <cellStyles count="16">
    <cellStyle name="Comma" xfId="1" builtinId="3"/>
    <cellStyle name="Normal" xfId="0" builtinId="0"/>
    <cellStyle name="Normal 13" xfId="14"/>
    <cellStyle name="Normal 15" xfId="15"/>
    <cellStyle name="Normal 16" xfId="10"/>
    <cellStyle name="Normal 18" xfId="5"/>
    <cellStyle name="Normal 19" xfId="4"/>
    <cellStyle name="Normal 22" xfId="6"/>
    <cellStyle name="Normal 6" xfId="9"/>
    <cellStyle name="Percent" xfId="2" builtinId="5"/>
    <cellStyle name="SAPBEXchaText" xfId="7"/>
    <cellStyle name="SAPBEXstdItem" xfId="3"/>
    <cellStyle name="SAPBEXstdItemX" xfId="8"/>
    <cellStyle name="SAPDataCell" xfId="13"/>
    <cellStyle name="SAPDimensionCell" xfId="11"/>
    <cellStyle name="SAPMemberCell" xfId="12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1"/>
  <sheetViews>
    <sheetView view="pageBreakPreview" zoomScale="85" zoomScaleNormal="80" zoomScaleSheetLayoutView="85" workbookViewId="0"/>
  </sheetViews>
  <sheetFormatPr defaultColWidth="10" defaultRowHeight="12.75" x14ac:dyDescent="0.2"/>
  <cols>
    <col min="1" max="1" width="2.5703125" style="1" customWidth="1"/>
    <col min="2" max="2" width="7.140625" style="1" customWidth="1"/>
    <col min="3" max="3" width="23.5703125" style="1" customWidth="1"/>
    <col min="4" max="4" width="13.28515625" style="1" customWidth="1"/>
    <col min="5" max="5" width="6.5703125" style="1" customWidth="1"/>
    <col min="6" max="8" width="13.28515625" style="1" customWidth="1"/>
    <col min="9" max="9" width="13.7109375" style="1" bestFit="1" customWidth="1"/>
    <col min="10" max="10" width="6.85546875" style="1" customWidth="1"/>
    <col min="11" max="11" width="13.28515625" style="1" customWidth="1"/>
    <col min="12" max="12" width="14.140625" style="1" bestFit="1" customWidth="1"/>
    <col min="13" max="256" width="10" style="1"/>
    <col min="257" max="257" width="2.5703125" style="1" customWidth="1"/>
    <col min="258" max="258" width="7.140625" style="1" customWidth="1"/>
    <col min="259" max="259" width="23.5703125" style="1" customWidth="1"/>
    <col min="260" max="260" width="9.7109375" style="1" customWidth="1"/>
    <col min="261" max="261" width="4.7109375" style="1" customWidth="1"/>
    <col min="262" max="262" width="14.42578125" style="1" customWidth="1"/>
    <col min="263" max="263" width="11.140625" style="1" customWidth="1"/>
    <col min="264" max="264" width="10.28515625" style="1" customWidth="1"/>
    <col min="265" max="265" width="13" style="1" customWidth="1"/>
    <col min="266" max="266" width="8.28515625" style="1" customWidth="1"/>
    <col min="267" max="267" width="10" style="1" customWidth="1"/>
    <col min="268" max="268" width="14.140625" style="1" bestFit="1" customWidth="1"/>
    <col min="269" max="512" width="10" style="1"/>
    <col min="513" max="513" width="2.5703125" style="1" customWidth="1"/>
    <col min="514" max="514" width="7.140625" style="1" customWidth="1"/>
    <col min="515" max="515" width="23.5703125" style="1" customWidth="1"/>
    <col min="516" max="516" width="9.7109375" style="1" customWidth="1"/>
    <col min="517" max="517" width="4.7109375" style="1" customWidth="1"/>
    <col min="518" max="518" width="14.42578125" style="1" customWidth="1"/>
    <col min="519" max="519" width="11.140625" style="1" customWidth="1"/>
    <col min="520" max="520" width="10.28515625" style="1" customWidth="1"/>
    <col min="521" max="521" width="13" style="1" customWidth="1"/>
    <col min="522" max="522" width="8.28515625" style="1" customWidth="1"/>
    <col min="523" max="523" width="10" style="1" customWidth="1"/>
    <col min="524" max="524" width="14.140625" style="1" bestFit="1" customWidth="1"/>
    <col min="525" max="768" width="10" style="1"/>
    <col min="769" max="769" width="2.5703125" style="1" customWidth="1"/>
    <col min="770" max="770" width="7.140625" style="1" customWidth="1"/>
    <col min="771" max="771" width="23.5703125" style="1" customWidth="1"/>
    <col min="772" max="772" width="9.7109375" style="1" customWidth="1"/>
    <col min="773" max="773" width="4.7109375" style="1" customWidth="1"/>
    <col min="774" max="774" width="14.42578125" style="1" customWidth="1"/>
    <col min="775" max="775" width="11.140625" style="1" customWidth="1"/>
    <col min="776" max="776" width="10.28515625" style="1" customWidth="1"/>
    <col min="777" max="777" width="13" style="1" customWidth="1"/>
    <col min="778" max="778" width="8.28515625" style="1" customWidth="1"/>
    <col min="779" max="779" width="10" style="1" customWidth="1"/>
    <col min="780" max="780" width="14.140625" style="1" bestFit="1" customWidth="1"/>
    <col min="781" max="1024" width="10" style="1"/>
    <col min="1025" max="1025" width="2.5703125" style="1" customWidth="1"/>
    <col min="1026" max="1026" width="7.140625" style="1" customWidth="1"/>
    <col min="1027" max="1027" width="23.5703125" style="1" customWidth="1"/>
    <col min="1028" max="1028" width="9.7109375" style="1" customWidth="1"/>
    <col min="1029" max="1029" width="4.7109375" style="1" customWidth="1"/>
    <col min="1030" max="1030" width="14.42578125" style="1" customWidth="1"/>
    <col min="1031" max="1031" width="11.140625" style="1" customWidth="1"/>
    <col min="1032" max="1032" width="10.28515625" style="1" customWidth="1"/>
    <col min="1033" max="1033" width="13" style="1" customWidth="1"/>
    <col min="1034" max="1034" width="8.28515625" style="1" customWidth="1"/>
    <col min="1035" max="1035" width="10" style="1" customWidth="1"/>
    <col min="1036" max="1036" width="14.140625" style="1" bestFit="1" customWidth="1"/>
    <col min="1037" max="1280" width="10" style="1"/>
    <col min="1281" max="1281" width="2.5703125" style="1" customWidth="1"/>
    <col min="1282" max="1282" width="7.140625" style="1" customWidth="1"/>
    <col min="1283" max="1283" width="23.5703125" style="1" customWidth="1"/>
    <col min="1284" max="1284" width="9.7109375" style="1" customWidth="1"/>
    <col min="1285" max="1285" width="4.7109375" style="1" customWidth="1"/>
    <col min="1286" max="1286" width="14.42578125" style="1" customWidth="1"/>
    <col min="1287" max="1287" width="11.140625" style="1" customWidth="1"/>
    <col min="1288" max="1288" width="10.28515625" style="1" customWidth="1"/>
    <col min="1289" max="1289" width="13" style="1" customWidth="1"/>
    <col min="1290" max="1290" width="8.28515625" style="1" customWidth="1"/>
    <col min="1291" max="1291" width="10" style="1" customWidth="1"/>
    <col min="1292" max="1292" width="14.140625" style="1" bestFit="1" customWidth="1"/>
    <col min="1293" max="1536" width="10" style="1"/>
    <col min="1537" max="1537" width="2.5703125" style="1" customWidth="1"/>
    <col min="1538" max="1538" width="7.140625" style="1" customWidth="1"/>
    <col min="1539" max="1539" width="23.5703125" style="1" customWidth="1"/>
    <col min="1540" max="1540" width="9.7109375" style="1" customWidth="1"/>
    <col min="1541" max="1541" width="4.7109375" style="1" customWidth="1"/>
    <col min="1542" max="1542" width="14.42578125" style="1" customWidth="1"/>
    <col min="1543" max="1543" width="11.140625" style="1" customWidth="1"/>
    <col min="1544" max="1544" width="10.28515625" style="1" customWidth="1"/>
    <col min="1545" max="1545" width="13" style="1" customWidth="1"/>
    <col min="1546" max="1546" width="8.28515625" style="1" customWidth="1"/>
    <col min="1547" max="1547" width="10" style="1" customWidth="1"/>
    <col min="1548" max="1548" width="14.140625" style="1" bestFit="1" customWidth="1"/>
    <col min="1549" max="1792" width="10" style="1"/>
    <col min="1793" max="1793" width="2.5703125" style="1" customWidth="1"/>
    <col min="1794" max="1794" width="7.140625" style="1" customWidth="1"/>
    <col min="1795" max="1795" width="23.5703125" style="1" customWidth="1"/>
    <col min="1796" max="1796" width="9.7109375" style="1" customWidth="1"/>
    <col min="1797" max="1797" width="4.7109375" style="1" customWidth="1"/>
    <col min="1798" max="1798" width="14.42578125" style="1" customWidth="1"/>
    <col min="1799" max="1799" width="11.140625" style="1" customWidth="1"/>
    <col min="1800" max="1800" width="10.28515625" style="1" customWidth="1"/>
    <col min="1801" max="1801" width="13" style="1" customWidth="1"/>
    <col min="1802" max="1802" width="8.28515625" style="1" customWidth="1"/>
    <col min="1803" max="1803" width="10" style="1" customWidth="1"/>
    <col min="1804" max="1804" width="14.140625" style="1" bestFit="1" customWidth="1"/>
    <col min="1805" max="2048" width="10" style="1"/>
    <col min="2049" max="2049" width="2.5703125" style="1" customWidth="1"/>
    <col min="2050" max="2050" width="7.140625" style="1" customWidth="1"/>
    <col min="2051" max="2051" width="23.5703125" style="1" customWidth="1"/>
    <col min="2052" max="2052" width="9.7109375" style="1" customWidth="1"/>
    <col min="2053" max="2053" width="4.7109375" style="1" customWidth="1"/>
    <col min="2054" max="2054" width="14.42578125" style="1" customWidth="1"/>
    <col min="2055" max="2055" width="11.140625" style="1" customWidth="1"/>
    <col min="2056" max="2056" width="10.28515625" style="1" customWidth="1"/>
    <col min="2057" max="2057" width="13" style="1" customWidth="1"/>
    <col min="2058" max="2058" width="8.28515625" style="1" customWidth="1"/>
    <col min="2059" max="2059" width="10" style="1" customWidth="1"/>
    <col min="2060" max="2060" width="14.140625" style="1" bestFit="1" customWidth="1"/>
    <col min="2061" max="2304" width="10" style="1"/>
    <col min="2305" max="2305" width="2.5703125" style="1" customWidth="1"/>
    <col min="2306" max="2306" width="7.140625" style="1" customWidth="1"/>
    <col min="2307" max="2307" width="23.5703125" style="1" customWidth="1"/>
    <col min="2308" max="2308" width="9.7109375" style="1" customWidth="1"/>
    <col min="2309" max="2309" width="4.7109375" style="1" customWidth="1"/>
    <col min="2310" max="2310" width="14.42578125" style="1" customWidth="1"/>
    <col min="2311" max="2311" width="11.140625" style="1" customWidth="1"/>
    <col min="2312" max="2312" width="10.28515625" style="1" customWidth="1"/>
    <col min="2313" max="2313" width="13" style="1" customWidth="1"/>
    <col min="2314" max="2314" width="8.28515625" style="1" customWidth="1"/>
    <col min="2315" max="2315" width="10" style="1" customWidth="1"/>
    <col min="2316" max="2316" width="14.140625" style="1" bestFit="1" customWidth="1"/>
    <col min="2317" max="2560" width="10" style="1"/>
    <col min="2561" max="2561" width="2.5703125" style="1" customWidth="1"/>
    <col min="2562" max="2562" width="7.140625" style="1" customWidth="1"/>
    <col min="2563" max="2563" width="23.5703125" style="1" customWidth="1"/>
    <col min="2564" max="2564" width="9.7109375" style="1" customWidth="1"/>
    <col min="2565" max="2565" width="4.7109375" style="1" customWidth="1"/>
    <col min="2566" max="2566" width="14.42578125" style="1" customWidth="1"/>
    <col min="2567" max="2567" width="11.140625" style="1" customWidth="1"/>
    <col min="2568" max="2568" width="10.28515625" style="1" customWidth="1"/>
    <col min="2569" max="2569" width="13" style="1" customWidth="1"/>
    <col min="2570" max="2570" width="8.28515625" style="1" customWidth="1"/>
    <col min="2571" max="2571" width="10" style="1" customWidth="1"/>
    <col min="2572" max="2572" width="14.140625" style="1" bestFit="1" customWidth="1"/>
    <col min="2573" max="2816" width="10" style="1"/>
    <col min="2817" max="2817" width="2.5703125" style="1" customWidth="1"/>
    <col min="2818" max="2818" width="7.140625" style="1" customWidth="1"/>
    <col min="2819" max="2819" width="23.5703125" style="1" customWidth="1"/>
    <col min="2820" max="2820" width="9.7109375" style="1" customWidth="1"/>
    <col min="2821" max="2821" width="4.7109375" style="1" customWidth="1"/>
    <col min="2822" max="2822" width="14.42578125" style="1" customWidth="1"/>
    <col min="2823" max="2823" width="11.140625" style="1" customWidth="1"/>
    <col min="2824" max="2824" width="10.28515625" style="1" customWidth="1"/>
    <col min="2825" max="2825" width="13" style="1" customWidth="1"/>
    <col min="2826" max="2826" width="8.28515625" style="1" customWidth="1"/>
    <col min="2827" max="2827" width="10" style="1" customWidth="1"/>
    <col min="2828" max="2828" width="14.140625" style="1" bestFit="1" customWidth="1"/>
    <col min="2829" max="3072" width="10" style="1"/>
    <col min="3073" max="3073" width="2.5703125" style="1" customWidth="1"/>
    <col min="3074" max="3074" width="7.140625" style="1" customWidth="1"/>
    <col min="3075" max="3075" width="23.5703125" style="1" customWidth="1"/>
    <col min="3076" max="3076" width="9.7109375" style="1" customWidth="1"/>
    <col min="3077" max="3077" width="4.7109375" style="1" customWidth="1"/>
    <col min="3078" max="3078" width="14.42578125" style="1" customWidth="1"/>
    <col min="3079" max="3079" width="11.140625" style="1" customWidth="1"/>
    <col min="3080" max="3080" width="10.28515625" style="1" customWidth="1"/>
    <col min="3081" max="3081" width="13" style="1" customWidth="1"/>
    <col min="3082" max="3082" width="8.28515625" style="1" customWidth="1"/>
    <col min="3083" max="3083" width="10" style="1" customWidth="1"/>
    <col min="3084" max="3084" width="14.140625" style="1" bestFit="1" customWidth="1"/>
    <col min="3085" max="3328" width="10" style="1"/>
    <col min="3329" max="3329" width="2.5703125" style="1" customWidth="1"/>
    <col min="3330" max="3330" width="7.140625" style="1" customWidth="1"/>
    <col min="3331" max="3331" width="23.5703125" style="1" customWidth="1"/>
    <col min="3332" max="3332" width="9.7109375" style="1" customWidth="1"/>
    <col min="3333" max="3333" width="4.7109375" style="1" customWidth="1"/>
    <col min="3334" max="3334" width="14.42578125" style="1" customWidth="1"/>
    <col min="3335" max="3335" width="11.140625" style="1" customWidth="1"/>
    <col min="3336" max="3336" width="10.28515625" style="1" customWidth="1"/>
    <col min="3337" max="3337" width="13" style="1" customWidth="1"/>
    <col min="3338" max="3338" width="8.28515625" style="1" customWidth="1"/>
    <col min="3339" max="3339" width="10" style="1" customWidth="1"/>
    <col min="3340" max="3340" width="14.140625" style="1" bestFit="1" customWidth="1"/>
    <col min="3341" max="3584" width="10" style="1"/>
    <col min="3585" max="3585" width="2.5703125" style="1" customWidth="1"/>
    <col min="3586" max="3586" width="7.140625" style="1" customWidth="1"/>
    <col min="3587" max="3587" width="23.5703125" style="1" customWidth="1"/>
    <col min="3588" max="3588" width="9.7109375" style="1" customWidth="1"/>
    <col min="3589" max="3589" width="4.7109375" style="1" customWidth="1"/>
    <col min="3590" max="3590" width="14.42578125" style="1" customWidth="1"/>
    <col min="3591" max="3591" width="11.140625" style="1" customWidth="1"/>
    <col min="3592" max="3592" width="10.28515625" style="1" customWidth="1"/>
    <col min="3593" max="3593" width="13" style="1" customWidth="1"/>
    <col min="3594" max="3594" width="8.28515625" style="1" customWidth="1"/>
    <col min="3595" max="3595" width="10" style="1" customWidth="1"/>
    <col min="3596" max="3596" width="14.140625" style="1" bestFit="1" customWidth="1"/>
    <col min="3597" max="3840" width="10" style="1"/>
    <col min="3841" max="3841" width="2.5703125" style="1" customWidth="1"/>
    <col min="3842" max="3842" width="7.140625" style="1" customWidth="1"/>
    <col min="3843" max="3843" width="23.5703125" style="1" customWidth="1"/>
    <col min="3844" max="3844" width="9.7109375" style="1" customWidth="1"/>
    <col min="3845" max="3845" width="4.7109375" style="1" customWidth="1"/>
    <col min="3846" max="3846" width="14.42578125" style="1" customWidth="1"/>
    <col min="3847" max="3847" width="11.140625" style="1" customWidth="1"/>
    <col min="3848" max="3848" width="10.28515625" style="1" customWidth="1"/>
    <col min="3849" max="3849" width="13" style="1" customWidth="1"/>
    <col min="3850" max="3850" width="8.28515625" style="1" customWidth="1"/>
    <col min="3851" max="3851" width="10" style="1" customWidth="1"/>
    <col min="3852" max="3852" width="14.140625" style="1" bestFit="1" customWidth="1"/>
    <col min="3853" max="4096" width="10" style="1"/>
    <col min="4097" max="4097" width="2.5703125" style="1" customWidth="1"/>
    <col min="4098" max="4098" width="7.140625" style="1" customWidth="1"/>
    <col min="4099" max="4099" width="23.5703125" style="1" customWidth="1"/>
    <col min="4100" max="4100" width="9.7109375" style="1" customWidth="1"/>
    <col min="4101" max="4101" width="4.7109375" style="1" customWidth="1"/>
    <col min="4102" max="4102" width="14.42578125" style="1" customWidth="1"/>
    <col min="4103" max="4103" width="11.140625" style="1" customWidth="1"/>
    <col min="4104" max="4104" width="10.28515625" style="1" customWidth="1"/>
    <col min="4105" max="4105" width="13" style="1" customWidth="1"/>
    <col min="4106" max="4106" width="8.28515625" style="1" customWidth="1"/>
    <col min="4107" max="4107" width="10" style="1" customWidth="1"/>
    <col min="4108" max="4108" width="14.140625" style="1" bestFit="1" customWidth="1"/>
    <col min="4109" max="4352" width="10" style="1"/>
    <col min="4353" max="4353" width="2.5703125" style="1" customWidth="1"/>
    <col min="4354" max="4354" width="7.140625" style="1" customWidth="1"/>
    <col min="4355" max="4355" width="23.5703125" style="1" customWidth="1"/>
    <col min="4356" max="4356" width="9.7109375" style="1" customWidth="1"/>
    <col min="4357" max="4357" width="4.7109375" style="1" customWidth="1"/>
    <col min="4358" max="4358" width="14.42578125" style="1" customWidth="1"/>
    <col min="4359" max="4359" width="11.140625" style="1" customWidth="1"/>
    <col min="4360" max="4360" width="10.28515625" style="1" customWidth="1"/>
    <col min="4361" max="4361" width="13" style="1" customWidth="1"/>
    <col min="4362" max="4362" width="8.28515625" style="1" customWidth="1"/>
    <col min="4363" max="4363" width="10" style="1" customWidth="1"/>
    <col min="4364" max="4364" width="14.140625" style="1" bestFit="1" customWidth="1"/>
    <col min="4365" max="4608" width="10" style="1"/>
    <col min="4609" max="4609" width="2.5703125" style="1" customWidth="1"/>
    <col min="4610" max="4610" width="7.140625" style="1" customWidth="1"/>
    <col min="4611" max="4611" width="23.5703125" style="1" customWidth="1"/>
    <col min="4612" max="4612" width="9.7109375" style="1" customWidth="1"/>
    <col min="4613" max="4613" width="4.7109375" style="1" customWidth="1"/>
    <col min="4614" max="4614" width="14.42578125" style="1" customWidth="1"/>
    <col min="4615" max="4615" width="11.140625" style="1" customWidth="1"/>
    <col min="4616" max="4616" width="10.28515625" style="1" customWidth="1"/>
    <col min="4617" max="4617" width="13" style="1" customWidth="1"/>
    <col min="4618" max="4618" width="8.28515625" style="1" customWidth="1"/>
    <col min="4619" max="4619" width="10" style="1" customWidth="1"/>
    <col min="4620" max="4620" width="14.140625" style="1" bestFit="1" customWidth="1"/>
    <col min="4621" max="4864" width="10" style="1"/>
    <col min="4865" max="4865" width="2.5703125" style="1" customWidth="1"/>
    <col min="4866" max="4866" width="7.140625" style="1" customWidth="1"/>
    <col min="4867" max="4867" width="23.5703125" style="1" customWidth="1"/>
    <col min="4868" max="4868" width="9.7109375" style="1" customWidth="1"/>
    <col min="4869" max="4869" width="4.7109375" style="1" customWidth="1"/>
    <col min="4870" max="4870" width="14.42578125" style="1" customWidth="1"/>
    <col min="4871" max="4871" width="11.140625" style="1" customWidth="1"/>
    <col min="4872" max="4872" width="10.28515625" style="1" customWidth="1"/>
    <col min="4873" max="4873" width="13" style="1" customWidth="1"/>
    <col min="4874" max="4874" width="8.28515625" style="1" customWidth="1"/>
    <col min="4875" max="4875" width="10" style="1" customWidth="1"/>
    <col min="4876" max="4876" width="14.140625" style="1" bestFit="1" customWidth="1"/>
    <col min="4877" max="5120" width="10" style="1"/>
    <col min="5121" max="5121" width="2.5703125" style="1" customWidth="1"/>
    <col min="5122" max="5122" width="7.140625" style="1" customWidth="1"/>
    <col min="5123" max="5123" width="23.5703125" style="1" customWidth="1"/>
    <col min="5124" max="5124" width="9.7109375" style="1" customWidth="1"/>
    <col min="5125" max="5125" width="4.7109375" style="1" customWidth="1"/>
    <col min="5126" max="5126" width="14.42578125" style="1" customWidth="1"/>
    <col min="5127" max="5127" width="11.140625" style="1" customWidth="1"/>
    <col min="5128" max="5128" width="10.28515625" style="1" customWidth="1"/>
    <col min="5129" max="5129" width="13" style="1" customWidth="1"/>
    <col min="5130" max="5130" width="8.28515625" style="1" customWidth="1"/>
    <col min="5131" max="5131" width="10" style="1" customWidth="1"/>
    <col min="5132" max="5132" width="14.140625" style="1" bestFit="1" customWidth="1"/>
    <col min="5133" max="5376" width="10" style="1"/>
    <col min="5377" max="5377" width="2.5703125" style="1" customWidth="1"/>
    <col min="5378" max="5378" width="7.140625" style="1" customWidth="1"/>
    <col min="5379" max="5379" width="23.5703125" style="1" customWidth="1"/>
    <col min="5380" max="5380" width="9.7109375" style="1" customWidth="1"/>
    <col min="5381" max="5381" width="4.7109375" style="1" customWidth="1"/>
    <col min="5382" max="5382" width="14.42578125" style="1" customWidth="1"/>
    <col min="5383" max="5383" width="11.140625" style="1" customWidth="1"/>
    <col min="5384" max="5384" width="10.28515625" style="1" customWidth="1"/>
    <col min="5385" max="5385" width="13" style="1" customWidth="1"/>
    <col min="5386" max="5386" width="8.28515625" style="1" customWidth="1"/>
    <col min="5387" max="5387" width="10" style="1" customWidth="1"/>
    <col min="5388" max="5388" width="14.140625" style="1" bestFit="1" customWidth="1"/>
    <col min="5389" max="5632" width="10" style="1"/>
    <col min="5633" max="5633" width="2.5703125" style="1" customWidth="1"/>
    <col min="5634" max="5634" width="7.140625" style="1" customWidth="1"/>
    <col min="5635" max="5635" width="23.5703125" style="1" customWidth="1"/>
    <col min="5636" max="5636" width="9.7109375" style="1" customWidth="1"/>
    <col min="5637" max="5637" width="4.7109375" style="1" customWidth="1"/>
    <col min="5638" max="5638" width="14.42578125" style="1" customWidth="1"/>
    <col min="5639" max="5639" width="11.140625" style="1" customWidth="1"/>
    <col min="5640" max="5640" width="10.28515625" style="1" customWidth="1"/>
    <col min="5641" max="5641" width="13" style="1" customWidth="1"/>
    <col min="5642" max="5642" width="8.28515625" style="1" customWidth="1"/>
    <col min="5643" max="5643" width="10" style="1" customWidth="1"/>
    <col min="5644" max="5644" width="14.140625" style="1" bestFit="1" customWidth="1"/>
    <col min="5645" max="5888" width="10" style="1"/>
    <col min="5889" max="5889" width="2.5703125" style="1" customWidth="1"/>
    <col min="5890" max="5890" width="7.140625" style="1" customWidth="1"/>
    <col min="5891" max="5891" width="23.5703125" style="1" customWidth="1"/>
    <col min="5892" max="5892" width="9.7109375" style="1" customWidth="1"/>
    <col min="5893" max="5893" width="4.7109375" style="1" customWidth="1"/>
    <col min="5894" max="5894" width="14.42578125" style="1" customWidth="1"/>
    <col min="5895" max="5895" width="11.140625" style="1" customWidth="1"/>
    <col min="5896" max="5896" width="10.28515625" style="1" customWidth="1"/>
    <col min="5897" max="5897" width="13" style="1" customWidth="1"/>
    <col min="5898" max="5898" width="8.28515625" style="1" customWidth="1"/>
    <col min="5899" max="5899" width="10" style="1" customWidth="1"/>
    <col min="5900" max="5900" width="14.140625" style="1" bestFit="1" customWidth="1"/>
    <col min="5901" max="6144" width="10" style="1"/>
    <col min="6145" max="6145" width="2.5703125" style="1" customWidth="1"/>
    <col min="6146" max="6146" width="7.140625" style="1" customWidth="1"/>
    <col min="6147" max="6147" width="23.5703125" style="1" customWidth="1"/>
    <col min="6148" max="6148" width="9.7109375" style="1" customWidth="1"/>
    <col min="6149" max="6149" width="4.7109375" style="1" customWidth="1"/>
    <col min="6150" max="6150" width="14.42578125" style="1" customWidth="1"/>
    <col min="6151" max="6151" width="11.140625" style="1" customWidth="1"/>
    <col min="6152" max="6152" width="10.28515625" style="1" customWidth="1"/>
    <col min="6153" max="6153" width="13" style="1" customWidth="1"/>
    <col min="6154" max="6154" width="8.28515625" style="1" customWidth="1"/>
    <col min="6155" max="6155" width="10" style="1" customWidth="1"/>
    <col min="6156" max="6156" width="14.140625" style="1" bestFit="1" customWidth="1"/>
    <col min="6157" max="6400" width="10" style="1"/>
    <col min="6401" max="6401" width="2.5703125" style="1" customWidth="1"/>
    <col min="6402" max="6402" width="7.140625" style="1" customWidth="1"/>
    <col min="6403" max="6403" width="23.5703125" style="1" customWidth="1"/>
    <col min="6404" max="6404" width="9.7109375" style="1" customWidth="1"/>
    <col min="6405" max="6405" width="4.7109375" style="1" customWidth="1"/>
    <col min="6406" max="6406" width="14.42578125" style="1" customWidth="1"/>
    <col min="6407" max="6407" width="11.140625" style="1" customWidth="1"/>
    <col min="6408" max="6408" width="10.28515625" style="1" customWidth="1"/>
    <col min="6409" max="6409" width="13" style="1" customWidth="1"/>
    <col min="6410" max="6410" width="8.28515625" style="1" customWidth="1"/>
    <col min="6411" max="6411" width="10" style="1" customWidth="1"/>
    <col min="6412" max="6412" width="14.140625" style="1" bestFit="1" customWidth="1"/>
    <col min="6413" max="6656" width="10" style="1"/>
    <col min="6657" max="6657" width="2.5703125" style="1" customWidth="1"/>
    <col min="6658" max="6658" width="7.140625" style="1" customWidth="1"/>
    <col min="6659" max="6659" width="23.5703125" style="1" customWidth="1"/>
    <col min="6660" max="6660" width="9.7109375" style="1" customWidth="1"/>
    <col min="6661" max="6661" width="4.7109375" style="1" customWidth="1"/>
    <col min="6662" max="6662" width="14.42578125" style="1" customWidth="1"/>
    <col min="6663" max="6663" width="11.140625" style="1" customWidth="1"/>
    <col min="6664" max="6664" width="10.28515625" style="1" customWidth="1"/>
    <col min="6665" max="6665" width="13" style="1" customWidth="1"/>
    <col min="6666" max="6666" width="8.28515625" style="1" customWidth="1"/>
    <col min="6667" max="6667" width="10" style="1" customWidth="1"/>
    <col min="6668" max="6668" width="14.140625" style="1" bestFit="1" customWidth="1"/>
    <col min="6669" max="6912" width="10" style="1"/>
    <col min="6913" max="6913" width="2.5703125" style="1" customWidth="1"/>
    <col min="6914" max="6914" width="7.140625" style="1" customWidth="1"/>
    <col min="6915" max="6915" width="23.5703125" style="1" customWidth="1"/>
    <col min="6916" max="6916" width="9.7109375" style="1" customWidth="1"/>
    <col min="6917" max="6917" width="4.7109375" style="1" customWidth="1"/>
    <col min="6918" max="6918" width="14.42578125" style="1" customWidth="1"/>
    <col min="6919" max="6919" width="11.140625" style="1" customWidth="1"/>
    <col min="6920" max="6920" width="10.28515625" style="1" customWidth="1"/>
    <col min="6921" max="6921" width="13" style="1" customWidth="1"/>
    <col min="6922" max="6922" width="8.28515625" style="1" customWidth="1"/>
    <col min="6923" max="6923" width="10" style="1" customWidth="1"/>
    <col min="6924" max="6924" width="14.140625" style="1" bestFit="1" customWidth="1"/>
    <col min="6925" max="7168" width="10" style="1"/>
    <col min="7169" max="7169" width="2.5703125" style="1" customWidth="1"/>
    <col min="7170" max="7170" width="7.140625" style="1" customWidth="1"/>
    <col min="7171" max="7171" width="23.5703125" style="1" customWidth="1"/>
    <col min="7172" max="7172" width="9.7109375" style="1" customWidth="1"/>
    <col min="7173" max="7173" width="4.7109375" style="1" customWidth="1"/>
    <col min="7174" max="7174" width="14.42578125" style="1" customWidth="1"/>
    <col min="7175" max="7175" width="11.140625" style="1" customWidth="1"/>
    <col min="7176" max="7176" width="10.28515625" style="1" customWidth="1"/>
    <col min="7177" max="7177" width="13" style="1" customWidth="1"/>
    <col min="7178" max="7178" width="8.28515625" style="1" customWidth="1"/>
    <col min="7179" max="7179" width="10" style="1" customWidth="1"/>
    <col min="7180" max="7180" width="14.140625" style="1" bestFit="1" customWidth="1"/>
    <col min="7181" max="7424" width="10" style="1"/>
    <col min="7425" max="7425" width="2.5703125" style="1" customWidth="1"/>
    <col min="7426" max="7426" width="7.140625" style="1" customWidth="1"/>
    <col min="7427" max="7427" width="23.5703125" style="1" customWidth="1"/>
    <col min="7428" max="7428" width="9.7109375" style="1" customWidth="1"/>
    <col min="7429" max="7429" width="4.7109375" style="1" customWidth="1"/>
    <col min="7430" max="7430" width="14.42578125" style="1" customWidth="1"/>
    <col min="7431" max="7431" width="11.140625" style="1" customWidth="1"/>
    <col min="7432" max="7432" width="10.28515625" style="1" customWidth="1"/>
    <col min="7433" max="7433" width="13" style="1" customWidth="1"/>
    <col min="7434" max="7434" width="8.28515625" style="1" customWidth="1"/>
    <col min="7435" max="7435" width="10" style="1" customWidth="1"/>
    <col min="7436" max="7436" width="14.140625" style="1" bestFit="1" customWidth="1"/>
    <col min="7437" max="7680" width="10" style="1"/>
    <col min="7681" max="7681" width="2.5703125" style="1" customWidth="1"/>
    <col min="7682" max="7682" width="7.140625" style="1" customWidth="1"/>
    <col min="7683" max="7683" width="23.5703125" style="1" customWidth="1"/>
    <col min="7684" max="7684" width="9.7109375" style="1" customWidth="1"/>
    <col min="7685" max="7685" width="4.7109375" style="1" customWidth="1"/>
    <col min="7686" max="7686" width="14.42578125" style="1" customWidth="1"/>
    <col min="7687" max="7687" width="11.140625" style="1" customWidth="1"/>
    <col min="7688" max="7688" width="10.28515625" style="1" customWidth="1"/>
    <col min="7689" max="7689" width="13" style="1" customWidth="1"/>
    <col min="7690" max="7690" width="8.28515625" style="1" customWidth="1"/>
    <col min="7691" max="7691" width="10" style="1" customWidth="1"/>
    <col min="7692" max="7692" width="14.140625" style="1" bestFit="1" customWidth="1"/>
    <col min="7693" max="7936" width="10" style="1"/>
    <col min="7937" max="7937" width="2.5703125" style="1" customWidth="1"/>
    <col min="7938" max="7938" width="7.140625" style="1" customWidth="1"/>
    <col min="7939" max="7939" width="23.5703125" style="1" customWidth="1"/>
    <col min="7940" max="7940" width="9.7109375" style="1" customWidth="1"/>
    <col min="7941" max="7941" width="4.7109375" style="1" customWidth="1"/>
    <col min="7942" max="7942" width="14.42578125" style="1" customWidth="1"/>
    <col min="7943" max="7943" width="11.140625" style="1" customWidth="1"/>
    <col min="7944" max="7944" width="10.28515625" style="1" customWidth="1"/>
    <col min="7945" max="7945" width="13" style="1" customWidth="1"/>
    <col min="7946" max="7946" width="8.28515625" style="1" customWidth="1"/>
    <col min="7947" max="7947" width="10" style="1" customWidth="1"/>
    <col min="7948" max="7948" width="14.140625" style="1" bestFit="1" customWidth="1"/>
    <col min="7949" max="8192" width="10" style="1"/>
    <col min="8193" max="8193" width="2.5703125" style="1" customWidth="1"/>
    <col min="8194" max="8194" width="7.140625" style="1" customWidth="1"/>
    <col min="8195" max="8195" width="23.5703125" style="1" customWidth="1"/>
    <col min="8196" max="8196" width="9.7109375" style="1" customWidth="1"/>
    <col min="8197" max="8197" width="4.7109375" style="1" customWidth="1"/>
    <col min="8198" max="8198" width="14.42578125" style="1" customWidth="1"/>
    <col min="8199" max="8199" width="11.140625" style="1" customWidth="1"/>
    <col min="8200" max="8200" width="10.28515625" style="1" customWidth="1"/>
    <col min="8201" max="8201" width="13" style="1" customWidth="1"/>
    <col min="8202" max="8202" width="8.28515625" style="1" customWidth="1"/>
    <col min="8203" max="8203" width="10" style="1" customWidth="1"/>
    <col min="8204" max="8204" width="14.140625" style="1" bestFit="1" customWidth="1"/>
    <col min="8205" max="8448" width="10" style="1"/>
    <col min="8449" max="8449" width="2.5703125" style="1" customWidth="1"/>
    <col min="8450" max="8450" width="7.140625" style="1" customWidth="1"/>
    <col min="8451" max="8451" width="23.5703125" style="1" customWidth="1"/>
    <col min="8452" max="8452" width="9.7109375" style="1" customWidth="1"/>
    <col min="8453" max="8453" width="4.7109375" style="1" customWidth="1"/>
    <col min="8454" max="8454" width="14.42578125" style="1" customWidth="1"/>
    <col min="8455" max="8455" width="11.140625" style="1" customWidth="1"/>
    <col min="8456" max="8456" width="10.28515625" style="1" customWidth="1"/>
    <col min="8457" max="8457" width="13" style="1" customWidth="1"/>
    <col min="8458" max="8458" width="8.28515625" style="1" customWidth="1"/>
    <col min="8459" max="8459" width="10" style="1" customWidth="1"/>
    <col min="8460" max="8460" width="14.140625" style="1" bestFit="1" customWidth="1"/>
    <col min="8461" max="8704" width="10" style="1"/>
    <col min="8705" max="8705" width="2.5703125" style="1" customWidth="1"/>
    <col min="8706" max="8706" width="7.140625" style="1" customWidth="1"/>
    <col min="8707" max="8707" width="23.5703125" style="1" customWidth="1"/>
    <col min="8708" max="8708" width="9.7109375" style="1" customWidth="1"/>
    <col min="8709" max="8709" width="4.7109375" style="1" customWidth="1"/>
    <col min="8710" max="8710" width="14.42578125" style="1" customWidth="1"/>
    <col min="8711" max="8711" width="11.140625" style="1" customWidth="1"/>
    <col min="8712" max="8712" width="10.28515625" style="1" customWidth="1"/>
    <col min="8713" max="8713" width="13" style="1" customWidth="1"/>
    <col min="8714" max="8714" width="8.28515625" style="1" customWidth="1"/>
    <col min="8715" max="8715" width="10" style="1" customWidth="1"/>
    <col min="8716" max="8716" width="14.140625" style="1" bestFit="1" customWidth="1"/>
    <col min="8717" max="8960" width="10" style="1"/>
    <col min="8961" max="8961" width="2.5703125" style="1" customWidth="1"/>
    <col min="8962" max="8962" width="7.140625" style="1" customWidth="1"/>
    <col min="8963" max="8963" width="23.5703125" style="1" customWidth="1"/>
    <col min="8964" max="8964" width="9.7109375" style="1" customWidth="1"/>
    <col min="8965" max="8965" width="4.7109375" style="1" customWidth="1"/>
    <col min="8966" max="8966" width="14.42578125" style="1" customWidth="1"/>
    <col min="8967" max="8967" width="11.140625" style="1" customWidth="1"/>
    <col min="8968" max="8968" width="10.28515625" style="1" customWidth="1"/>
    <col min="8969" max="8969" width="13" style="1" customWidth="1"/>
    <col min="8970" max="8970" width="8.28515625" style="1" customWidth="1"/>
    <col min="8971" max="8971" width="10" style="1" customWidth="1"/>
    <col min="8972" max="8972" width="14.140625" style="1" bestFit="1" customWidth="1"/>
    <col min="8973" max="9216" width="10" style="1"/>
    <col min="9217" max="9217" width="2.5703125" style="1" customWidth="1"/>
    <col min="9218" max="9218" width="7.140625" style="1" customWidth="1"/>
    <col min="9219" max="9219" width="23.5703125" style="1" customWidth="1"/>
    <col min="9220" max="9220" width="9.7109375" style="1" customWidth="1"/>
    <col min="9221" max="9221" width="4.7109375" style="1" customWidth="1"/>
    <col min="9222" max="9222" width="14.42578125" style="1" customWidth="1"/>
    <col min="9223" max="9223" width="11.140625" style="1" customWidth="1"/>
    <col min="9224" max="9224" width="10.28515625" style="1" customWidth="1"/>
    <col min="9225" max="9225" width="13" style="1" customWidth="1"/>
    <col min="9226" max="9226" width="8.28515625" style="1" customWidth="1"/>
    <col min="9227" max="9227" width="10" style="1" customWidth="1"/>
    <col min="9228" max="9228" width="14.140625" style="1" bestFit="1" customWidth="1"/>
    <col min="9229" max="9472" width="10" style="1"/>
    <col min="9473" max="9473" width="2.5703125" style="1" customWidth="1"/>
    <col min="9474" max="9474" width="7.140625" style="1" customWidth="1"/>
    <col min="9475" max="9475" width="23.5703125" style="1" customWidth="1"/>
    <col min="9476" max="9476" width="9.7109375" style="1" customWidth="1"/>
    <col min="9477" max="9477" width="4.7109375" style="1" customWidth="1"/>
    <col min="9478" max="9478" width="14.42578125" style="1" customWidth="1"/>
    <col min="9479" max="9479" width="11.140625" style="1" customWidth="1"/>
    <col min="9480" max="9480" width="10.28515625" style="1" customWidth="1"/>
    <col min="9481" max="9481" width="13" style="1" customWidth="1"/>
    <col min="9482" max="9482" width="8.28515625" style="1" customWidth="1"/>
    <col min="9483" max="9483" width="10" style="1" customWidth="1"/>
    <col min="9484" max="9484" width="14.140625" style="1" bestFit="1" customWidth="1"/>
    <col min="9485" max="9728" width="10" style="1"/>
    <col min="9729" max="9729" width="2.5703125" style="1" customWidth="1"/>
    <col min="9730" max="9730" width="7.140625" style="1" customWidth="1"/>
    <col min="9731" max="9731" width="23.5703125" style="1" customWidth="1"/>
    <col min="9732" max="9732" width="9.7109375" style="1" customWidth="1"/>
    <col min="9733" max="9733" width="4.7109375" style="1" customWidth="1"/>
    <col min="9734" max="9734" width="14.42578125" style="1" customWidth="1"/>
    <col min="9735" max="9735" width="11.140625" style="1" customWidth="1"/>
    <col min="9736" max="9736" width="10.28515625" style="1" customWidth="1"/>
    <col min="9737" max="9737" width="13" style="1" customWidth="1"/>
    <col min="9738" max="9738" width="8.28515625" style="1" customWidth="1"/>
    <col min="9739" max="9739" width="10" style="1" customWidth="1"/>
    <col min="9740" max="9740" width="14.140625" style="1" bestFit="1" customWidth="1"/>
    <col min="9741" max="9984" width="10" style="1"/>
    <col min="9985" max="9985" width="2.5703125" style="1" customWidth="1"/>
    <col min="9986" max="9986" width="7.140625" style="1" customWidth="1"/>
    <col min="9987" max="9987" width="23.5703125" style="1" customWidth="1"/>
    <col min="9988" max="9988" width="9.7109375" style="1" customWidth="1"/>
    <col min="9989" max="9989" width="4.7109375" style="1" customWidth="1"/>
    <col min="9990" max="9990" width="14.42578125" style="1" customWidth="1"/>
    <col min="9991" max="9991" width="11.140625" style="1" customWidth="1"/>
    <col min="9992" max="9992" width="10.28515625" style="1" customWidth="1"/>
    <col min="9993" max="9993" width="13" style="1" customWidth="1"/>
    <col min="9994" max="9994" width="8.28515625" style="1" customWidth="1"/>
    <col min="9995" max="9995" width="10" style="1" customWidth="1"/>
    <col min="9996" max="9996" width="14.140625" style="1" bestFit="1" customWidth="1"/>
    <col min="9997" max="10240" width="10" style="1"/>
    <col min="10241" max="10241" width="2.5703125" style="1" customWidth="1"/>
    <col min="10242" max="10242" width="7.140625" style="1" customWidth="1"/>
    <col min="10243" max="10243" width="23.5703125" style="1" customWidth="1"/>
    <col min="10244" max="10244" width="9.7109375" style="1" customWidth="1"/>
    <col min="10245" max="10245" width="4.7109375" style="1" customWidth="1"/>
    <col min="10246" max="10246" width="14.42578125" style="1" customWidth="1"/>
    <col min="10247" max="10247" width="11.140625" style="1" customWidth="1"/>
    <col min="10248" max="10248" width="10.28515625" style="1" customWidth="1"/>
    <col min="10249" max="10249" width="13" style="1" customWidth="1"/>
    <col min="10250" max="10250" width="8.28515625" style="1" customWidth="1"/>
    <col min="10251" max="10251" width="10" style="1" customWidth="1"/>
    <col min="10252" max="10252" width="14.140625" style="1" bestFit="1" customWidth="1"/>
    <col min="10253" max="10496" width="10" style="1"/>
    <col min="10497" max="10497" width="2.5703125" style="1" customWidth="1"/>
    <col min="10498" max="10498" width="7.140625" style="1" customWidth="1"/>
    <col min="10499" max="10499" width="23.5703125" style="1" customWidth="1"/>
    <col min="10500" max="10500" width="9.7109375" style="1" customWidth="1"/>
    <col min="10501" max="10501" width="4.7109375" style="1" customWidth="1"/>
    <col min="10502" max="10502" width="14.42578125" style="1" customWidth="1"/>
    <col min="10503" max="10503" width="11.140625" style="1" customWidth="1"/>
    <col min="10504" max="10504" width="10.28515625" style="1" customWidth="1"/>
    <col min="10505" max="10505" width="13" style="1" customWidth="1"/>
    <col min="10506" max="10506" width="8.28515625" style="1" customWidth="1"/>
    <col min="10507" max="10507" width="10" style="1" customWidth="1"/>
    <col min="10508" max="10508" width="14.140625" style="1" bestFit="1" customWidth="1"/>
    <col min="10509" max="10752" width="10" style="1"/>
    <col min="10753" max="10753" width="2.5703125" style="1" customWidth="1"/>
    <col min="10754" max="10754" width="7.140625" style="1" customWidth="1"/>
    <col min="10755" max="10755" width="23.5703125" style="1" customWidth="1"/>
    <col min="10756" max="10756" width="9.7109375" style="1" customWidth="1"/>
    <col min="10757" max="10757" width="4.7109375" style="1" customWidth="1"/>
    <col min="10758" max="10758" width="14.42578125" style="1" customWidth="1"/>
    <col min="10759" max="10759" width="11.140625" style="1" customWidth="1"/>
    <col min="10760" max="10760" width="10.28515625" style="1" customWidth="1"/>
    <col min="10761" max="10761" width="13" style="1" customWidth="1"/>
    <col min="10762" max="10762" width="8.28515625" style="1" customWidth="1"/>
    <col min="10763" max="10763" width="10" style="1" customWidth="1"/>
    <col min="10764" max="10764" width="14.140625" style="1" bestFit="1" customWidth="1"/>
    <col min="10765" max="11008" width="10" style="1"/>
    <col min="11009" max="11009" width="2.5703125" style="1" customWidth="1"/>
    <col min="11010" max="11010" width="7.140625" style="1" customWidth="1"/>
    <col min="11011" max="11011" width="23.5703125" style="1" customWidth="1"/>
    <col min="11012" max="11012" width="9.7109375" style="1" customWidth="1"/>
    <col min="11013" max="11013" width="4.7109375" style="1" customWidth="1"/>
    <col min="11014" max="11014" width="14.42578125" style="1" customWidth="1"/>
    <col min="11015" max="11015" width="11.140625" style="1" customWidth="1"/>
    <col min="11016" max="11016" width="10.28515625" style="1" customWidth="1"/>
    <col min="11017" max="11017" width="13" style="1" customWidth="1"/>
    <col min="11018" max="11018" width="8.28515625" style="1" customWidth="1"/>
    <col min="11019" max="11019" width="10" style="1" customWidth="1"/>
    <col min="11020" max="11020" width="14.140625" style="1" bestFit="1" customWidth="1"/>
    <col min="11021" max="11264" width="10" style="1"/>
    <col min="11265" max="11265" width="2.5703125" style="1" customWidth="1"/>
    <col min="11266" max="11266" width="7.140625" style="1" customWidth="1"/>
    <col min="11267" max="11267" width="23.5703125" style="1" customWidth="1"/>
    <col min="11268" max="11268" width="9.7109375" style="1" customWidth="1"/>
    <col min="11269" max="11269" width="4.7109375" style="1" customWidth="1"/>
    <col min="11270" max="11270" width="14.42578125" style="1" customWidth="1"/>
    <col min="11271" max="11271" width="11.140625" style="1" customWidth="1"/>
    <col min="11272" max="11272" width="10.28515625" style="1" customWidth="1"/>
    <col min="11273" max="11273" width="13" style="1" customWidth="1"/>
    <col min="11274" max="11274" width="8.28515625" style="1" customWidth="1"/>
    <col min="11275" max="11275" width="10" style="1" customWidth="1"/>
    <col min="11276" max="11276" width="14.140625" style="1" bestFit="1" customWidth="1"/>
    <col min="11277" max="11520" width="10" style="1"/>
    <col min="11521" max="11521" width="2.5703125" style="1" customWidth="1"/>
    <col min="11522" max="11522" width="7.140625" style="1" customWidth="1"/>
    <col min="11523" max="11523" width="23.5703125" style="1" customWidth="1"/>
    <col min="11524" max="11524" width="9.7109375" style="1" customWidth="1"/>
    <col min="11525" max="11525" width="4.7109375" style="1" customWidth="1"/>
    <col min="11526" max="11526" width="14.42578125" style="1" customWidth="1"/>
    <col min="11527" max="11527" width="11.140625" style="1" customWidth="1"/>
    <col min="11528" max="11528" width="10.28515625" style="1" customWidth="1"/>
    <col min="11529" max="11529" width="13" style="1" customWidth="1"/>
    <col min="11530" max="11530" width="8.28515625" style="1" customWidth="1"/>
    <col min="11531" max="11531" width="10" style="1" customWidth="1"/>
    <col min="11532" max="11532" width="14.140625" style="1" bestFit="1" customWidth="1"/>
    <col min="11533" max="11776" width="10" style="1"/>
    <col min="11777" max="11777" width="2.5703125" style="1" customWidth="1"/>
    <col min="11778" max="11778" width="7.140625" style="1" customWidth="1"/>
    <col min="11779" max="11779" width="23.5703125" style="1" customWidth="1"/>
    <col min="11780" max="11780" width="9.7109375" style="1" customWidth="1"/>
    <col min="11781" max="11781" width="4.7109375" style="1" customWidth="1"/>
    <col min="11782" max="11782" width="14.42578125" style="1" customWidth="1"/>
    <col min="11783" max="11783" width="11.140625" style="1" customWidth="1"/>
    <col min="11784" max="11784" width="10.28515625" style="1" customWidth="1"/>
    <col min="11785" max="11785" width="13" style="1" customWidth="1"/>
    <col min="11786" max="11786" width="8.28515625" style="1" customWidth="1"/>
    <col min="11787" max="11787" width="10" style="1" customWidth="1"/>
    <col min="11788" max="11788" width="14.140625" style="1" bestFit="1" customWidth="1"/>
    <col min="11789" max="12032" width="10" style="1"/>
    <col min="12033" max="12033" width="2.5703125" style="1" customWidth="1"/>
    <col min="12034" max="12034" width="7.140625" style="1" customWidth="1"/>
    <col min="12035" max="12035" width="23.5703125" style="1" customWidth="1"/>
    <col min="12036" max="12036" width="9.7109375" style="1" customWidth="1"/>
    <col min="12037" max="12037" width="4.7109375" style="1" customWidth="1"/>
    <col min="12038" max="12038" width="14.42578125" style="1" customWidth="1"/>
    <col min="12039" max="12039" width="11.140625" style="1" customWidth="1"/>
    <col min="12040" max="12040" width="10.28515625" style="1" customWidth="1"/>
    <col min="12041" max="12041" width="13" style="1" customWidth="1"/>
    <col min="12042" max="12042" width="8.28515625" style="1" customWidth="1"/>
    <col min="12043" max="12043" width="10" style="1" customWidth="1"/>
    <col min="12044" max="12044" width="14.140625" style="1" bestFit="1" customWidth="1"/>
    <col min="12045" max="12288" width="10" style="1"/>
    <col min="12289" max="12289" width="2.5703125" style="1" customWidth="1"/>
    <col min="12290" max="12290" width="7.140625" style="1" customWidth="1"/>
    <col min="12291" max="12291" width="23.5703125" style="1" customWidth="1"/>
    <col min="12292" max="12292" width="9.7109375" style="1" customWidth="1"/>
    <col min="12293" max="12293" width="4.7109375" style="1" customWidth="1"/>
    <col min="12294" max="12294" width="14.42578125" style="1" customWidth="1"/>
    <col min="12295" max="12295" width="11.140625" style="1" customWidth="1"/>
    <col min="12296" max="12296" width="10.28515625" style="1" customWidth="1"/>
    <col min="12297" max="12297" width="13" style="1" customWidth="1"/>
    <col min="12298" max="12298" width="8.28515625" style="1" customWidth="1"/>
    <col min="12299" max="12299" width="10" style="1" customWidth="1"/>
    <col min="12300" max="12300" width="14.140625" style="1" bestFit="1" customWidth="1"/>
    <col min="12301" max="12544" width="10" style="1"/>
    <col min="12545" max="12545" width="2.5703125" style="1" customWidth="1"/>
    <col min="12546" max="12546" width="7.140625" style="1" customWidth="1"/>
    <col min="12547" max="12547" width="23.5703125" style="1" customWidth="1"/>
    <col min="12548" max="12548" width="9.7109375" style="1" customWidth="1"/>
    <col min="12549" max="12549" width="4.7109375" style="1" customWidth="1"/>
    <col min="12550" max="12550" width="14.42578125" style="1" customWidth="1"/>
    <col min="12551" max="12551" width="11.140625" style="1" customWidth="1"/>
    <col min="12552" max="12552" width="10.28515625" style="1" customWidth="1"/>
    <col min="12553" max="12553" width="13" style="1" customWidth="1"/>
    <col min="12554" max="12554" width="8.28515625" style="1" customWidth="1"/>
    <col min="12555" max="12555" width="10" style="1" customWidth="1"/>
    <col min="12556" max="12556" width="14.140625" style="1" bestFit="1" customWidth="1"/>
    <col min="12557" max="12800" width="10" style="1"/>
    <col min="12801" max="12801" width="2.5703125" style="1" customWidth="1"/>
    <col min="12802" max="12802" width="7.140625" style="1" customWidth="1"/>
    <col min="12803" max="12803" width="23.5703125" style="1" customWidth="1"/>
    <col min="12804" max="12804" width="9.7109375" style="1" customWidth="1"/>
    <col min="12805" max="12805" width="4.7109375" style="1" customWidth="1"/>
    <col min="12806" max="12806" width="14.42578125" style="1" customWidth="1"/>
    <col min="12807" max="12807" width="11.140625" style="1" customWidth="1"/>
    <col min="12808" max="12808" width="10.28515625" style="1" customWidth="1"/>
    <col min="12809" max="12809" width="13" style="1" customWidth="1"/>
    <col min="12810" max="12810" width="8.28515625" style="1" customWidth="1"/>
    <col min="12811" max="12811" width="10" style="1" customWidth="1"/>
    <col min="12812" max="12812" width="14.140625" style="1" bestFit="1" customWidth="1"/>
    <col min="12813" max="13056" width="10" style="1"/>
    <col min="13057" max="13057" width="2.5703125" style="1" customWidth="1"/>
    <col min="13058" max="13058" width="7.140625" style="1" customWidth="1"/>
    <col min="13059" max="13059" width="23.5703125" style="1" customWidth="1"/>
    <col min="13060" max="13060" width="9.7109375" style="1" customWidth="1"/>
    <col min="13061" max="13061" width="4.7109375" style="1" customWidth="1"/>
    <col min="13062" max="13062" width="14.42578125" style="1" customWidth="1"/>
    <col min="13063" max="13063" width="11.140625" style="1" customWidth="1"/>
    <col min="13064" max="13064" width="10.28515625" style="1" customWidth="1"/>
    <col min="13065" max="13065" width="13" style="1" customWidth="1"/>
    <col min="13066" max="13066" width="8.28515625" style="1" customWidth="1"/>
    <col min="13067" max="13067" width="10" style="1" customWidth="1"/>
    <col min="13068" max="13068" width="14.140625" style="1" bestFit="1" customWidth="1"/>
    <col min="13069" max="13312" width="10" style="1"/>
    <col min="13313" max="13313" width="2.5703125" style="1" customWidth="1"/>
    <col min="13314" max="13314" width="7.140625" style="1" customWidth="1"/>
    <col min="13315" max="13315" width="23.5703125" style="1" customWidth="1"/>
    <col min="13316" max="13316" width="9.7109375" style="1" customWidth="1"/>
    <col min="13317" max="13317" width="4.7109375" style="1" customWidth="1"/>
    <col min="13318" max="13318" width="14.42578125" style="1" customWidth="1"/>
    <col min="13319" max="13319" width="11.140625" style="1" customWidth="1"/>
    <col min="13320" max="13320" width="10.28515625" style="1" customWidth="1"/>
    <col min="13321" max="13321" width="13" style="1" customWidth="1"/>
    <col min="13322" max="13322" width="8.28515625" style="1" customWidth="1"/>
    <col min="13323" max="13323" width="10" style="1" customWidth="1"/>
    <col min="13324" max="13324" width="14.140625" style="1" bestFit="1" customWidth="1"/>
    <col min="13325" max="13568" width="10" style="1"/>
    <col min="13569" max="13569" width="2.5703125" style="1" customWidth="1"/>
    <col min="13570" max="13570" width="7.140625" style="1" customWidth="1"/>
    <col min="13571" max="13571" width="23.5703125" style="1" customWidth="1"/>
    <col min="13572" max="13572" width="9.7109375" style="1" customWidth="1"/>
    <col min="13573" max="13573" width="4.7109375" style="1" customWidth="1"/>
    <col min="13574" max="13574" width="14.42578125" style="1" customWidth="1"/>
    <col min="13575" max="13575" width="11.140625" style="1" customWidth="1"/>
    <col min="13576" max="13576" width="10.28515625" style="1" customWidth="1"/>
    <col min="13577" max="13577" width="13" style="1" customWidth="1"/>
    <col min="13578" max="13578" width="8.28515625" style="1" customWidth="1"/>
    <col min="13579" max="13579" width="10" style="1" customWidth="1"/>
    <col min="13580" max="13580" width="14.140625" style="1" bestFit="1" customWidth="1"/>
    <col min="13581" max="13824" width="10" style="1"/>
    <col min="13825" max="13825" width="2.5703125" style="1" customWidth="1"/>
    <col min="13826" max="13826" width="7.140625" style="1" customWidth="1"/>
    <col min="13827" max="13827" width="23.5703125" style="1" customWidth="1"/>
    <col min="13828" max="13828" width="9.7109375" style="1" customWidth="1"/>
    <col min="13829" max="13829" width="4.7109375" style="1" customWidth="1"/>
    <col min="13830" max="13830" width="14.42578125" style="1" customWidth="1"/>
    <col min="13831" max="13831" width="11.140625" style="1" customWidth="1"/>
    <col min="13832" max="13832" width="10.28515625" style="1" customWidth="1"/>
    <col min="13833" max="13833" width="13" style="1" customWidth="1"/>
    <col min="13834" max="13834" width="8.28515625" style="1" customWidth="1"/>
    <col min="13835" max="13835" width="10" style="1" customWidth="1"/>
    <col min="13836" max="13836" width="14.140625" style="1" bestFit="1" customWidth="1"/>
    <col min="13837" max="14080" width="10" style="1"/>
    <col min="14081" max="14081" width="2.5703125" style="1" customWidth="1"/>
    <col min="14082" max="14082" width="7.140625" style="1" customWidth="1"/>
    <col min="14083" max="14083" width="23.5703125" style="1" customWidth="1"/>
    <col min="14084" max="14084" width="9.7109375" style="1" customWidth="1"/>
    <col min="14085" max="14085" width="4.7109375" style="1" customWidth="1"/>
    <col min="14086" max="14086" width="14.42578125" style="1" customWidth="1"/>
    <col min="14087" max="14087" width="11.140625" style="1" customWidth="1"/>
    <col min="14088" max="14088" width="10.28515625" style="1" customWidth="1"/>
    <col min="14089" max="14089" width="13" style="1" customWidth="1"/>
    <col min="14090" max="14090" width="8.28515625" style="1" customWidth="1"/>
    <col min="14091" max="14091" width="10" style="1" customWidth="1"/>
    <col min="14092" max="14092" width="14.140625" style="1" bestFit="1" customWidth="1"/>
    <col min="14093" max="14336" width="10" style="1"/>
    <col min="14337" max="14337" width="2.5703125" style="1" customWidth="1"/>
    <col min="14338" max="14338" width="7.140625" style="1" customWidth="1"/>
    <col min="14339" max="14339" width="23.5703125" style="1" customWidth="1"/>
    <col min="14340" max="14340" width="9.7109375" style="1" customWidth="1"/>
    <col min="14341" max="14341" width="4.7109375" style="1" customWidth="1"/>
    <col min="14342" max="14342" width="14.42578125" style="1" customWidth="1"/>
    <col min="14343" max="14343" width="11.140625" style="1" customWidth="1"/>
    <col min="14344" max="14344" width="10.28515625" style="1" customWidth="1"/>
    <col min="14345" max="14345" width="13" style="1" customWidth="1"/>
    <col min="14346" max="14346" width="8.28515625" style="1" customWidth="1"/>
    <col min="14347" max="14347" width="10" style="1" customWidth="1"/>
    <col min="14348" max="14348" width="14.140625" style="1" bestFit="1" customWidth="1"/>
    <col min="14349" max="14592" width="10" style="1"/>
    <col min="14593" max="14593" width="2.5703125" style="1" customWidth="1"/>
    <col min="14594" max="14594" width="7.140625" style="1" customWidth="1"/>
    <col min="14595" max="14595" width="23.5703125" style="1" customWidth="1"/>
    <col min="14596" max="14596" width="9.7109375" style="1" customWidth="1"/>
    <col min="14597" max="14597" width="4.7109375" style="1" customWidth="1"/>
    <col min="14598" max="14598" width="14.42578125" style="1" customWidth="1"/>
    <col min="14599" max="14599" width="11.140625" style="1" customWidth="1"/>
    <col min="14600" max="14600" width="10.28515625" style="1" customWidth="1"/>
    <col min="14601" max="14601" width="13" style="1" customWidth="1"/>
    <col min="14602" max="14602" width="8.28515625" style="1" customWidth="1"/>
    <col min="14603" max="14603" width="10" style="1" customWidth="1"/>
    <col min="14604" max="14604" width="14.140625" style="1" bestFit="1" customWidth="1"/>
    <col min="14605" max="14848" width="10" style="1"/>
    <col min="14849" max="14849" width="2.5703125" style="1" customWidth="1"/>
    <col min="14850" max="14850" width="7.140625" style="1" customWidth="1"/>
    <col min="14851" max="14851" width="23.5703125" style="1" customWidth="1"/>
    <col min="14852" max="14852" width="9.7109375" style="1" customWidth="1"/>
    <col min="14853" max="14853" width="4.7109375" style="1" customWidth="1"/>
    <col min="14854" max="14854" width="14.42578125" style="1" customWidth="1"/>
    <col min="14855" max="14855" width="11.140625" style="1" customWidth="1"/>
    <col min="14856" max="14856" width="10.28515625" style="1" customWidth="1"/>
    <col min="14857" max="14857" width="13" style="1" customWidth="1"/>
    <col min="14858" max="14858" width="8.28515625" style="1" customWidth="1"/>
    <col min="14859" max="14859" width="10" style="1" customWidth="1"/>
    <col min="14860" max="14860" width="14.140625" style="1" bestFit="1" customWidth="1"/>
    <col min="14861" max="15104" width="10" style="1"/>
    <col min="15105" max="15105" width="2.5703125" style="1" customWidth="1"/>
    <col min="15106" max="15106" width="7.140625" style="1" customWidth="1"/>
    <col min="15107" max="15107" width="23.5703125" style="1" customWidth="1"/>
    <col min="15108" max="15108" width="9.7109375" style="1" customWidth="1"/>
    <col min="15109" max="15109" width="4.7109375" style="1" customWidth="1"/>
    <col min="15110" max="15110" width="14.42578125" style="1" customWidth="1"/>
    <col min="15111" max="15111" width="11.140625" style="1" customWidth="1"/>
    <col min="15112" max="15112" width="10.28515625" style="1" customWidth="1"/>
    <col min="15113" max="15113" width="13" style="1" customWidth="1"/>
    <col min="15114" max="15114" width="8.28515625" style="1" customWidth="1"/>
    <col min="15115" max="15115" width="10" style="1" customWidth="1"/>
    <col min="15116" max="15116" width="14.140625" style="1" bestFit="1" customWidth="1"/>
    <col min="15117" max="15360" width="10" style="1"/>
    <col min="15361" max="15361" width="2.5703125" style="1" customWidth="1"/>
    <col min="15362" max="15362" width="7.140625" style="1" customWidth="1"/>
    <col min="15363" max="15363" width="23.5703125" style="1" customWidth="1"/>
    <col min="15364" max="15364" width="9.7109375" style="1" customWidth="1"/>
    <col min="15365" max="15365" width="4.7109375" style="1" customWidth="1"/>
    <col min="15366" max="15366" width="14.42578125" style="1" customWidth="1"/>
    <col min="15367" max="15367" width="11.140625" style="1" customWidth="1"/>
    <col min="15368" max="15368" width="10.28515625" style="1" customWidth="1"/>
    <col min="15369" max="15369" width="13" style="1" customWidth="1"/>
    <col min="15370" max="15370" width="8.28515625" style="1" customWidth="1"/>
    <col min="15371" max="15371" width="10" style="1" customWidth="1"/>
    <col min="15372" max="15372" width="14.140625" style="1" bestFit="1" customWidth="1"/>
    <col min="15373" max="15616" width="10" style="1"/>
    <col min="15617" max="15617" width="2.5703125" style="1" customWidth="1"/>
    <col min="15618" max="15618" width="7.140625" style="1" customWidth="1"/>
    <col min="15619" max="15619" width="23.5703125" style="1" customWidth="1"/>
    <col min="15620" max="15620" width="9.7109375" style="1" customWidth="1"/>
    <col min="15621" max="15621" width="4.7109375" style="1" customWidth="1"/>
    <col min="15622" max="15622" width="14.42578125" style="1" customWidth="1"/>
    <col min="15623" max="15623" width="11.140625" style="1" customWidth="1"/>
    <col min="15624" max="15624" width="10.28515625" style="1" customWidth="1"/>
    <col min="15625" max="15625" width="13" style="1" customWidth="1"/>
    <col min="15626" max="15626" width="8.28515625" style="1" customWidth="1"/>
    <col min="15627" max="15627" width="10" style="1" customWidth="1"/>
    <col min="15628" max="15628" width="14.140625" style="1" bestFit="1" customWidth="1"/>
    <col min="15629" max="15872" width="10" style="1"/>
    <col min="15873" max="15873" width="2.5703125" style="1" customWidth="1"/>
    <col min="15874" max="15874" width="7.140625" style="1" customWidth="1"/>
    <col min="15875" max="15875" width="23.5703125" style="1" customWidth="1"/>
    <col min="15876" max="15876" width="9.7109375" style="1" customWidth="1"/>
    <col min="15877" max="15877" width="4.7109375" style="1" customWidth="1"/>
    <col min="15878" max="15878" width="14.42578125" style="1" customWidth="1"/>
    <col min="15879" max="15879" width="11.140625" style="1" customWidth="1"/>
    <col min="15880" max="15880" width="10.28515625" style="1" customWidth="1"/>
    <col min="15881" max="15881" width="13" style="1" customWidth="1"/>
    <col min="15882" max="15882" width="8.28515625" style="1" customWidth="1"/>
    <col min="15883" max="15883" width="10" style="1" customWidth="1"/>
    <col min="15884" max="15884" width="14.140625" style="1" bestFit="1" customWidth="1"/>
    <col min="15885" max="16128" width="10" style="1"/>
    <col min="16129" max="16129" width="2.5703125" style="1" customWidth="1"/>
    <col min="16130" max="16130" width="7.140625" style="1" customWidth="1"/>
    <col min="16131" max="16131" width="23.5703125" style="1" customWidth="1"/>
    <col min="16132" max="16132" width="9.7109375" style="1" customWidth="1"/>
    <col min="16133" max="16133" width="4.7109375" style="1" customWidth="1"/>
    <col min="16134" max="16134" width="14.42578125" style="1" customWidth="1"/>
    <col min="16135" max="16135" width="11.140625" style="1" customWidth="1"/>
    <col min="16136" max="16136" width="10.28515625" style="1" customWidth="1"/>
    <col min="16137" max="16137" width="13" style="1" customWidth="1"/>
    <col min="16138" max="16138" width="8.28515625" style="1" customWidth="1"/>
    <col min="16139" max="16139" width="10" style="1" customWidth="1"/>
    <col min="16140" max="16140" width="14.140625" style="1" bestFit="1" customWidth="1"/>
    <col min="16141" max="16384" width="10" style="1"/>
  </cols>
  <sheetData>
    <row r="1" spans="1:10" ht="12" customHeight="1" x14ac:dyDescent="0.2">
      <c r="B1" s="2" t="s">
        <v>4</v>
      </c>
      <c r="D1" s="3"/>
      <c r="E1" s="3"/>
      <c r="F1" s="3"/>
      <c r="G1" s="3"/>
      <c r="H1" s="3"/>
      <c r="I1" s="29" t="s">
        <v>21</v>
      </c>
      <c r="J1" s="4">
        <v>7.5</v>
      </c>
    </row>
    <row r="2" spans="1:10" ht="12" customHeight="1" x14ac:dyDescent="0.2">
      <c r="B2" s="2" t="s">
        <v>19</v>
      </c>
      <c r="D2" s="3"/>
      <c r="E2" s="3"/>
      <c r="F2" s="3"/>
      <c r="G2" s="3"/>
      <c r="H2" s="3"/>
      <c r="I2" s="3"/>
      <c r="J2" s="4"/>
    </row>
    <row r="3" spans="1:10" ht="12" customHeight="1" x14ac:dyDescent="0.2">
      <c r="B3" s="2" t="s">
        <v>17</v>
      </c>
      <c r="D3" s="3"/>
      <c r="E3" s="3"/>
      <c r="F3" s="3"/>
      <c r="G3" s="3"/>
      <c r="H3" s="3"/>
      <c r="I3" s="3"/>
      <c r="J3" s="4"/>
    </row>
    <row r="4" spans="1:10" ht="12" customHeight="1" x14ac:dyDescent="0.2">
      <c r="D4" s="3"/>
      <c r="E4" s="3"/>
      <c r="F4" s="3"/>
      <c r="G4" s="3"/>
      <c r="H4" s="3"/>
      <c r="I4" s="3"/>
      <c r="J4" s="4"/>
    </row>
    <row r="5" spans="1:10" ht="12" customHeight="1" x14ac:dyDescent="0.2">
      <c r="D5" s="3"/>
      <c r="E5" s="3"/>
      <c r="F5" s="3"/>
      <c r="G5" s="3"/>
      <c r="H5" s="3"/>
      <c r="I5" s="3"/>
      <c r="J5" s="4"/>
    </row>
    <row r="6" spans="1:10" ht="12" customHeight="1" x14ac:dyDescent="0.2">
      <c r="D6" s="3"/>
      <c r="E6" s="3"/>
      <c r="F6" s="3" t="s">
        <v>5</v>
      </c>
      <c r="G6" s="3"/>
      <c r="H6" s="3"/>
      <c r="I6" s="3" t="s">
        <v>20</v>
      </c>
      <c r="J6" s="4"/>
    </row>
    <row r="7" spans="1:10" ht="12" customHeight="1" x14ac:dyDescent="0.2"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6" t="s">
        <v>12</v>
      </c>
    </row>
    <row r="8" spans="1:10" ht="12" customHeight="1" x14ac:dyDescent="0.2">
      <c r="A8" s="7"/>
      <c r="C8" s="7"/>
      <c r="D8" s="9"/>
      <c r="E8" s="9"/>
      <c r="F8" s="9"/>
      <c r="G8" s="9"/>
      <c r="H8" s="9"/>
      <c r="I8" s="10"/>
      <c r="J8" s="4"/>
    </row>
    <row r="9" spans="1:10" ht="12" customHeight="1" x14ac:dyDescent="0.2">
      <c r="A9" s="7"/>
      <c r="B9" s="8" t="s">
        <v>18</v>
      </c>
      <c r="C9" s="7"/>
      <c r="D9" s="9"/>
      <c r="E9" s="9"/>
      <c r="F9" s="11"/>
      <c r="G9" s="12"/>
      <c r="H9" s="13"/>
      <c r="I9" s="14"/>
    </row>
    <row r="10" spans="1:10" ht="12" customHeight="1" x14ac:dyDescent="0.2">
      <c r="A10" s="7"/>
      <c r="B10" s="7" t="s">
        <v>17</v>
      </c>
      <c r="C10" s="7"/>
      <c r="D10" s="9" t="s">
        <v>15</v>
      </c>
      <c r="E10" s="9" t="s">
        <v>22</v>
      </c>
      <c r="F10" s="11">
        <f>'Page 7.5.1'!H36</f>
        <v>17894</v>
      </c>
      <c r="G10" s="12" t="s">
        <v>14</v>
      </c>
      <c r="H10" s="30">
        <v>6.7702726582684086E-2</v>
      </c>
      <c r="I10" s="14">
        <f>H10*F10</f>
        <v>1211.4725894705491</v>
      </c>
      <c r="J10" s="4" t="s">
        <v>66</v>
      </c>
    </row>
    <row r="11" spans="1:10" ht="12" customHeight="1" x14ac:dyDescent="0.2">
      <c r="A11" s="7"/>
      <c r="B11" s="7" t="s">
        <v>17</v>
      </c>
      <c r="C11" s="7"/>
      <c r="D11" s="9" t="s">
        <v>15</v>
      </c>
      <c r="E11" s="9" t="s">
        <v>22</v>
      </c>
      <c r="F11" s="11">
        <f>'Page 7.5.1'!H37</f>
        <v>866781</v>
      </c>
      <c r="G11" s="12" t="s">
        <v>0</v>
      </c>
      <c r="H11" s="30">
        <v>6.7017620954721469E-2</v>
      </c>
      <c r="I11" s="14">
        <f>H11*F11</f>
        <v>58089.600508754433</v>
      </c>
      <c r="J11" s="4" t="s">
        <v>66</v>
      </c>
    </row>
    <row r="12" spans="1:10" ht="12" customHeight="1" x14ac:dyDescent="0.2">
      <c r="A12" s="7"/>
      <c r="B12" s="7" t="s">
        <v>17</v>
      </c>
      <c r="C12" s="7"/>
      <c r="D12" s="9" t="s">
        <v>15</v>
      </c>
      <c r="E12" s="9" t="s">
        <v>22</v>
      </c>
      <c r="F12" s="11">
        <f>'Page 7.5.1'!H38</f>
        <v>-40125</v>
      </c>
      <c r="G12" s="12" t="s">
        <v>3</v>
      </c>
      <c r="H12" s="30">
        <v>0.22591574269314921</v>
      </c>
      <c r="I12" s="14">
        <f>H12*F12</f>
        <v>-9064.8691755626114</v>
      </c>
      <c r="J12" s="4" t="s">
        <v>66</v>
      </c>
    </row>
    <row r="13" spans="1:10" ht="12" customHeight="1" x14ac:dyDescent="0.2">
      <c r="A13" s="7"/>
      <c r="B13" s="7"/>
      <c r="C13" s="7"/>
      <c r="D13" s="9"/>
      <c r="E13" s="9"/>
      <c r="F13" s="11"/>
      <c r="G13" s="12"/>
      <c r="H13" s="30"/>
      <c r="I13" s="14"/>
      <c r="J13" s="4"/>
    </row>
    <row r="14" spans="1:10" ht="12" customHeight="1" x14ac:dyDescent="0.2">
      <c r="A14" s="7"/>
      <c r="B14" s="7"/>
      <c r="C14" s="7"/>
      <c r="D14" s="9"/>
      <c r="E14" s="9"/>
      <c r="F14" s="11"/>
      <c r="G14" s="12"/>
      <c r="H14" s="31"/>
      <c r="I14" s="14"/>
      <c r="J14" s="4"/>
    </row>
    <row r="15" spans="1:10" ht="12" customHeight="1" x14ac:dyDescent="0.2">
      <c r="A15" s="7"/>
      <c r="B15" s="7" t="s">
        <v>17</v>
      </c>
      <c r="C15" s="7"/>
      <c r="D15" s="9" t="s">
        <v>16</v>
      </c>
      <c r="E15" s="9" t="s">
        <v>22</v>
      </c>
      <c r="F15" s="11">
        <f>'Page 7.5.1'!H41</f>
        <v>19357</v>
      </c>
      <c r="G15" s="12" t="s">
        <v>14</v>
      </c>
      <c r="H15" s="30">
        <v>6.7702726582684086E-2</v>
      </c>
      <c r="I15" s="14">
        <f>H15*F15</f>
        <v>1310.5216784610159</v>
      </c>
      <c r="J15" s="4" t="s">
        <v>66</v>
      </c>
    </row>
    <row r="16" spans="1:10" ht="12" customHeight="1" x14ac:dyDescent="0.2">
      <c r="A16" s="7"/>
      <c r="B16" s="7" t="s">
        <v>17</v>
      </c>
      <c r="C16" s="7"/>
      <c r="D16" s="9" t="s">
        <v>16</v>
      </c>
      <c r="E16" s="9" t="s">
        <v>22</v>
      </c>
      <c r="F16" s="11">
        <f>'Page 7.5.1'!H42</f>
        <v>516226</v>
      </c>
      <c r="G16" s="12" t="s">
        <v>1</v>
      </c>
      <c r="H16" s="30">
        <v>7.4366076253439578E-2</v>
      </c>
      <c r="I16" s="14">
        <f>H16*F16</f>
        <v>38389.702080008101</v>
      </c>
      <c r="J16" s="4" t="s">
        <v>66</v>
      </c>
    </row>
    <row r="17" spans="1:10" ht="12" customHeight="1" x14ac:dyDescent="0.2">
      <c r="A17" s="7"/>
      <c r="B17" s="7" t="s">
        <v>17</v>
      </c>
      <c r="C17" s="7"/>
      <c r="D17" s="9" t="s">
        <v>16</v>
      </c>
      <c r="E17" s="9" t="s">
        <v>22</v>
      </c>
      <c r="F17" s="11">
        <f>'Page 7.5.1'!H43</f>
        <v>1324.666666666657</v>
      </c>
      <c r="G17" s="12" t="s">
        <v>2</v>
      </c>
      <c r="H17" s="30">
        <v>6.0894111271351227E-2</v>
      </c>
      <c r="I17" s="14">
        <f>H17*F17</f>
        <v>80.66439939744933</v>
      </c>
      <c r="J17" s="4" t="s">
        <v>66</v>
      </c>
    </row>
    <row r="18" spans="1:10" ht="12" customHeight="1" x14ac:dyDescent="0.2">
      <c r="A18" s="7"/>
      <c r="B18" s="7" t="s">
        <v>17</v>
      </c>
      <c r="C18" s="7"/>
      <c r="D18" s="9" t="s">
        <v>16</v>
      </c>
      <c r="E18" s="9" t="s">
        <v>22</v>
      </c>
      <c r="F18" s="11">
        <f>'Page 7.5.1'!H44</f>
        <v>2475854</v>
      </c>
      <c r="G18" s="12" t="s">
        <v>3</v>
      </c>
      <c r="H18" s="30">
        <v>0.22591574269314921</v>
      </c>
      <c r="I18" s="14">
        <f>H18*F18</f>
        <v>559334.39520980429</v>
      </c>
      <c r="J18" s="4" t="s">
        <v>66</v>
      </c>
    </row>
    <row r="19" spans="1:10" ht="12" customHeight="1" x14ac:dyDescent="0.2">
      <c r="A19" s="7"/>
      <c r="B19" s="7"/>
      <c r="C19" s="7"/>
      <c r="D19" s="9"/>
      <c r="E19" s="9"/>
      <c r="F19" s="11"/>
      <c r="G19" s="12"/>
      <c r="H19" s="30"/>
      <c r="I19" s="14"/>
      <c r="J19" s="4"/>
    </row>
    <row r="20" spans="1:10" ht="12" customHeight="1" x14ac:dyDescent="0.2">
      <c r="A20" s="7"/>
      <c r="B20" s="7"/>
      <c r="C20" s="7"/>
      <c r="D20" s="9"/>
      <c r="E20" s="9"/>
      <c r="F20" s="11"/>
      <c r="G20" s="12"/>
      <c r="H20" s="13"/>
      <c r="I20" s="14"/>
      <c r="J20" s="4"/>
    </row>
    <row r="21" spans="1:10" ht="12" customHeight="1" x14ac:dyDescent="0.2">
      <c r="A21" s="7"/>
      <c r="B21" s="7"/>
      <c r="C21" s="7"/>
      <c r="D21" s="9"/>
      <c r="E21" s="9"/>
      <c r="F21" s="11"/>
      <c r="G21" s="12"/>
      <c r="H21" s="13"/>
      <c r="I21" s="14"/>
      <c r="J21" s="4"/>
    </row>
    <row r="22" spans="1:10" ht="12" customHeight="1" x14ac:dyDescent="0.2">
      <c r="A22" s="7"/>
      <c r="B22" s="7"/>
      <c r="C22" s="7"/>
      <c r="D22" s="9"/>
      <c r="E22" s="9"/>
      <c r="F22" s="11"/>
      <c r="G22" s="12"/>
      <c r="H22" s="13"/>
      <c r="I22" s="14"/>
      <c r="J22" s="4"/>
    </row>
    <row r="23" spans="1:10" ht="12" customHeight="1" x14ac:dyDescent="0.2">
      <c r="A23" s="7"/>
      <c r="B23" s="7"/>
      <c r="C23" s="7"/>
      <c r="D23" s="9"/>
      <c r="E23" s="9"/>
      <c r="F23" s="11"/>
      <c r="G23" s="12"/>
      <c r="H23" s="13"/>
      <c r="I23" s="14"/>
      <c r="J23" s="4"/>
    </row>
    <row r="24" spans="1:10" ht="12" customHeight="1" x14ac:dyDescent="0.2">
      <c r="A24" s="7"/>
      <c r="B24" s="7"/>
      <c r="C24" s="7"/>
      <c r="D24" s="9"/>
      <c r="E24" s="9"/>
      <c r="F24" s="11"/>
      <c r="G24" s="12"/>
      <c r="H24" s="13"/>
      <c r="I24" s="14"/>
      <c r="J24" s="4"/>
    </row>
    <row r="25" spans="1:10" ht="12" customHeight="1" x14ac:dyDescent="0.2">
      <c r="A25" s="7"/>
      <c r="B25" s="7"/>
      <c r="C25" s="7"/>
      <c r="D25" s="9"/>
      <c r="E25" s="9"/>
      <c r="F25" s="11"/>
      <c r="G25" s="12"/>
      <c r="H25" s="13"/>
      <c r="I25" s="14"/>
      <c r="J25" s="4"/>
    </row>
    <row r="26" spans="1:10" ht="12" customHeight="1" x14ac:dyDescent="0.2">
      <c r="A26" s="7"/>
      <c r="B26" s="7"/>
      <c r="C26" s="7"/>
      <c r="D26" s="9"/>
      <c r="E26" s="9"/>
      <c r="F26" s="11"/>
      <c r="G26" s="12"/>
      <c r="H26" s="13"/>
      <c r="I26" s="14"/>
      <c r="J26" s="4"/>
    </row>
    <row r="27" spans="1:10" ht="12" customHeight="1" x14ac:dyDescent="0.2">
      <c r="A27" s="7"/>
      <c r="B27" s="7"/>
      <c r="C27" s="7"/>
      <c r="D27" s="9"/>
      <c r="E27" s="9"/>
      <c r="F27" s="11"/>
      <c r="G27" s="12"/>
      <c r="H27" s="13"/>
      <c r="I27" s="14"/>
      <c r="J27" s="4"/>
    </row>
    <row r="28" spans="1:10" ht="12" customHeight="1" x14ac:dyDescent="0.2">
      <c r="A28" s="7"/>
      <c r="B28" s="7"/>
      <c r="C28" s="7"/>
      <c r="D28" s="9"/>
      <c r="E28" s="9"/>
      <c r="F28" s="11"/>
      <c r="G28" s="12"/>
      <c r="H28" s="13"/>
      <c r="I28" s="14"/>
      <c r="J28" s="4"/>
    </row>
    <row r="29" spans="1:10" ht="12" customHeight="1" x14ac:dyDescent="0.2">
      <c r="A29" s="7"/>
      <c r="B29" s="7"/>
      <c r="C29" s="7"/>
      <c r="D29" s="9"/>
      <c r="E29" s="9"/>
      <c r="F29" s="11"/>
      <c r="G29" s="12"/>
      <c r="H29" s="13"/>
      <c r="I29" s="14"/>
      <c r="J29" s="4"/>
    </row>
    <row r="30" spans="1:10" ht="12" customHeight="1" x14ac:dyDescent="0.2">
      <c r="A30" s="7"/>
      <c r="B30" s="7"/>
      <c r="C30" s="7"/>
      <c r="D30" s="9"/>
      <c r="E30" s="9"/>
      <c r="F30" s="11"/>
      <c r="G30" s="12"/>
      <c r="H30" s="13"/>
      <c r="I30" s="14"/>
      <c r="J30" s="4"/>
    </row>
    <row r="31" spans="1:10" ht="12" customHeight="1" x14ac:dyDescent="0.2">
      <c r="A31" s="7"/>
      <c r="B31" s="7"/>
      <c r="C31" s="7"/>
      <c r="D31" s="9"/>
      <c r="E31" s="9"/>
      <c r="F31" s="11"/>
      <c r="G31" s="12"/>
      <c r="H31" s="13"/>
      <c r="I31" s="14"/>
      <c r="J31" s="4"/>
    </row>
    <row r="32" spans="1:10" ht="12" customHeight="1" x14ac:dyDescent="0.2">
      <c r="A32" s="7"/>
      <c r="B32" s="7"/>
      <c r="C32" s="7"/>
      <c r="D32" s="9"/>
      <c r="E32" s="9"/>
      <c r="F32" s="11"/>
      <c r="G32" s="12"/>
      <c r="H32" s="13"/>
      <c r="I32" s="14"/>
      <c r="J32" s="4"/>
    </row>
    <row r="33" spans="1:10" ht="12" customHeight="1" x14ac:dyDescent="0.2">
      <c r="A33" s="7"/>
      <c r="B33" s="7"/>
      <c r="C33" s="7"/>
      <c r="D33" s="9"/>
      <c r="E33" s="9"/>
      <c r="F33" s="11"/>
      <c r="G33" s="12"/>
      <c r="H33" s="13"/>
      <c r="I33" s="14"/>
      <c r="J33" s="4"/>
    </row>
    <row r="34" spans="1:10" ht="12" customHeight="1" x14ac:dyDescent="0.2">
      <c r="A34" s="7"/>
      <c r="B34" s="7"/>
      <c r="C34" s="7"/>
      <c r="D34" s="9"/>
      <c r="E34" s="9"/>
      <c r="F34" s="11"/>
      <c r="G34" s="12"/>
      <c r="H34" s="13"/>
      <c r="I34" s="14"/>
      <c r="J34" s="4"/>
    </row>
    <row r="35" spans="1:10" ht="12" customHeight="1" x14ac:dyDescent="0.2">
      <c r="A35" s="7"/>
      <c r="B35" s="7"/>
      <c r="C35" s="7"/>
      <c r="D35" s="9"/>
      <c r="E35" s="9"/>
      <c r="F35" s="11"/>
      <c r="G35" s="12"/>
      <c r="H35" s="13"/>
      <c r="I35" s="14"/>
      <c r="J35" s="4"/>
    </row>
    <row r="36" spans="1:10" ht="12" customHeight="1" x14ac:dyDescent="0.2">
      <c r="A36" s="7"/>
      <c r="B36" s="7"/>
      <c r="C36" s="7"/>
      <c r="D36" s="9"/>
      <c r="E36" s="9"/>
      <c r="F36" s="11"/>
      <c r="G36" s="12"/>
      <c r="H36" s="13"/>
      <c r="I36" s="14"/>
      <c r="J36" s="4"/>
    </row>
    <row r="37" spans="1:10" ht="12" customHeight="1" x14ac:dyDescent="0.2">
      <c r="A37" s="7"/>
      <c r="B37" s="7"/>
      <c r="C37" s="7"/>
      <c r="D37" s="9"/>
      <c r="E37" s="9"/>
      <c r="F37" s="11"/>
      <c r="G37" s="12"/>
      <c r="H37" s="13"/>
      <c r="I37" s="14"/>
      <c r="J37" s="4"/>
    </row>
    <row r="38" spans="1:10" ht="12" customHeight="1" x14ac:dyDescent="0.2">
      <c r="A38" s="7"/>
      <c r="B38" s="7"/>
      <c r="C38" s="7"/>
      <c r="D38" s="9"/>
      <c r="E38" s="9"/>
      <c r="F38" s="11"/>
      <c r="G38" s="12"/>
      <c r="H38" s="13"/>
      <c r="I38" s="14"/>
      <c r="J38" s="4"/>
    </row>
    <row r="39" spans="1:10" ht="12" customHeight="1" x14ac:dyDescent="0.2">
      <c r="A39" s="7"/>
      <c r="B39" s="7"/>
      <c r="C39" s="7"/>
      <c r="D39" s="9"/>
      <c r="E39" s="9"/>
      <c r="F39" s="11"/>
      <c r="G39" s="12"/>
      <c r="H39" s="13"/>
      <c r="I39" s="14"/>
      <c r="J39" s="4"/>
    </row>
    <row r="40" spans="1:10" ht="12" customHeight="1" x14ac:dyDescent="0.2">
      <c r="A40" s="7"/>
      <c r="B40" s="7"/>
      <c r="C40" s="7"/>
      <c r="D40" s="9"/>
      <c r="E40" s="9"/>
      <c r="F40" s="11"/>
      <c r="G40" s="12"/>
      <c r="H40" s="13"/>
      <c r="I40" s="14"/>
      <c r="J40" s="4"/>
    </row>
    <row r="41" spans="1:10" ht="12" customHeight="1" x14ac:dyDescent="0.2">
      <c r="A41" s="7"/>
      <c r="B41" s="7"/>
      <c r="C41" s="7"/>
      <c r="D41" s="9"/>
      <c r="E41" s="9"/>
      <c r="F41" s="11"/>
      <c r="G41" s="12"/>
      <c r="H41" s="13"/>
      <c r="I41" s="14"/>
      <c r="J41" s="4"/>
    </row>
    <row r="42" spans="1:10" ht="12" customHeight="1" x14ac:dyDescent="0.2">
      <c r="A42" s="7"/>
      <c r="B42" s="7"/>
      <c r="C42" s="7"/>
      <c r="D42" s="9"/>
      <c r="E42" s="9"/>
      <c r="F42" s="11"/>
      <c r="G42" s="12"/>
      <c r="H42" s="13"/>
      <c r="I42" s="14"/>
      <c r="J42" s="4"/>
    </row>
    <row r="43" spans="1:10" ht="12" customHeight="1" x14ac:dyDescent="0.2">
      <c r="A43" s="7"/>
      <c r="B43" s="7"/>
      <c r="C43" s="7"/>
      <c r="D43" s="9"/>
      <c r="E43" s="9"/>
      <c r="F43" s="11"/>
      <c r="G43" s="12"/>
      <c r="H43" s="13"/>
      <c r="I43" s="14"/>
      <c r="J43" s="4"/>
    </row>
    <row r="44" spans="1:10" ht="12" customHeight="1" x14ac:dyDescent="0.2">
      <c r="A44" s="7"/>
      <c r="B44" s="7"/>
      <c r="C44" s="7"/>
      <c r="D44" s="9"/>
      <c r="E44" s="9"/>
      <c r="F44" s="11"/>
      <c r="G44" s="12"/>
      <c r="H44" s="13"/>
      <c r="I44" s="14"/>
      <c r="J44" s="4"/>
    </row>
    <row r="45" spans="1:10" ht="12" customHeight="1" x14ac:dyDescent="0.2">
      <c r="A45" s="7"/>
      <c r="B45" s="7"/>
      <c r="C45" s="7"/>
      <c r="D45" s="9"/>
      <c r="E45" s="9"/>
      <c r="F45" s="11"/>
      <c r="G45" s="12"/>
      <c r="H45" s="13"/>
      <c r="I45" s="14"/>
      <c r="J45" s="4"/>
    </row>
    <row r="46" spans="1:10" ht="12" customHeight="1" x14ac:dyDescent="0.2">
      <c r="A46" s="7"/>
      <c r="B46" s="7"/>
      <c r="C46" s="7"/>
      <c r="D46" s="9"/>
      <c r="E46" s="9"/>
      <c r="F46" s="11"/>
      <c r="G46" s="12"/>
      <c r="H46" s="13"/>
      <c r="I46" s="14"/>
      <c r="J46" s="4"/>
    </row>
    <row r="47" spans="1:10" ht="12" customHeight="1" x14ac:dyDescent="0.2">
      <c r="A47" s="7"/>
      <c r="B47" s="7"/>
      <c r="C47" s="7"/>
      <c r="D47" s="9"/>
      <c r="E47" s="9"/>
      <c r="F47" s="11"/>
      <c r="G47" s="12"/>
      <c r="H47" s="13"/>
      <c r="I47" s="14"/>
      <c r="J47" s="4"/>
    </row>
    <row r="48" spans="1:10" ht="12" customHeight="1" x14ac:dyDescent="0.2">
      <c r="A48" s="7"/>
      <c r="B48" s="7"/>
      <c r="C48" s="7"/>
      <c r="D48" s="9"/>
      <c r="E48" s="9"/>
      <c r="F48" s="11"/>
      <c r="G48" s="12"/>
      <c r="H48" s="13"/>
      <c r="I48" s="14"/>
      <c r="J48" s="4"/>
    </row>
    <row r="49" spans="1:10" ht="12" customHeight="1" x14ac:dyDescent="0.2">
      <c r="A49" s="7"/>
      <c r="B49" s="7"/>
      <c r="C49" s="7"/>
      <c r="D49" s="9"/>
      <c r="E49" s="9"/>
      <c r="F49" s="11"/>
      <c r="G49" s="12"/>
      <c r="H49" s="13"/>
      <c r="I49" s="14"/>
      <c r="J49" s="4"/>
    </row>
    <row r="50" spans="1:10" ht="12" customHeight="1" x14ac:dyDescent="0.2">
      <c r="A50" s="7"/>
      <c r="B50" s="7"/>
      <c r="C50" s="7"/>
      <c r="D50" s="9"/>
      <c r="E50" s="9"/>
      <c r="F50" s="11"/>
      <c r="G50" s="12"/>
      <c r="H50" s="13"/>
      <c r="I50" s="14"/>
      <c r="J50" s="4"/>
    </row>
    <row r="51" spans="1:10" ht="12" customHeight="1" x14ac:dyDescent="0.2">
      <c r="A51" s="7"/>
      <c r="B51" s="7"/>
      <c r="C51" s="7"/>
      <c r="D51" s="9"/>
      <c r="E51" s="9"/>
      <c r="F51" s="11"/>
      <c r="G51" s="12"/>
      <c r="H51" s="13"/>
      <c r="I51" s="14"/>
      <c r="J51" s="4"/>
    </row>
    <row r="52" spans="1:10" ht="12" customHeight="1" x14ac:dyDescent="0.2">
      <c r="A52" s="7"/>
      <c r="B52" s="7"/>
      <c r="C52" s="7"/>
      <c r="D52" s="9"/>
      <c r="E52" s="9"/>
      <c r="F52" s="11"/>
      <c r="G52" s="12"/>
      <c r="H52" s="13"/>
      <c r="I52" s="14"/>
      <c r="J52" s="4"/>
    </row>
    <row r="53" spans="1:10" ht="12" customHeight="1" x14ac:dyDescent="0.2">
      <c r="A53" s="7"/>
      <c r="B53" s="7"/>
      <c r="C53" s="7"/>
      <c r="D53" s="9"/>
      <c r="E53" s="9"/>
      <c r="F53" s="11"/>
      <c r="G53" s="12"/>
      <c r="H53" s="13"/>
      <c r="I53" s="14"/>
      <c r="J53" s="4"/>
    </row>
    <row r="54" spans="1:10" ht="12" customHeight="1" x14ac:dyDescent="0.2">
      <c r="A54" s="7"/>
      <c r="B54" s="7"/>
      <c r="C54" s="7"/>
      <c r="D54" s="9"/>
      <c r="E54" s="9"/>
      <c r="F54" s="11"/>
      <c r="G54" s="12"/>
      <c r="H54" s="13"/>
      <c r="I54" s="14"/>
      <c r="J54" s="4"/>
    </row>
    <row r="55" spans="1:10" ht="12" customHeight="1" x14ac:dyDescent="0.2">
      <c r="A55" s="7"/>
      <c r="B55" s="7"/>
      <c r="C55" s="7"/>
      <c r="D55" s="9"/>
      <c r="E55" s="9"/>
      <c r="F55" s="11"/>
      <c r="G55" s="12"/>
      <c r="H55" s="13"/>
      <c r="I55" s="14"/>
      <c r="J55" s="4"/>
    </row>
    <row r="56" spans="1:10" ht="12" customHeight="1" x14ac:dyDescent="0.2">
      <c r="A56" s="7"/>
      <c r="B56" s="7"/>
      <c r="C56" s="7"/>
      <c r="D56" s="9"/>
      <c r="E56" s="9"/>
      <c r="F56" s="11"/>
      <c r="G56" s="12"/>
      <c r="H56" s="13"/>
      <c r="I56" s="14"/>
      <c r="J56" s="4"/>
    </row>
    <row r="57" spans="1:10" ht="12" customHeight="1" x14ac:dyDescent="0.2">
      <c r="A57" s="7"/>
      <c r="B57" s="7"/>
      <c r="C57" s="7"/>
      <c r="D57" s="9"/>
      <c r="E57" s="9"/>
      <c r="F57" s="11"/>
      <c r="G57" s="12"/>
      <c r="H57" s="13"/>
      <c r="I57" s="14"/>
      <c r="J57" s="4"/>
    </row>
    <row r="58" spans="1:10" ht="12" customHeight="1" x14ac:dyDescent="0.2">
      <c r="A58" s="7"/>
      <c r="B58" s="7"/>
      <c r="C58" s="7"/>
      <c r="D58" s="9"/>
      <c r="E58" s="9"/>
      <c r="F58" s="11"/>
      <c r="G58" s="12"/>
      <c r="H58" s="13"/>
      <c r="I58" s="14"/>
      <c r="J58" s="4"/>
    </row>
    <row r="59" spans="1:10" ht="12" customHeight="1" x14ac:dyDescent="0.2">
      <c r="A59" s="7"/>
      <c r="B59" s="7"/>
      <c r="C59" s="7"/>
      <c r="D59" s="9"/>
      <c r="E59" s="9"/>
      <c r="F59" s="11"/>
      <c r="G59" s="12"/>
      <c r="H59" s="13"/>
      <c r="I59" s="14"/>
      <c r="J59" s="4"/>
    </row>
    <row r="60" spans="1:10" ht="12" customHeight="1" x14ac:dyDescent="0.2">
      <c r="A60" s="7"/>
      <c r="B60" s="7"/>
      <c r="C60" s="7"/>
      <c r="D60" s="9"/>
      <c r="E60" s="9"/>
      <c r="F60" s="11"/>
      <c r="G60" s="12"/>
      <c r="H60" s="13"/>
      <c r="I60" s="14"/>
      <c r="J60" s="4"/>
    </row>
    <row r="61" spans="1:10" ht="12" customHeight="1" x14ac:dyDescent="0.2">
      <c r="A61" s="7"/>
      <c r="B61" s="7"/>
      <c r="C61" s="7"/>
      <c r="D61" s="9"/>
      <c r="E61" s="9"/>
      <c r="F61" s="11"/>
      <c r="G61" s="12"/>
      <c r="H61" s="13"/>
      <c r="I61" s="14"/>
      <c r="J61" s="4"/>
    </row>
    <row r="62" spans="1:10" ht="12" customHeight="1" x14ac:dyDescent="0.2">
      <c r="B62" s="15"/>
      <c r="C62" s="7"/>
      <c r="D62" s="9"/>
      <c r="E62" s="9"/>
      <c r="F62" s="14"/>
      <c r="G62" s="9"/>
      <c r="H62" s="16"/>
      <c r="I62" s="17"/>
      <c r="J62" s="4"/>
    </row>
    <row r="63" spans="1:10" ht="12" customHeight="1" x14ac:dyDescent="0.2">
      <c r="A63" s="7"/>
      <c r="B63" s="7"/>
      <c r="C63" s="7"/>
      <c r="D63" s="9"/>
      <c r="E63" s="9"/>
      <c r="F63" s="14"/>
      <c r="G63" s="9"/>
      <c r="H63" s="16"/>
      <c r="I63" s="17"/>
      <c r="J63" s="4"/>
    </row>
    <row r="64" spans="1:10" ht="12" customHeight="1" thickBot="1" x14ac:dyDescent="0.25">
      <c r="A64" s="7"/>
      <c r="B64" s="18" t="s">
        <v>13</v>
      </c>
      <c r="C64" s="7"/>
      <c r="D64" s="9"/>
      <c r="E64" s="9"/>
      <c r="F64" s="9"/>
      <c r="G64" s="9"/>
      <c r="H64" s="9"/>
      <c r="I64" s="9"/>
      <c r="J64" s="4"/>
    </row>
    <row r="65" spans="1:10" ht="12" customHeight="1" x14ac:dyDescent="0.2">
      <c r="A65" s="19"/>
      <c r="B65" s="86" t="s">
        <v>67</v>
      </c>
      <c r="C65" s="86"/>
      <c r="D65" s="86"/>
      <c r="E65" s="86"/>
      <c r="F65" s="86"/>
      <c r="G65" s="86"/>
      <c r="H65" s="86"/>
      <c r="I65" s="86"/>
      <c r="J65" s="87"/>
    </row>
    <row r="66" spans="1:10" ht="12" customHeight="1" x14ac:dyDescent="0.2">
      <c r="A66" s="22"/>
      <c r="B66" s="88"/>
      <c r="C66" s="88"/>
      <c r="D66" s="88"/>
      <c r="E66" s="88"/>
      <c r="F66" s="88"/>
      <c r="G66" s="88"/>
      <c r="H66" s="88"/>
      <c r="I66" s="88"/>
      <c r="J66" s="89"/>
    </row>
    <row r="67" spans="1:10" ht="12" customHeight="1" x14ac:dyDescent="0.2">
      <c r="A67" s="22"/>
      <c r="B67" s="88"/>
      <c r="C67" s="88"/>
      <c r="D67" s="88"/>
      <c r="E67" s="88"/>
      <c r="F67" s="88"/>
      <c r="G67" s="88"/>
      <c r="H67" s="88"/>
      <c r="I67" s="88"/>
      <c r="J67" s="89"/>
    </row>
    <row r="68" spans="1:10" ht="12" customHeight="1" thickBot="1" x14ac:dyDescent="0.25">
      <c r="A68" s="23"/>
      <c r="B68" s="90"/>
      <c r="C68" s="90"/>
      <c r="D68" s="90"/>
      <c r="E68" s="90"/>
      <c r="F68" s="90"/>
      <c r="G68" s="90"/>
      <c r="H68" s="90"/>
      <c r="I68" s="90"/>
      <c r="J68" s="91"/>
    </row>
    <row r="69" spans="1:10" ht="12" customHeight="1" x14ac:dyDescent="0.2">
      <c r="A69" s="20"/>
      <c r="B69" s="24"/>
      <c r="C69" s="20"/>
      <c r="D69" s="21"/>
      <c r="E69" s="21"/>
      <c r="F69" s="21"/>
      <c r="G69" s="21"/>
      <c r="H69" s="21"/>
      <c r="I69" s="21"/>
      <c r="J69" s="25"/>
    </row>
    <row r="70" spans="1:10" ht="12" customHeight="1" x14ac:dyDescent="0.2">
      <c r="A70" s="7"/>
      <c r="B70" s="15"/>
      <c r="C70" s="7"/>
      <c r="D70" s="9"/>
      <c r="E70" s="9"/>
      <c r="F70" s="26"/>
      <c r="G70" s="9"/>
      <c r="H70" s="9"/>
      <c r="I70" s="9"/>
      <c r="J70" s="27"/>
    </row>
    <row r="71" spans="1:10" ht="12" customHeight="1" x14ac:dyDescent="0.2">
      <c r="A71" s="7"/>
      <c r="B71" s="15"/>
      <c r="C71" s="7"/>
      <c r="D71" s="9"/>
      <c r="E71" s="9"/>
      <c r="F71" s="9"/>
      <c r="G71" s="9"/>
      <c r="H71" s="9"/>
      <c r="I71" s="9"/>
      <c r="J71" s="27"/>
    </row>
    <row r="72" spans="1:10" ht="12" customHeight="1" x14ac:dyDescent="0.2">
      <c r="A72" s="7"/>
      <c r="B72" s="15"/>
      <c r="C72" s="7"/>
      <c r="D72" s="9"/>
      <c r="E72" s="9"/>
      <c r="F72" s="9"/>
      <c r="G72" s="9"/>
      <c r="H72" s="9"/>
      <c r="I72" s="9"/>
      <c r="J72" s="27"/>
    </row>
    <row r="73" spans="1:10" ht="12" customHeight="1" x14ac:dyDescent="0.2">
      <c r="A73" s="7"/>
      <c r="B73" s="7"/>
      <c r="C73" s="7"/>
      <c r="D73" s="9"/>
      <c r="E73" s="9"/>
      <c r="F73" s="9"/>
      <c r="G73" s="9"/>
      <c r="H73" s="9"/>
      <c r="I73" s="9"/>
      <c r="J73" s="9"/>
    </row>
    <row r="74" spans="1:10" ht="12" customHeight="1" x14ac:dyDescent="0.2"/>
    <row r="76" spans="1:10" x14ac:dyDescent="0.2">
      <c r="D76" s="5"/>
      <c r="G76" s="28"/>
    </row>
    <row r="77" spans="1:10" x14ac:dyDescent="0.2">
      <c r="D77" s="29"/>
    </row>
    <row r="78" spans="1:10" x14ac:dyDescent="0.2">
      <c r="D78" s="29"/>
    </row>
    <row r="79" spans="1:10" x14ac:dyDescent="0.2">
      <c r="D79" s="29"/>
    </row>
    <row r="80" spans="1:10" x14ac:dyDescent="0.2">
      <c r="D80" s="29"/>
    </row>
    <row r="81" spans="4:4" x14ac:dyDescent="0.2">
      <c r="D81" s="29"/>
    </row>
    <row r="82" spans="4:4" x14ac:dyDescent="0.2">
      <c r="D82" s="29"/>
    </row>
    <row r="83" spans="4:4" x14ac:dyDescent="0.2">
      <c r="D83" s="29"/>
    </row>
    <row r="84" spans="4:4" x14ac:dyDescent="0.2">
      <c r="D84" s="29"/>
    </row>
    <row r="85" spans="4:4" x14ac:dyDescent="0.2">
      <c r="D85" s="29"/>
    </row>
    <row r="86" spans="4:4" x14ac:dyDescent="0.2">
      <c r="D86" s="29"/>
    </row>
    <row r="87" spans="4:4" x14ac:dyDescent="0.2">
      <c r="D87" s="29"/>
    </row>
    <row r="88" spans="4:4" x14ac:dyDescent="0.2">
      <c r="D88" s="29"/>
    </row>
    <row r="89" spans="4:4" x14ac:dyDescent="0.2">
      <c r="D89" s="29"/>
    </row>
    <row r="90" spans="4:4" x14ac:dyDescent="0.2">
      <c r="D90" s="29"/>
    </row>
    <row r="91" spans="4:4" x14ac:dyDescent="0.2">
      <c r="D91" s="29"/>
    </row>
    <row r="92" spans="4:4" x14ac:dyDescent="0.2">
      <c r="D92" s="29"/>
    </row>
    <row r="93" spans="4:4" x14ac:dyDescent="0.2">
      <c r="D93" s="29"/>
    </row>
    <row r="94" spans="4:4" x14ac:dyDescent="0.2">
      <c r="D94" s="29"/>
    </row>
    <row r="95" spans="4:4" x14ac:dyDescent="0.2">
      <c r="D95" s="29"/>
    </row>
    <row r="96" spans="4:4" x14ac:dyDescent="0.2">
      <c r="D96" s="29"/>
    </row>
    <row r="97" spans="4:4" x14ac:dyDescent="0.2">
      <c r="D97" s="29"/>
    </row>
    <row r="98" spans="4:4" x14ac:dyDescent="0.2">
      <c r="D98" s="29"/>
    </row>
    <row r="99" spans="4:4" x14ac:dyDescent="0.2">
      <c r="D99" s="29"/>
    </row>
    <row r="100" spans="4:4" x14ac:dyDescent="0.2">
      <c r="D100" s="29"/>
    </row>
    <row r="101" spans="4:4" x14ac:dyDescent="0.2">
      <c r="D101" s="29"/>
    </row>
    <row r="102" spans="4:4" x14ac:dyDescent="0.2">
      <c r="D102" s="29"/>
    </row>
    <row r="103" spans="4:4" x14ac:dyDescent="0.2">
      <c r="D103" s="29"/>
    </row>
    <row r="104" spans="4:4" x14ac:dyDescent="0.2">
      <c r="D104" s="29"/>
    </row>
    <row r="105" spans="4:4" x14ac:dyDescent="0.2">
      <c r="D105" s="29"/>
    </row>
    <row r="106" spans="4:4" x14ac:dyDescent="0.2">
      <c r="D106" s="29"/>
    </row>
    <row r="107" spans="4:4" x14ac:dyDescent="0.2">
      <c r="D107" s="29"/>
    </row>
    <row r="108" spans="4:4" x14ac:dyDescent="0.2">
      <c r="D108" s="29"/>
    </row>
    <row r="109" spans="4:4" x14ac:dyDescent="0.2">
      <c r="D109" s="29"/>
    </row>
    <row r="110" spans="4:4" x14ac:dyDescent="0.2">
      <c r="D110" s="29"/>
    </row>
    <row r="111" spans="4:4" x14ac:dyDescent="0.2">
      <c r="D111" s="29"/>
    </row>
    <row r="112" spans="4:4" x14ac:dyDescent="0.2">
      <c r="D112" s="29"/>
    </row>
    <row r="113" spans="4:4" x14ac:dyDescent="0.2">
      <c r="D113" s="29"/>
    </row>
    <row r="114" spans="4:4" x14ac:dyDescent="0.2">
      <c r="D114" s="29"/>
    </row>
    <row r="115" spans="4:4" x14ac:dyDescent="0.2">
      <c r="D115" s="29"/>
    </row>
    <row r="116" spans="4:4" x14ac:dyDescent="0.2">
      <c r="D116" s="29"/>
    </row>
    <row r="117" spans="4:4" x14ac:dyDescent="0.2">
      <c r="D117" s="29"/>
    </row>
    <row r="118" spans="4:4" x14ac:dyDescent="0.2">
      <c r="D118" s="29"/>
    </row>
    <row r="119" spans="4:4" x14ac:dyDescent="0.2">
      <c r="D119" s="29"/>
    </row>
    <row r="120" spans="4:4" x14ac:dyDescent="0.2">
      <c r="D120" s="29"/>
    </row>
    <row r="121" spans="4:4" x14ac:dyDescent="0.2">
      <c r="D121" s="29"/>
    </row>
    <row r="122" spans="4:4" x14ac:dyDescent="0.2">
      <c r="D122" s="29"/>
    </row>
    <row r="123" spans="4:4" x14ac:dyDescent="0.2">
      <c r="D123" s="29"/>
    </row>
    <row r="124" spans="4:4" x14ac:dyDescent="0.2">
      <c r="D124" s="29"/>
    </row>
    <row r="125" spans="4:4" x14ac:dyDescent="0.2">
      <c r="D125" s="29"/>
    </row>
    <row r="126" spans="4:4" x14ac:dyDescent="0.2">
      <c r="D126" s="29"/>
    </row>
    <row r="127" spans="4:4" x14ac:dyDescent="0.2">
      <c r="D127" s="29"/>
    </row>
    <row r="128" spans="4:4" x14ac:dyDescent="0.2">
      <c r="D128" s="29"/>
    </row>
    <row r="129" spans="4:4" x14ac:dyDescent="0.2">
      <c r="D129" s="29"/>
    </row>
    <row r="130" spans="4:4" x14ac:dyDescent="0.2">
      <c r="D130" s="29"/>
    </row>
    <row r="131" spans="4:4" x14ac:dyDescent="0.2">
      <c r="D131" s="29"/>
    </row>
    <row r="132" spans="4:4" x14ac:dyDescent="0.2">
      <c r="D132" s="29"/>
    </row>
    <row r="133" spans="4:4" x14ac:dyDescent="0.2">
      <c r="D133" s="29"/>
    </row>
    <row r="134" spans="4:4" x14ac:dyDescent="0.2">
      <c r="D134" s="29"/>
    </row>
    <row r="135" spans="4:4" x14ac:dyDescent="0.2">
      <c r="D135" s="29"/>
    </row>
    <row r="136" spans="4:4" x14ac:dyDescent="0.2">
      <c r="D136" s="29"/>
    </row>
    <row r="137" spans="4:4" x14ac:dyDescent="0.2">
      <c r="D137" s="29"/>
    </row>
    <row r="138" spans="4:4" x14ac:dyDescent="0.2">
      <c r="D138" s="29"/>
    </row>
    <row r="139" spans="4:4" x14ac:dyDescent="0.2">
      <c r="D139" s="29"/>
    </row>
    <row r="140" spans="4:4" x14ac:dyDescent="0.2">
      <c r="D140" s="29"/>
    </row>
    <row r="141" spans="4:4" x14ac:dyDescent="0.2">
      <c r="D141" s="29"/>
    </row>
    <row r="142" spans="4:4" x14ac:dyDescent="0.2">
      <c r="D142" s="29"/>
    </row>
    <row r="143" spans="4:4" x14ac:dyDescent="0.2">
      <c r="D143" s="29"/>
    </row>
    <row r="144" spans="4:4" x14ac:dyDescent="0.2">
      <c r="D144" s="29"/>
    </row>
    <row r="145" spans="4:4" x14ac:dyDescent="0.2">
      <c r="D145" s="29"/>
    </row>
    <row r="146" spans="4:4" x14ac:dyDescent="0.2">
      <c r="D146" s="29"/>
    </row>
    <row r="147" spans="4:4" x14ac:dyDescent="0.2">
      <c r="D147" s="29"/>
    </row>
    <row r="148" spans="4:4" x14ac:dyDescent="0.2">
      <c r="D148" s="29"/>
    </row>
    <row r="149" spans="4:4" x14ac:dyDescent="0.2">
      <c r="D149" s="29"/>
    </row>
    <row r="150" spans="4:4" x14ac:dyDescent="0.2">
      <c r="D150" s="29"/>
    </row>
    <row r="151" spans="4:4" x14ac:dyDescent="0.2">
      <c r="D151" s="29"/>
    </row>
    <row r="152" spans="4:4" x14ac:dyDescent="0.2">
      <c r="D152" s="29"/>
    </row>
    <row r="153" spans="4:4" x14ac:dyDescent="0.2">
      <c r="D153" s="29"/>
    </row>
    <row r="154" spans="4:4" x14ac:dyDescent="0.2">
      <c r="D154" s="29"/>
    </row>
    <row r="155" spans="4:4" x14ac:dyDescent="0.2">
      <c r="D155" s="29"/>
    </row>
    <row r="156" spans="4:4" x14ac:dyDescent="0.2">
      <c r="D156" s="29"/>
    </row>
    <row r="157" spans="4:4" x14ac:dyDescent="0.2">
      <c r="D157" s="29"/>
    </row>
    <row r="158" spans="4:4" x14ac:dyDescent="0.2">
      <c r="D158" s="29"/>
    </row>
    <row r="159" spans="4:4" x14ac:dyDescent="0.2">
      <c r="D159" s="29"/>
    </row>
    <row r="160" spans="4:4" x14ac:dyDescent="0.2">
      <c r="D160" s="29"/>
    </row>
    <row r="161" spans="4:4" x14ac:dyDescent="0.2">
      <c r="D161" s="29"/>
    </row>
    <row r="162" spans="4:4" x14ac:dyDescent="0.2">
      <c r="D162" s="29"/>
    </row>
    <row r="163" spans="4:4" x14ac:dyDescent="0.2">
      <c r="D163" s="29"/>
    </row>
    <row r="164" spans="4:4" x14ac:dyDescent="0.2">
      <c r="D164" s="29"/>
    </row>
    <row r="165" spans="4:4" x14ac:dyDescent="0.2">
      <c r="D165" s="29"/>
    </row>
    <row r="166" spans="4:4" x14ac:dyDescent="0.2">
      <c r="D166" s="29"/>
    </row>
    <row r="167" spans="4:4" x14ac:dyDescent="0.2">
      <c r="D167" s="29"/>
    </row>
    <row r="168" spans="4:4" x14ac:dyDescent="0.2">
      <c r="D168" s="29"/>
    </row>
    <row r="169" spans="4:4" x14ac:dyDescent="0.2">
      <c r="D169" s="29"/>
    </row>
    <row r="170" spans="4:4" x14ac:dyDescent="0.2">
      <c r="D170" s="29"/>
    </row>
    <row r="171" spans="4:4" x14ac:dyDescent="0.2">
      <c r="D171" s="29"/>
    </row>
    <row r="172" spans="4:4" x14ac:dyDescent="0.2">
      <c r="D172" s="29"/>
    </row>
    <row r="173" spans="4:4" x14ac:dyDescent="0.2">
      <c r="D173" s="29"/>
    </row>
    <row r="174" spans="4:4" x14ac:dyDescent="0.2">
      <c r="D174" s="29"/>
    </row>
    <row r="175" spans="4:4" x14ac:dyDescent="0.2">
      <c r="D175" s="29"/>
    </row>
    <row r="176" spans="4:4" x14ac:dyDescent="0.2">
      <c r="D176" s="29"/>
    </row>
    <row r="177" spans="4:4" x14ac:dyDescent="0.2">
      <c r="D177" s="29"/>
    </row>
    <row r="178" spans="4:4" x14ac:dyDescent="0.2">
      <c r="D178" s="29"/>
    </row>
    <row r="179" spans="4:4" x14ac:dyDescent="0.2">
      <c r="D179" s="29"/>
    </row>
    <row r="180" spans="4:4" x14ac:dyDescent="0.2">
      <c r="D180" s="29"/>
    </row>
    <row r="181" spans="4:4" x14ac:dyDescent="0.2">
      <c r="D181" s="29"/>
    </row>
    <row r="182" spans="4:4" x14ac:dyDescent="0.2">
      <c r="D182" s="29"/>
    </row>
    <row r="183" spans="4:4" x14ac:dyDescent="0.2">
      <c r="D183" s="29"/>
    </row>
    <row r="184" spans="4:4" x14ac:dyDescent="0.2">
      <c r="D184" s="29"/>
    </row>
    <row r="185" spans="4:4" x14ac:dyDescent="0.2">
      <c r="D185" s="29"/>
    </row>
    <row r="186" spans="4:4" x14ac:dyDescent="0.2">
      <c r="D186" s="29"/>
    </row>
    <row r="187" spans="4:4" x14ac:dyDescent="0.2">
      <c r="D187" s="29"/>
    </row>
    <row r="188" spans="4:4" x14ac:dyDescent="0.2">
      <c r="D188" s="29"/>
    </row>
    <row r="189" spans="4:4" x14ac:dyDescent="0.2">
      <c r="D189" s="29"/>
    </row>
    <row r="190" spans="4:4" x14ac:dyDescent="0.2">
      <c r="D190" s="29"/>
    </row>
    <row r="191" spans="4:4" x14ac:dyDescent="0.2">
      <c r="D191" s="29"/>
    </row>
    <row r="192" spans="4:4" x14ac:dyDescent="0.2">
      <c r="D192" s="29"/>
    </row>
    <row r="193" spans="4:4" x14ac:dyDescent="0.2">
      <c r="D193" s="29"/>
    </row>
    <row r="194" spans="4:4" x14ac:dyDescent="0.2">
      <c r="D194" s="29"/>
    </row>
    <row r="195" spans="4:4" x14ac:dyDescent="0.2">
      <c r="D195" s="29"/>
    </row>
    <row r="196" spans="4:4" x14ac:dyDescent="0.2">
      <c r="D196" s="29"/>
    </row>
    <row r="197" spans="4:4" x14ac:dyDescent="0.2">
      <c r="D197" s="29"/>
    </row>
    <row r="198" spans="4:4" x14ac:dyDescent="0.2">
      <c r="D198" s="29"/>
    </row>
    <row r="199" spans="4:4" x14ac:dyDescent="0.2">
      <c r="D199" s="29"/>
    </row>
    <row r="200" spans="4:4" x14ac:dyDescent="0.2">
      <c r="D200" s="29"/>
    </row>
    <row r="201" spans="4:4" x14ac:dyDescent="0.2">
      <c r="D201" s="29"/>
    </row>
    <row r="202" spans="4:4" x14ac:dyDescent="0.2">
      <c r="D202" s="29"/>
    </row>
    <row r="203" spans="4:4" x14ac:dyDescent="0.2">
      <c r="D203" s="29"/>
    </row>
    <row r="204" spans="4:4" x14ac:dyDescent="0.2">
      <c r="D204" s="29"/>
    </row>
    <row r="205" spans="4:4" x14ac:dyDescent="0.2">
      <c r="D205" s="29"/>
    </row>
    <row r="206" spans="4:4" x14ac:dyDescent="0.2">
      <c r="D206" s="29"/>
    </row>
    <row r="207" spans="4:4" x14ac:dyDescent="0.2">
      <c r="D207" s="29"/>
    </row>
    <row r="208" spans="4:4" x14ac:dyDescent="0.2">
      <c r="D208" s="29"/>
    </row>
    <row r="209" spans="4:4" x14ac:dyDescent="0.2">
      <c r="D209" s="29"/>
    </row>
    <row r="210" spans="4:4" x14ac:dyDescent="0.2">
      <c r="D210" s="29"/>
    </row>
    <row r="211" spans="4:4" x14ac:dyDescent="0.2">
      <c r="D211" s="29"/>
    </row>
    <row r="212" spans="4:4" x14ac:dyDescent="0.2">
      <c r="D212" s="29"/>
    </row>
    <row r="213" spans="4:4" x14ac:dyDescent="0.2">
      <c r="D213" s="29"/>
    </row>
    <row r="214" spans="4:4" x14ac:dyDescent="0.2">
      <c r="D214" s="29"/>
    </row>
    <row r="215" spans="4:4" x14ac:dyDescent="0.2">
      <c r="D215" s="29"/>
    </row>
    <row r="216" spans="4:4" x14ac:dyDescent="0.2">
      <c r="D216" s="29"/>
    </row>
    <row r="217" spans="4:4" x14ac:dyDescent="0.2">
      <c r="D217" s="29"/>
    </row>
    <row r="218" spans="4:4" x14ac:dyDescent="0.2">
      <c r="D218" s="29"/>
    </row>
    <row r="219" spans="4:4" x14ac:dyDescent="0.2">
      <c r="D219" s="29"/>
    </row>
    <row r="220" spans="4:4" x14ac:dyDescent="0.2">
      <c r="D220" s="29"/>
    </row>
    <row r="221" spans="4:4" x14ac:dyDescent="0.2">
      <c r="D221" s="29"/>
    </row>
    <row r="222" spans="4:4" x14ac:dyDescent="0.2">
      <c r="D222" s="29"/>
    </row>
    <row r="223" spans="4:4" x14ac:dyDescent="0.2">
      <c r="D223" s="29"/>
    </row>
    <row r="224" spans="4:4" x14ac:dyDescent="0.2">
      <c r="D224" s="29"/>
    </row>
    <row r="225" spans="4:4" x14ac:dyDescent="0.2">
      <c r="D225" s="29"/>
    </row>
    <row r="226" spans="4:4" x14ac:dyDescent="0.2">
      <c r="D226" s="29"/>
    </row>
    <row r="227" spans="4:4" x14ac:dyDescent="0.2">
      <c r="D227" s="29"/>
    </row>
    <row r="228" spans="4:4" x14ac:dyDescent="0.2">
      <c r="D228" s="29"/>
    </row>
    <row r="229" spans="4:4" x14ac:dyDescent="0.2">
      <c r="D229" s="29"/>
    </row>
    <row r="230" spans="4:4" x14ac:dyDescent="0.2">
      <c r="D230" s="29"/>
    </row>
    <row r="231" spans="4:4" x14ac:dyDescent="0.2">
      <c r="D231" s="29"/>
    </row>
    <row r="232" spans="4:4" x14ac:dyDescent="0.2">
      <c r="D232" s="29"/>
    </row>
    <row r="233" spans="4:4" x14ac:dyDescent="0.2">
      <c r="D233" s="29"/>
    </row>
    <row r="234" spans="4:4" x14ac:dyDescent="0.2">
      <c r="D234" s="29"/>
    </row>
    <row r="235" spans="4:4" x14ac:dyDescent="0.2">
      <c r="D235" s="29"/>
    </row>
    <row r="236" spans="4:4" x14ac:dyDescent="0.2">
      <c r="D236" s="29"/>
    </row>
    <row r="237" spans="4:4" x14ac:dyDescent="0.2">
      <c r="D237" s="29"/>
    </row>
    <row r="238" spans="4:4" x14ac:dyDescent="0.2">
      <c r="D238" s="29"/>
    </row>
    <row r="239" spans="4:4" x14ac:dyDescent="0.2">
      <c r="D239" s="29"/>
    </row>
    <row r="240" spans="4:4" x14ac:dyDescent="0.2">
      <c r="D240" s="29"/>
    </row>
    <row r="241" spans="4:4" x14ac:dyDescent="0.2">
      <c r="D241" s="29"/>
    </row>
    <row r="242" spans="4:4" x14ac:dyDescent="0.2">
      <c r="D242" s="29"/>
    </row>
    <row r="243" spans="4:4" x14ac:dyDescent="0.2">
      <c r="D243" s="29"/>
    </row>
    <row r="244" spans="4:4" x14ac:dyDescent="0.2">
      <c r="D244" s="29"/>
    </row>
    <row r="245" spans="4:4" x14ac:dyDescent="0.2">
      <c r="D245" s="29"/>
    </row>
    <row r="246" spans="4:4" x14ac:dyDescent="0.2">
      <c r="D246" s="29"/>
    </row>
    <row r="247" spans="4:4" x14ac:dyDescent="0.2">
      <c r="D247" s="29"/>
    </row>
    <row r="248" spans="4:4" x14ac:dyDescent="0.2">
      <c r="D248" s="29"/>
    </row>
    <row r="249" spans="4:4" x14ac:dyDescent="0.2">
      <c r="D249" s="29"/>
    </row>
    <row r="250" spans="4:4" x14ac:dyDescent="0.2">
      <c r="D250" s="29"/>
    </row>
    <row r="251" spans="4:4" x14ac:dyDescent="0.2">
      <c r="D251" s="29"/>
    </row>
    <row r="252" spans="4:4" x14ac:dyDescent="0.2">
      <c r="D252" s="29"/>
    </row>
    <row r="253" spans="4:4" x14ac:dyDescent="0.2">
      <c r="D253" s="29"/>
    </row>
    <row r="254" spans="4:4" x14ac:dyDescent="0.2">
      <c r="D254" s="29"/>
    </row>
    <row r="255" spans="4:4" x14ac:dyDescent="0.2">
      <c r="D255" s="29"/>
    </row>
    <row r="256" spans="4:4" x14ac:dyDescent="0.2">
      <c r="D256" s="29"/>
    </row>
    <row r="257" spans="4:4" x14ac:dyDescent="0.2">
      <c r="D257" s="29"/>
    </row>
    <row r="258" spans="4:4" x14ac:dyDescent="0.2">
      <c r="D258" s="29"/>
    </row>
    <row r="259" spans="4:4" x14ac:dyDescent="0.2">
      <c r="D259" s="29"/>
    </row>
    <row r="260" spans="4:4" x14ac:dyDescent="0.2">
      <c r="D260" s="29"/>
    </row>
    <row r="261" spans="4:4" x14ac:dyDescent="0.2">
      <c r="D261" s="29"/>
    </row>
    <row r="262" spans="4:4" x14ac:dyDescent="0.2">
      <c r="D262" s="29"/>
    </row>
    <row r="263" spans="4:4" x14ac:dyDescent="0.2">
      <c r="D263" s="29"/>
    </row>
    <row r="264" spans="4:4" x14ac:dyDescent="0.2">
      <c r="D264" s="29"/>
    </row>
    <row r="265" spans="4:4" x14ac:dyDescent="0.2">
      <c r="D265" s="29"/>
    </row>
    <row r="266" spans="4:4" x14ac:dyDescent="0.2">
      <c r="D266" s="29"/>
    </row>
    <row r="267" spans="4:4" x14ac:dyDescent="0.2">
      <c r="D267" s="29"/>
    </row>
    <row r="268" spans="4:4" x14ac:dyDescent="0.2">
      <c r="D268" s="29"/>
    </row>
    <row r="269" spans="4:4" x14ac:dyDescent="0.2">
      <c r="D269" s="29"/>
    </row>
    <row r="270" spans="4:4" x14ac:dyDescent="0.2">
      <c r="D270" s="29"/>
    </row>
    <row r="271" spans="4:4" x14ac:dyDescent="0.2">
      <c r="D271" s="29"/>
    </row>
    <row r="272" spans="4:4" x14ac:dyDescent="0.2">
      <c r="D272" s="29"/>
    </row>
    <row r="273" spans="4:4" x14ac:dyDescent="0.2">
      <c r="D273" s="29"/>
    </row>
    <row r="274" spans="4:4" x14ac:dyDescent="0.2">
      <c r="D274" s="29"/>
    </row>
    <row r="275" spans="4:4" x14ac:dyDescent="0.2">
      <c r="D275" s="29"/>
    </row>
    <row r="276" spans="4:4" x14ac:dyDescent="0.2">
      <c r="D276" s="29"/>
    </row>
    <row r="277" spans="4:4" x14ac:dyDescent="0.2">
      <c r="D277" s="29"/>
    </row>
    <row r="278" spans="4:4" x14ac:dyDescent="0.2">
      <c r="D278" s="29"/>
    </row>
    <row r="279" spans="4:4" x14ac:dyDescent="0.2">
      <c r="D279" s="29"/>
    </row>
    <row r="280" spans="4:4" x14ac:dyDescent="0.2">
      <c r="D280" s="29"/>
    </row>
    <row r="281" spans="4:4" x14ac:dyDescent="0.2">
      <c r="D281" s="29"/>
    </row>
    <row r="282" spans="4:4" x14ac:dyDescent="0.2">
      <c r="D282" s="29"/>
    </row>
    <row r="283" spans="4:4" x14ac:dyDescent="0.2">
      <c r="D283" s="29"/>
    </row>
    <row r="284" spans="4:4" x14ac:dyDescent="0.2">
      <c r="D284" s="29"/>
    </row>
    <row r="285" spans="4:4" x14ac:dyDescent="0.2">
      <c r="D285" s="29"/>
    </row>
    <row r="286" spans="4:4" x14ac:dyDescent="0.2">
      <c r="D286" s="29"/>
    </row>
    <row r="287" spans="4:4" x14ac:dyDescent="0.2">
      <c r="D287" s="29"/>
    </row>
    <row r="288" spans="4:4" x14ac:dyDescent="0.2">
      <c r="D288" s="29"/>
    </row>
    <row r="289" spans="4:4" x14ac:dyDescent="0.2">
      <c r="D289" s="29"/>
    </row>
    <row r="290" spans="4:4" x14ac:dyDescent="0.2">
      <c r="D290" s="29"/>
    </row>
    <row r="291" spans="4:4" x14ac:dyDescent="0.2">
      <c r="D291" s="29"/>
    </row>
    <row r="292" spans="4:4" x14ac:dyDescent="0.2">
      <c r="D292" s="29"/>
    </row>
    <row r="293" spans="4:4" x14ac:dyDescent="0.2">
      <c r="D293" s="29"/>
    </row>
    <row r="294" spans="4:4" x14ac:dyDescent="0.2">
      <c r="D294" s="29"/>
    </row>
    <row r="295" spans="4:4" x14ac:dyDescent="0.2">
      <c r="D295" s="29"/>
    </row>
    <row r="296" spans="4:4" x14ac:dyDescent="0.2">
      <c r="D296" s="29"/>
    </row>
    <row r="297" spans="4:4" x14ac:dyDescent="0.2">
      <c r="D297" s="29"/>
    </row>
    <row r="298" spans="4:4" x14ac:dyDescent="0.2">
      <c r="D298" s="29"/>
    </row>
    <row r="299" spans="4:4" x14ac:dyDescent="0.2">
      <c r="D299" s="29"/>
    </row>
    <row r="300" spans="4:4" x14ac:dyDescent="0.2">
      <c r="D300" s="29"/>
    </row>
    <row r="301" spans="4:4" x14ac:dyDescent="0.2">
      <c r="D301" s="29"/>
    </row>
    <row r="302" spans="4:4" x14ac:dyDescent="0.2">
      <c r="D302" s="29"/>
    </row>
    <row r="303" spans="4:4" x14ac:dyDescent="0.2">
      <c r="D303" s="29"/>
    </row>
    <row r="304" spans="4:4" x14ac:dyDescent="0.2">
      <c r="D304" s="29"/>
    </row>
    <row r="305" spans="4:4" x14ac:dyDescent="0.2">
      <c r="D305" s="29"/>
    </row>
    <row r="306" spans="4:4" x14ac:dyDescent="0.2">
      <c r="D306" s="29"/>
    </row>
    <row r="307" spans="4:4" x14ac:dyDescent="0.2">
      <c r="D307" s="29"/>
    </row>
    <row r="308" spans="4:4" x14ac:dyDescent="0.2">
      <c r="D308" s="29"/>
    </row>
    <row r="309" spans="4:4" x14ac:dyDescent="0.2">
      <c r="D309" s="29"/>
    </row>
    <row r="310" spans="4:4" x14ac:dyDescent="0.2">
      <c r="D310" s="29"/>
    </row>
    <row r="311" spans="4:4" x14ac:dyDescent="0.2">
      <c r="D311" s="29"/>
    </row>
    <row r="312" spans="4:4" x14ac:dyDescent="0.2">
      <c r="D312" s="29"/>
    </row>
    <row r="313" spans="4:4" x14ac:dyDescent="0.2">
      <c r="D313" s="29"/>
    </row>
    <row r="314" spans="4:4" x14ac:dyDescent="0.2">
      <c r="D314" s="29"/>
    </row>
    <row r="315" spans="4:4" x14ac:dyDescent="0.2">
      <c r="D315" s="29"/>
    </row>
    <row r="316" spans="4:4" x14ac:dyDescent="0.2">
      <c r="D316" s="29"/>
    </row>
    <row r="317" spans="4:4" x14ac:dyDescent="0.2">
      <c r="D317" s="29"/>
    </row>
    <row r="318" spans="4:4" x14ac:dyDescent="0.2">
      <c r="D318" s="29"/>
    </row>
    <row r="319" spans="4:4" x14ac:dyDescent="0.2">
      <c r="D319" s="29"/>
    </row>
    <row r="320" spans="4:4" x14ac:dyDescent="0.2">
      <c r="D320" s="29"/>
    </row>
    <row r="321" spans="4:4" x14ac:dyDescent="0.2">
      <c r="D321" s="29"/>
    </row>
    <row r="322" spans="4:4" x14ac:dyDescent="0.2">
      <c r="D322" s="29"/>
    </row>
    <row r="323" spans="4:4" x14ac:dyDescent="0.2">
      <c r="D323" s="29"/>
    </row>
    <row r="324" spans="4:4" x14ac:dyDescent="0.2">
      <c r="D324" s="29"/>
    </row>
    <row r="325" spans="4:4" x14ac:dyDescent="0.2">
      <c r="D325" s="29"/>
    </row>
    <row r="326" spans="4:4" x14ac:dyDescent="0.2">
      <c r="D326" s="29"/>
    </row>
    <row r="327" spans="4:4" x14ac:dyDescent="0.2">
      <c r="D327" s="29"/>
    </row>
    <row r="328" spans="4:4" x14ac:dyDescent="0.2">
      <c r="D328" s="29"/>
    </row>
    <row r="329" spans="4:4" x14ac:dyDescent="0.2">
      <c r="D329" s="29"/>
    </row>
    <row r="330" spans="4:4" x14ac:dyDescent="0.2">
      <c r="D330" s="29"/>
    </row>
    <row r="331" spans="4:4" x14ac:dyDescent="0.2">
      <c r="D331" s="29"/>
    </row>
    <row r="332" spans="4:4" x14ac:dyDescent="0.2">
      <c r="D332" s="29"/>
    </row>
    <row r="333" spans="4:4" x14ac:dyDescent="0.2">
      <c r="D333" s="29"/>
    </row>
    <row r="334" spans="4:4" x14ac:dyDescent="0.2">
      <c r="D334" s="29"/>
    </row>
    <row r="335" spans="4:4" x14ac:dyDescent="0.2">
      <c r="D335" s="29"/>
    </row>
    <row r="336" spans="4:4" x14ac:dyDescent="0.2">
      <c r="D336" s="29"/>
    </row>
    <row r="337" spans="4:4" x14ac:dyDescent="0.2">
      <c r="D337" s="29"/>
    </row>
    <row r="338" spans="4:4" x14ac:dyDescent="0.2">
      <c r="D338" s="29"/>
    </row>
    <row r="339" spans="4:4" x14ac:dyDescent="0.2">
      <c r="D339" s="29"/>
    </row>
    <row r="340" spans="4:4" x14ac:dyDescent="0.2">
      <c r="D340" s="29"/>
    </row>
    <row r="341" spans="4:4" x14ac:dyDescent="0.2">
      <c r="D341" s="29"/>
    </row>
    <row r="342" spans="4:4" x14ac:dyDescent="0.2">
      <c r="D342" s="29"/>
    </row>
    <row r="343" spans="4:4" x14ac:dyDescent="0.2">
      <c r="D343" s="29"/>
    </row>
    <row r="344" spans="4:4" x14ac:dyDescent="0.2">
      <c r="D344" s="29"/>
    </row>
    <row r="345" spans="4:4" x14ac:dyDescent="0.2">
      <c r="D345" s="29"/>
    </row>
    <row r="346" spans="4:4" x14ac:dyDescent="0.2">
      <c r="D346" s="29"/>
    </row>
    <row r="347" spans="4:4" x14ac:dyDescent="0.2">
      <c r="D347" s="29"/>
    </row>
    <row r="348" spans="4:4" x14ac:dyDescent="0.2">
      <c r="D348" s="29"/>
    </row>
    <row r="349" spans="4:4" x14ac:dyDescent="0.2">
      <c r="D349" s="29"/>
    </row>
    <row r="350" spans="4:4" x14ac:dyDescent="0.2">
      <c r="D350" s="29"/>
    </row>
    <row r="351" spans="4:4" x14ac:dyDescent="0.2">
      <c r="D351" s="29"/>
    </row>
    <row r="352" spans="4:4" x14ac:dyDescent="0.2">
      <c r="D352" s="29"/>
    </row>
    <row r="353" spans="4:4" x14ac:dyDescent="0.2">
      <c r="D353" s="29"/>
    </row>
    <row r="354" spans="4:4" x14ac:dyDescent="0.2">
      <c r="D354" s="29"/>
    </row>
    <row r="355" spans="4:4" x14ac:dyDescent="0.2">
      <c r="D355" s="29"/>
    </row>
    <row r="356" spans="4:4" x14ac:dyDescent="0.2">
      <c r="D356" s="29"/>
    </row>
    <row r="357" spans="4:4" x14ac:dyDescent="0.2">
      <c r="D357" s="29"/>
    </row>
    <row r="358" spans="4:4" x14ac:dyDescent="0.2">
      <c r="D358" s="29"/>
    </row>
    <row r="359" spans="4:4" x14ac:dyDescent="0.2">
      <c r="D359" s="29"/>
    </row>
    <row r="360" spans="4:4" x14ac:dyDescent="0.2">
      <c r="D360" s="29"/>
    </row>
    <row r="361" spans="4:4" x14ac:dyDescent="0.2">
      <c r="D361" s="29"/>
    </row>
    <row r="362" spans="4:4" x14ac:dyDescent="0.2">
      <c r="D362" s="29"/>
    </row>
    <row r="363" spans="4:4" x14ac:dyDescent="0.2">
      <c r="D363" s="29"/>
    </row>
    <row r="364" spans="4:4" x14ac:dyDescent="0.2">
      <c r="D364" s="29"/>
    </row>
    <row r="365" spans="4:4" x14ac:dyDescent="0.2">
      <c r="D365" s="29"/>
    </row>
    <row r="366" spans="4:4" x14ac:dyDescent="0.2">
      <c r="D366" s="29"/>
    </row>
    <row r="367" spans="4:4" x14ac:dyDescent="0.2">
      <c r="D367" s="29"/>
    </row>
    <row r="368" spans="4:4" x14ac:dyDescent="0.2">
      <c r="D368" s="29"/>
    </row>
    <row r="369" spans="4:4" x14ac:dyDescent="0.2">
      <c r="D369" s="29"/>
    </row>
    <row r="370" spans="4:4" x14ac:dyDescent="0.2">
      <c r="D370" s="29"/>
    </row>
    <row r="371" spans="4:4" x14ac:dyDescent="0.2">
      <c r="D371" s="29"/>
    </row>
    <row r="372" spans="4:4" x14ac:dyDescent="0.2">
      <c r="D372" s="29"/>
    </row>
    <row r="373" spans="4:4" x14ac:dyDescent="0.2">
      <c r="D373" s="29"/>
    </row>
    <row r="374" spans="4:4" x14ac:dyDescent="0.2">
      <c r="D374" s="29"/>
    </row>
    <row r="375" spans="4:4" x14ac:dyDescent="0.2">
      <c r="D375" s="29"/>
    </row>
    <row r="376" spans="4:4" x14ac:dyDescent="0.2">
      <c r="D376" s="29"/>
    </row>
    <row r="377" spans="4:4" x14ac:dyDescent="0.2">
      <c r="D377" s="29"/>
    </row>
    <row r="378" spans="4:4" x14ac:dyDescent="0.2">
      <c r="D378" s="29"/>
    </row>
    <row r="379" spans="4:4" x14ac:dyDescent="0.2">
      <c r="D379" s="29"/>
    </row>
    <row r="380" spans="4:4" x14ac:dyDescent="0.2">
      <c r="D380" s="29"/>
    </row>
    <row r="381" spans="4:4" x14ac:dyDescent="0.2">
      <c r="D381" s="29"/>
    </row>
    <row r="382" spans="4:4" x14ac:dyDescent="0.2">
      <c r="D382" s="29"/>
    </row>
    <row r="383" spans="4:4" x14ac:dyDescent="0.2">
      <c r="D383" s="29"/>
    </row>
    <row r="384" spans="4:4" x14ac:dyDescent="0.2">
      <c r="D384" s="29"/>
    </row>
    <row r="385" spans="4:4" x14ac:dyDescent="0.2">
      <c r="D385" s="29"/>
    </row>
    <row r="386" spans="4:4" x14ac:dyDescent="0.2">
      <c r="D386" s="29"/>
    </row>
    <row r="387" spans="4:4" x14ac:dyDescent="0.2">
      <c r="D387" s="29"/>
    </row>
    <row r="388" spans="4:4" x14ac:dyDescent="0.2">
      <c r="D388" s="29"/>
    </row>
    <row r="389" spans="4:4" x14ac:dyDescent="0.2">
      <c r="D389" s="29"/>
    </row>
    <row r="390" spans="4:4" x14ac:dyDescent="0.2">
      <c r="D390" s="29"/>
    </row>
    <row r="391" spans="4:4" x14ac:dyDescent="0.2">
      <c r="D391" s="29"/>
    </row>
    <row r="392" spans="4:4" x14ac:dyDescent="0.2">
      <c r="D392" s="29"/>
    </row>
    <row r="393" spans="4:4" x14ac:dyDescent="0.2">
      <c r="D393" s="29"/>
    </row>
    <row r="394" spans="4:4" x14ac:dyDescent="0.2">
      <c r="D394" s="29"/>
    </row>
    <row r="395" spans="4:4" x14ac:dyDescent="0.2">
      <c r="D395" s="29"/>
    </row>
    <row r="396" spans="4:4" x14ac:dyDescent="0.2">
      <c r="D396" s="29"/>
    </row>
    <row r="397" spans="4:4" x14ac:dyDescent="0.2">
      <c r="D397" s="29"/>
    </row>
    <row r="398" spans="4:4" x14ac:dyDescent="0.2">
      <c r="D398" s="29"/>
    </row>
    <row r="399" spans="4:4" x14ac:dyDescent="0.2">
      <c r="D399" s="29"/>
    </row>
    <row r="400" spans="4:4" x14ac:dyDescent="0.2">
      <c r="D400" s="29"/>
    </row>
    <row r="401" spans="4:4" x14ac:dyDescent="0.2">
      <c r="D401" s="29"/>
    </row>
    <row r="402" spans="4:4" x14ac:dyDescent="0.2">
      <c r="D402" s="29"/>
    </row>
    <row r="403" spans="4:4" x14ac:dyDescent="0.2">
      <c r="D403" s="29"/>
    </row>
    <row r="404" spans="4:4" x14ac:dyDescent="0.2">
      <c r="D404" s="29"/>
    </row>
    <row r="405" spans="4:4" x14ac:dyDescent="0.2">
      <c r="D405" s="29"/>
    </row>
    <row r="406" spans="4:4" x14ac:dyDescent="0.2">
      <c r="D406" s="29"/>
    </row>
    <row r="407" spans="4:4" x14ac:dyDescent="0.2">
      <c r="D407" s="29"/>
    </row>
    <row r="408" spans="4:4" x14ac:dyDescent="0.2">
      <c r="D408" s="29"/>
    </row>
    <row r="409" spans="4:4" x14ac:dyDescent="0.2">
      <c r="D409" s="29"/>
    </row>
    <row r="410" spans="4:4" x14ac:dyDescent="0.2">
      <c r="D410" s="29"/>
    </row>
    <row r="411" spans="4:4" x14ac:dyDescent="0.2">
      <c r="D411" s="29"/>
    </row>
  </sheetData>
  <mergeCells count="1">
    <mergeCell ref="B65:J68"/>
  </mergeCells>
  <conditionalFormatting sqref="B56:B61 B10:B14">
    <cfRule type="cellIs" dxfId="4" priority="6" stopIfTrue="1" operator="equal">
      <formula>"Title"</formula>
    </cfRule>
  </conditionalFormatting>
  <conditionalFormatting sqref="B9">
    <cfRule type="cellIs" dxfId="3" priority="5" stopIfTrue="1" operator="equal">
      <formula>"Adjustment to Income/Expense/Rate Base:"</formula>
    </cfRule>
  </conditionalFormatting>
  <conditionalFormatting sqref="J1">
    <cfRule type="cellIs" dxfId="2" priority="4" stopIfTrue="1" operator="equal">
      <formula>"x.x"</formula>
    </cfRule>
  </conditionalFormatting>
  <conditionalFormatting sqref="B15">
    <cfRule type="cellIs" dxfId="1" priority="2" stopIfTrue="1" operator="equal">
      <formula>"Title"</formula>
    </cfRule>
  </conditionalFormatting>
  <conditionalFormatting sqref="B16:B55">
    <cfRule type="cellIs" dxfId="0" priority="1" stopIfTrue="1" operator="equal">
      <formula>"Title"</formula>
    </cfRule>
  </conditionalFormatting>
  <dataValidations count="3">
    <dataValidation type="list" errorStyle="warning" allowBlank="1" showInputMessage="1" showErrorMessage="1" errorTitle="Factor" error="This factor is not included in the drop-down list. Is this the factor you want to use?" sqref="G65486:G65543 G9:G63 JC9:JC63 SY9:SY63 ACU9:ACU63 AMQ9:AMQ63 AWM9:AWM63 BGI9:BGI63 BQE9:BQE63 CAA9:CAA63 CJW9:CJW63 CTS9:CTS63 DDO9:DDO63 DNK9:DNK63 DXG9:DXG63 EHC9:EHC63 EQY9:EQY63 FAU9:FAU63 FKQ9:FKQ63 FUM9:FUM63 GEI9:GEI63 GOE9:GOE63 GYA9:GYA63 HHW9:HHW63 HRS9:HRS63 IBO9:IBO63 ILK9:ILK63 IVG9:IVG63 JFC9:JFC63 JOY9:JOY63 JYU9:JYU63 KIQ9:KIQ63 KSM9:KSM63 LCI9:LCI63 LME9:LME63 LWA9:LWA63 MFW9:MFW63 MPS9:MPS63 MZO9:MZO63 NJK9:NJK63 NTG9:NTG63 ODC9:ODC63 OMY9:OMY63 OWU9:OWU63 PGQ9:PGQ63 PQM9:PQM63 QAI9:QAI63 QKE9:QKE63 QUA9:QUA63 RDW9:RDW63 RNS9:RNS63 RXO9:RXO63 SHK9:SHK63 SRG9:SRG63 TBC9:TBC63 TKY9:TKY63 TUU9:TUU63 UEQ9:UEQ63 UOM9:UOM63 UYI9:UYI63 VIE9:VIE63 VSA9:VSA63 WBW9:WBW63 WLS9:WLS63 WVO9:WVO63 JC65486:JC65543 SY65486:SY65543 ACU65486:ACU65543 AMQ65486:AMQ65543 AWM65486:AWM65543 BGI65486:BGI65543 BQE65486:BQE65543 CAA65486:CAA65543 CJW65486:CJW65543 CTS65486:CTS65543 DDO65486:DDO65543 DNK65486:DNK65543 DXG65486:DXG65543 EHC65486:EHC65543 EQY65486:EQY65543 FAU65486:FAU65543 FKQ65486:FKQ65543 FUM65486:FUM65543 GEI65486:GEI65543 GOE65486:GOE65543 GYA65486:GYA65543 HHW65486:HHW65543 HRS65486:HRS65543 IBO65486:IBO65543 ILK65486:ILK65543 IVG65486:IVG65543 JFC65486:JFC65543 JOY65486:JOY65543 JYU65486:JYU65543 KIQ65486:KIQ65543 KSM65486:KSM65543 LCI65486:LCI65543 LME65486:LME65543 LWA65486:LWA65543 MFW65486:MFW65543 MPS65486:MPS65543 MZO65486:MZO65543 NJK65486:NJK65543 NTG65486:NTG65543 ODC65486:ODC65543 OMY65486:OMY65543 OWU65486:OWU65543 PGQ65486:PGQ65543 PQM65486:PQM65543 QAI65486:QAI65543 QKE65486:QKE65543 QUA65486:QUA65543 RDW65486:RDW65543 RNS65486:RNS65543 RXO65486:RXO65543 SHK65486:SHK65543 SRG65486:SRG65543 TBC65486:TBC65543 TKY65486:TKY65543 TUU65486:TUU65543 UEQ65486:UEQ65543 UOM65486:UOM65543 UYI65486:UYI65543 VIE65486:VIE65543 VSA65486:VSA65543 WBW65486:WBW65543 WLS65486:WLS65543 WVO65486:WVO65543 G131022:G131079 JC131022:JC131079 SY131022:SY131079 ACU131022:ACU131079 AMQ131022:AMQ131079 AWM131022:AWM131079 BGI131022:BGI131079 BQE131022:BQE131079 CAA131022:CAA131079 CJW131022:CJW131079 CTS131022:CTS131079 DDO131022:DDO131079 DNK131022:DNK131079 DXG131022:DXG131079 EHC131022:EHC131079 EQY131022:EQY131079 FAU131022:FAU131079 FKQ131022:FKQ131079 FUM131022:FUM131079 GEI131022:GEI131079 GOE131022:GOE131079 GYA131022:GYA131079 HHW131022:HHW131079 HRS131022:HRS131079 IBO131022:IBO131079 ILK131022:ILK131079 IVG131022:IVG131079 JFC131022:JFC131079 JOY131022:JOY131079 JYU131022:JYU131079 KIQ131022:KIQ131079 KSM131022:KSM131079 LCI131022:LCI131079 LME131022:LME131079 LWA131022:LWA131079 MFW131022:MFW131079 MPS131022:MPS131079 MZO131022:MZO131079 NJK131022:NJK131079 NTG131022:NTG131079 ODC131022:ODC131079 OMY131022:OMY131079 OWU131022:OWU131079 PGQ131022:PGQ131079 PQM131022:PQM131079 QAI131022:QAI131079 QKE131022:QKE131079 QUA131022:QUA131079 RDW131022:RDW131079 RNS131022:RNS131079 RXO131022:RXO131079 SHK131022:SHK131079 SRG131022:SRG131079 TBC131022:TBC131079 TKY131022:TKY131079 TUU131022:TUU131079 UEQ131022:UEQ131079 UOM131022:UOM131079 UYI131022:UYI131079 VIE131022:VIE131079 VSA131022:VSA131079 WBW131022:WBW131079 WLS131022:WLS131079 WVO131022:WVO131079 G196558:G196615 JC196558:JC196615 SY196558:SY196615 ACU196558:ACU196615 AMQ196558:AMQ196615 AWM196558:AWM196615 BGI196558:BGI196615 BQE196558:BQE196615 CAA196558:CAA196615 CJW196558:CJW196615 CTS196558:CTS196615 DDO196558:DDO196615 DNK196558:DNK196615 DXG196558:DXG196615 EHC196558:EHC196615 EQY196558:EQY196615 FAU196558:FAU196615 FKQ196558:FKQ196615 FUM196558:FUM196615 GEI196558:GEI196615 GOE196558:GOE196615 GYA196558:GYA196615 HHW196558:HHW196615 HRS196558:HRS196615 IBO196558:IBO196615 ILK196558:ILK196615 IVG196558:IVG196615 JFC196558:JFC196615 JOY196558:JOY196615 JYU196558:JYU196615 KIQ196558:KIQ196615 KSM196558:KSM196615 LCI196558:LCI196615 LME196558:LME196615 LWA196558:LWA196615 MFW196558:MFW196615 MPS196558:MPS196615 MZO196558:MZO196615 NJK196558:NJK196615 NTG196558:NTG196615 ODC196558:ODC196615 OMY196558:OMY196615 OWU196558:OWU196615 PGQ196558:PGQ196615 PQM196558:PQM196615 QAI196558:QAI196615 QKE196558:QKE196615 QUA196558:QUA196615 RDW196558:RDW196615 RNS196558:RNS196615 RXO196558:RXO196615 SHK196558:SHK196615 SRG196558:SRG196615 TBC196558:TBC196615 TKY196558:TKY196615 TUU196558:TUU196615 UEQ196558:UEQ196615 UOM196558:UOM196615 UYI196558:UYI196615 VIE196558:VIE196615 VSA196558:VSA196615 WBW196558:WBW196615 WLS196558:WLS196615 WVO196558:WVO196615 G262094:G262151 JC262094:JC262151 SY262094:SY262151 ACU262094:ACU262151 AMQ262094:AMQ262151 AWM262094:AWM262151 BGI262094:BGI262151 BQE262094:BQE262151 CAA262094:CAA262151 CJW262094:CJW262151 CTS262094:CTS262151 DDO262094:DDO262151 DNK262094:DNK262151 DXG262094:DXG262151 EHC262094:EHC262151 EQY262094:EQY262151 FAU262094:FAU262151 FKQ262094:FKQ262151 FUM262094:FUM262151 GEI262094:GEI262151 GOE262094:GOE262151 GYA262094:GYA262151 HHW262094:HHW262151 HRS262094:HRS262151 IBO262094:IBO262151 ILK262094:ILK262151 IVG262094:IVG262151 JFC262094:JFC262151 JOY262094:JOY262151 JYU262094:JYU262151 KIQ262094:KIQ262151 KSM262094:KSM262151 LCI262094:LCI262151 LME262094:LME262151 LWA262094:LWA262151 MFW262094:MFW262151 MPS262094:MPS262151 MZO262094:MZO262151 NJK262094:NJK262151 NTG262094:NTG262151 ODC262094:ODC262151 OMY262094:OMY262151 OWU262094:OWU262151 PGQ262094:PGQ262151 PQM262094:PQM262151 QAI262094:QAI262151 QKE262094:QKE262151 QUA262094:QUA262151 RDW262094:RDW262151 RNS262094:RNS262151 RXO262094:RXO262151 SHK262094:SHK262151 SRG262094:SRG262151 TBC262094:TBC262151 TKY262094:TKY262151 TUU262094:TUU262151 UEQ262094:UEQ262151 UOM262094:UOM262151 UYI262094:UYI262151 VIE262094:VIE262151 VSA262094:VSA262151 WBW262094:WBW262151 WLS262094:WLS262151 WVO262094:WVO262151 G327630:G327687 JC327630:JC327687 SY327630:SY327687 ACU327630:ACU327687 AMQ327630:AMQ327687 AWM327630:AWM327687 BGI327630:BGI327687 BQE327630:BQE327687 CAA327630:CAA327687 CJW327630:CJW327687 CTS327630:CTS327687 DDO327630:DDO327687 DNK327630:DNK327687 DXG327630:DXG327687 EHC327630:EHC327687 EQY327630:EQY327687 FAU327630:FAU327687 FKQ327630:FKQ327687 FUM327630:FUM327687 GEI327630:GEI327687 GOE327630:GOE327687 GYA327630:GYA327687 HHW327630:HHW327687 HRS327630:HRS327687 IBO327630:IBO327687 ILK327630:ILK327687 IVG327630:IVG327687 JFC327630:JFC327687 JOY327630:JOY327687 JYU327630:JYU327687 KIQ327630:KIQ327687 KSM327630:KSM327687 LCI327630:LCI327687 LME327630:LME327687 LWA327630:LWA327687 MFW327630:MFW327687 MPS327630:MPS327687 MZO327630:MZO327687 NJK327630:NJK327687 NTG327630:NTG327687 ODC327630:ODC327687 OMY327630:OMY327687 OWU327630:OWU327687 PGQ327630:PGQ327687 PQM327630:PQM327687 QAI327630:QAI327687 QKE327630:QKE327687 QUA327630:QUA327687 RDW327630:RDW327687 RNS327630:RNS327687 RXO327630:RXO327687 SHK327630:SHK327687 SRG327630:SRG327687 TBC327630:TBC327687 TKY327630:TKY327687 TUU327630:TUU327687 UEQ327630:UEQ327687 UOM327630:UOM327687 UYI327630:UYI327687 VIE327630:VIE327687 VSA327630:VSA327687 WBW327630:WBW327687 WLS327630:WLS327687 WVO327630:WVO327687 G393166:G393223 JC393166:JC393223 SY393166:SY393223 ACU393166:ACU393223 AMQ393166:AMQ393223 AWM393166:AWM393223 BGI393166:BGI393223 BQE393166:BQE393223 CAA393166:CAA393223 CJW393166:CJW393223 CTS393166:CTS393223 DDO393166:DDO393223 DNK393166:DNK393223 DXG393166:DXG393223 EHC393166:EHC393223 EQY393166:EQY393223 FAU393166:FAU393223 FKQ393166:FKQ393223 FUM393166:FUM393223 GEI393166:GEI393223 GOE393166:GOE393223 GYA393166:GYA393223 HHW393166:HHW393223 HRS393166:HRS393223 IBO393166:IBO393223 ILK393166:ILK393223 IVG393166:IVG393223 JFC393166:JFC393223 JOY393166:JOY393223 JYU393166:JYU393223 KIQ393166:KIQ393223 KSM393166:KSM393223 LCI393166:LCI393223 LME393166:LME393223 LWA393166:LWA393223 MFW393166:MFW393223 MPS393166:MPS393223 MZO393166:MZO393223 NJK393166:NJK393223 NTG393166:NTG393223 ODC393166:ODC393223 OMY393166:OMY393223 OWU393166:OWU393223 PGQ393166:PGQ393223 PQM393166:PQM393223 QAI393166:QAI393223 QKE393166:QKE393223 QUA393166:QUA393223 RDW393166:RDW393223 RNS393166:RNS393223 RXO393166:RXO393223 SHK393166:SHK393223 SRG393166:SRG393223 TBC393166:TBC393223 TKY393166:TKY393223 TUU393166:TUU393223 UEQ393166:UEQ393223 UOM393166:UOM393223 UYI393166:UYI393223 VIE393166:VIE393223 VSA393166:VSA393223 WBW393166:WBW393223 WLS393166:WLS393223 WVO393166:WVO393223 G458702:G458759 JC458702:JC458759 SY458702:SY458759 ACU458702:ACU458759 AMQ458702:AMQ458759 AWM458702:AWM458759 BGI458702:BGI458759 BQE458702:BQE458759 CAA458702:CAA458759 CJW458702:CJW458759 CTS458702:CTS458759 DDO458702:DDO458759 DNK458702:DNK458759 DXG458702:DXG458759 EHC458702:EHC458759 EQY458702:EQY458759 FAU458702:FAU458759 FKQ458702:FKQ458759 FUM458702:FUM458759 GEI458702:GEI458759 GOE458702:GOE458759 GYA458702:GYA458759 HHW458702:HHW458759 HRS458702:HRS458759 IBO458702:IBO458759 ILK458702:ILK458759 IVG458702:IVG458759 JFC458702:JFC458759 JOY458702:JOY458759 JYU458702:JYU458759 KIQ458702:KIQ458759 KSM458702:KSM458759 LCI458702:LCI458759 LME458702:LME458759 LWA458702:LWA458759 MFW458702:MFW458759 MPS458702:MPS458759 MZO458702:MZO458759 NJK458702:NJK458759 NTG458702:NTG458759 ODC458702:ODC458759 OMY458702:OMY458759 OWU458702:OWU458759 PGQ458702:PGQ458759 PQM458702:PQM458759 QAI458702:QAI458759 QKE458702:QKE458759 QUA458702:QUA458759 RDW458702:RDW458759 RNS458702:RNS458759 RXO458702:RXO458759 SHK458702:SHK458759 SRG458702:SRG458759 TBC458702:TBC458759 TKY458702:TKY458759 TUU458702:TUU458759 UEQ458702:UEQ458759 UOM458702:UOM458759 UYI458702:UYI458759 VIE458702:VIE458759 VSA458702:VSA458759 WBW458702:WBW458759 WLS458702:WLS458759 WVO458702:WVO458759 G524238:G524295 JC524238:JC524295 SY524238:SY524295 ACU524238:ACU524295 AMQ524238:AMQ524295 AWM524238:AWM524295 BGI524238:BGI524295 BQE524238:BQE524295 CAA524238:CAA524295 CJW524238:CJW524295 CTS524238:CTS524295 DDO524238:DDO524295 DNK524238:DNK524295 DXG524238:DXG524295 EHC524238:EHC524295 EQY524238:EQY524295 FAU524238:FAU524295 FKQ524238:FKQ524295 FUM524238:FUM524295 GEI524238:GEI524295 GOE524238:GOE524295 GYA524238:GYA524295 HHW524238:HHW524295 HRS524238:HRS524295 IBO524238:IBO524295 ILK524238:ILK524295 IVG524238:IVG524295 JFC524238:JFC524295 JOY524238:JOY524295 JYU524238:JYU524295 KIQ524238:KIQ524295 KSM524238:KSM524295 LCI524238:LCI524295 LME524238:LME524295 LWA524238:LWA524295 MFW524238:MFW524295 MPS524238:MPS524295 MZO524238:MZO524295 NJK524238:NJK524295 NTG524238:NTG524295 ODC524238:ODC524295 OMY524238:OMY524295 OWU524238:OWU524295 PGQ524238:PGQ524295 PQM524238:PQM524295 QAI524238:QAI524295 QKE524238:QKE524295 QUA524238:QUA524295 RDW524238:RDW524295 RNS524238:RNS524295 RXO524238:RXO524295 SHK524238:SHK524295 SRG524238:SRG524295 TBC524238:TBC524295 TKY524238:TKY524295 TUU524238:TUU524295 UEQ524238:UEQ524295 UOM524238:UOM524295 UYI524238:UYI524295 VIE524238:VIE524295 VSA524238:VSA524295 WBW524238:WBW524295 WLS524238:WLS524295 WVO524238:WVO524295 G589774:G589831 JC589774:JC589831 SY589774:SY589831 ACU589774:ACU589831 AMQ589774:AMQ589831 AWM589774:AWM589831 BGI589774:BGI589831 BQE589774:BQE589831 CAA589774:CAA589831 CJW589774:CJW589831 CTS589774:CTS589831 DDO589774:DDO589831 DNK589774:DNK589831 DXG589774:DXG589831 EHC589774:EHC589831 EQY589774:EQY589831 FAU589774:FAU589831 FKQ589774:FKQ589831 FUM589774:FUM589831 GEI589774:GEI589831 GOE589774:GOE589831 GYA589774:GYA589831 HHW589774:HHW589831 HRS589774:HRS589831 IBO589774:IBO589831 ILK589774:ILK589831 IVG589774:IVG589831 JFC589774:JFC589831 JOY589774:JOY589831 JYU589774:JYU589831 KIQ589774:KIQ589831 KSM589774:KSM589831 LCI589774:LCI589831 LME589774:LME589831 LWA589774:LWA589831 MFW589774:MFW589831 MPS589774:MPS589831 MZO589774:MZO589831 NJK589774:NJK589831 NTG589774:NTG589831 ODC589774:ODC589831 OMY589774:OMY589831 OWU589774:OWU589831 PGQ589774:PGQ589831 PQM589774:PQM589831 QAI589774:QAI589831 QKE589774:QKE589831 QUA589774:QUA589831 RDW589774:RDW589831 RNS589774:RNS589831 RXO589774:RXO589831 SHK589774:SHK589831 SRG589774:SRG589831 TBC589774:TBC589831 TKY589774:TKY589831 TUU589774:TUU589831 UEQ589774:UEQ589831 UOM589774:UOM589831 UYI589774:UYI589831 VIE589774:VIE589831 VSA589774:VSA589831 WBW589774:WBW589831 WLS589774:WLS589831 WVO589774:WVO589831 G655310:G655367 JC655310:JC655367 SY655310:SY655367 ACU655310:ACU655367 AMQ655310:AMQ655367 AWM655310:AWM655367 BGI655310:BGI655367 BQE655310:BQE655367 CAA655310:CAA655367 CJW655310:CJW655367 CTS655310:CTS655367 DDO655310:DDO655367 DNK655310:DNK655367 DXG655310:DXG655367 EHC655310:EHC655367 EQY655310:EQY655367 FAU655310:FAU655367 FKQ655310:FKQ655367 FUM655310:FUM655367 GEI655310:GEI655367 GOE655310:GOE655367 GYA655310:GYA655367 HHW655310:HHW655367 HRS655310:HRS655367 IBO655310:IBO655367 ILK655310:ILK655367 IVG655310:IVG655367 JFC655310:JFC655367 JOY655310:JOY655367 JYU655310:JYU655367 KIQ655310:KIQ655367 KSM655310:KSM655367 LCI655310:LCI655367 LME655310:LME655367 LWA655310:LWA655367 MFW655310:MFW655367 MPS655310:MPS655367 MZO655310:MZO655367 NJK655310:NJK655367 NTG655310:NTG655367 ODC655310:ODC655367 OMY655310:OMY655367 OWU655310:OWU655367 PGQ655310:PGQ655367 PQM655310:PQM655367 QAI655310:QAI655367 QKE655310:QKE655367 QUA655310:QUA655367 RDW655310:RDW655367 RNS655310:RNS655367 RXO655310:RXO655367 SHK655310:SHK655367 SRG655310:SRG655367 TBC655310:TBC655367 TKY655310:TKY655367 TUU655310:TUU655367 UEQ655310:UEQ655367 UOM655310:UOM655367 UYI655310:UYI655367 VIE655310:VIE655367 VSA655310:VSA655367 WBW655310:WBW655367 WLS655310:WLS655367 WVO655310:WVO655367 G720846:G720903 JC720846:JC720903 SY720846:SY720903 ACU720846:ACU720903 AMQ720846:AMQ720903 AWM720846:AWM720903 BGI720846:BGI720903 BQE720846:BQE720903 CAA720846:CAA720903 CJW720846:CJW720903 CTS720846:CTS720903 DDO720846:DDO720903 DNK720846:DNK720903 DXG720846:DXG720903 EHC720846:EHC720903 EQY720846:EQY720903 FAU720846:FAU720903 FKQ720846:FKQ720903 FUM720846:FUM720903 GEI720846:GEI720903 GOE720846:GOE720903 GYA720846:GYA720903 HHW720846:HHW720903 HRS720846:HRS720903 IBO720846:IBO720903 ILK720846:ILK720903 IVG720846:IVG720903 JFC720846:JFC720903 JOY720846:JOY720903 JYU720846:JYU720903 KIQ720846:KIQ720903 KSM720846:KSM720903 LCI720846:LCI720903 LME720846:LME720903 LWA720846:LWA720903 MFW720846:MFW720903 MPS720846:MPS720903 MZO720846:MZO720903 NJK720846:NJK720903 NTG720846:NTG720903 ODC720846:ODC720903 OMY720846:OMY720903 OWU720846:OWU720903 PGQ720846:PGQ720903 PQM720846:PQM720903 QAI720846:QAI720903 QKE720846:QKE720903 QUA720846:QUA720903 RDW720846:RDW720903 RNS720846:RNS720903 RXO720846:RXO720903 SHK720846:SHK720903 SRG720846:SRG720903 TBC720846:TBC720903 TKY720846:TKY720903 TUU720846:TUU720903 UEQ720846:UEQ720903 UOM720846:UOM720903 UYI720846:UYI720903 VIE720846:VIE720903 VSA720846:VSA720903 WBW720846:WBW720903 WLS720846:WLS720903 WVO720846:WVO720903 G786382:G786439 JC786382:JC786439 SY786382:SY786439 ACU786382:ACU786439 AMQ786382:AMQ786439 AWM786382:AWM786439 BGI786382:BGI786439 BQE786382:BQE786439 CAA786382:CAA786439 CJW786382:CJW786439 CTS786382:CTS786439 DDO786382:DDO786439 DNK786382:DNK786439 DXG786382:DXG786439 EHC786382:EHC786439 EQY786382:EQY786439 FAU786382:FAU786439 FKQ786382:FKQ786439 FUM786382:FUM786439 GEI786382:GEI786439 GOE786382:GOE786439 GYA786382:GYA786439 HHW786382:HHW786439 HRS786382:HRS786439 IBO786382:IBO786439 ILK786382:ILK786439 IVG786382:IVG786439 JFC786382:JFC786439 JOY786382:JOY786439 JYU786382:JYU786439 KIQ786382:KIQ786439 KSM786382:KSM786439 LCI786382:LCI786439 LME786382:LME786439 LWA786382:LWA786439 MFW786382:MFW786439 MPS786382:MPS786439 MZO786382:MZO786439 NJK786382:NJK786439 NTG786382:NTG786439 ODC786382:ODC786439 OMY786382:OMY786439 OWU786382:OWU786439 PGQ786382:PGQ786439 PQM786382:PQM786439 QAI786382:QAI786439 QKE786382:QKE786439 QUA786382:QUA786439 RDW786382:RDW786439 RNS786382:RNS786439 RXO786382:RXO786439 SHK786382:SHK786439 SRG786382:SRG786439 TBC786382:TBC786439 TKY786382:TKY786439 TUU786382:TUU786439 UEQ786382:UEQ786439 UOM786382:UOM786439 UYI786382:UYI786439 VIE786382:VIE786439 VSA786382:VSA786439 WBW786382:WBW786439 WLS786382:WLS786439 WVO786382:WVO786439 G851918:G851975 JC851918:JC851975 SY851918:SY851975 ACU851918:ACU851975 AMQ851918:AMQ851975 AWM851918:AWM851975 BGI851918:BGI851975 BQE851918:BQE851975 CAA851918:CAA851975 CJW851918:CJW851975 CTS851918:CTS851975 DDO851918:DDO851975 DNK851918:DNK851975 DXG851918:DXG851975 EHC851918:EHC851975 EQY851918:EQY851975 FAU851918:FAU851975 FKQ851918:FKQ851975 FUM851918:FUM851975 GEI851918:GEI851975 GOE851918:GOE851975 GYA851918:GYA851975 HHW851918:HHW851975 HRS851918:HRS851975 IBO851918:IBO851975 ILK851918:ILK851975 IVG851918:IVG851975 JFC851918:JFC851975 JOY851918:JOY851975 JYU851918:JYU851975 KIQ851918:KIQ851975 KSM851918:KSM851975 LCI851918:LCI851975 LME851918:LME851975 LWA851918:LWA851975 MFW851918:MFW851975 MPS851918:MPS851975 MZO851918:MZO851975 NJK851918:NJK851975 NTG851918:NTG851975 ODC851918:ODC851975 OMY851918:OMY851975 OWU851918:OWU851975 PGQ851918:PGQ851975 PQM851918:PQM851975 QAI851918:QAI851975 QKE851918:QKE851975 QUA851918:QUA851975 RDW851918:RDW851975 RNS851918:RNS851975 RXO851918:RXO851975 SHK851918:SHK851975 SRG851918:SRG851975 TBC851918:TBC851975 TKY851918:TKY851975 TUU851918:TUU851975 UEQ851918:UEQ851975 UOM851918:UOM851975 UYI851918:UYI851975 VIE851918:VIE851975 VSA851918:VSA851975 WBW851918:WBW851975 WLS851918:WLS851975 WVO851918:WVO851975 G917454:G917511 JC917454:JC917511 SY917454:SY917511 ACU917454:ACU917511 AMQ917454:AMQ917511 AWM917454:AWM917511 BGI917454:BGI917511 BQE917454:BQE917511 CAA917454:CAA917511 CJW917454:CJW917511 CTS917454:CTS917511 DDO917454:DDO917511 DNK917454:DNK917511 DXG917454:DXG917511 EHC917454:EHC917511 EQY917454:EQY917511 FAU917454:FAU917511 FKQ917454:FKQ917511 FUM917454:FUM917511 GEI917454:GEI917511 GOE917454:GOE917511 GYA917454:GYA917511 HHW917454:HHW917511 HRS917454:HRS917511 IBO917454:IBO917511 ILK917454:ILK917511 IVG917454:IVG917511 JFC917454:JFC917511 JOY917454:JOY917511 JYU917454:JYU917511 KIQ917454:KIQ917511 KSM917454:KSM917511 LCI917454:LCI917511 LME917454:LME917511 LWA917454:LWA917511 MFW917454:MFW917511 MPS917454:MPS917511 MZO917454:MZO917511 NJK917454:NJK917511 NTG917454:NTG917511 ODC917454:ODC917511 OMY917454:OMY917511 OWU917454:OWU917511 PGQ917454:PGQ917511 PQM917454:PQM917511 QAI917454:QAI917511 QKE917454:QKE917511 QUA917454:QUA917511 RDW917454:RDW917511 RNS917454:RNS917511 RXO917454:RXO917511 SHK917454:SHK917511 SRG917454:SRG917511 TBC917454:TBC917511 TKY917454:TKY917511 TUU917454:TUU917511 UEQ917454:UEQ917511 UOM917454:UOM917511 UYI917454:UYI917511 VIE917454:VIE917511 VSA917454:VSA917511 WBW917454:WBW917511 WLS917454:WLS917511 WVO917454:WVO917511 G982990:G983047 JC982990:JC983047 SY982990:SY983047 ACU982990:ACU983047 AMQ982990:AMQ983047 AWM982990:AWM983047 BGI982990:BGI983047 BQE982990:BQE983047 CAA982990:CAA983047 CJW982990:CJW983047 CTS982990:CTS983047 DDO982990:DDO983047 DNK982990:DNK983047 DXG982990:DXG983047 EHC982990:EHC983047 EQY982990:EQY983047 FAU982990:FAU983047 FKQ982990:FKQ983047 FUM982990:FUM983047 GEI982990:GEI983047 GOE982990:GOE983047 GYA982990:GYA983047 HHW982990:HHW983047 HRS982990:HRS983047 IBO982990:IBO983047 ILK982990:ILK983047 IVG982990:IVG983047 JFC982990:JFC983047 JOY982990:JOY983047 JYU982990:JYU983047 KIQ982990:KIQ983047 KSM982990:KSM983047 LCI982990:LCI983047 LME982990:LME983047 LWA982990:LWA983047 MFW982990:MFW983047 MPS982990:MPS983047 MZO982990:MZO983047 NJK982990:NJK983047 NTG982990:NTG983047 ODC982990:ODC983047 OMY982990:OMY983047 OWU982990:OWU983047 PGQ982990:PGQ983047 PQM982990:PQM983047 QAI982990:QAI983047 QKE982990:QKE983047 QUA982990:QUA983047 RDW982990:RDW983047 RNS982990:RNS983047 RXO982990:RXO983047 SHK982990:SHK983047 SRG982990:SRG983047 TBC982990:TBC983047 TKY982990:TKY983047 TUU982990:TUU983047 UEQ982990:UEQ983047 UOM982990:UOM983047 UYI982990:UYI983047 VIE982990:VIE983047 VSA982990:VSA983047 WBW982990:WBW983047 WLS982990:WLS983047 WVO982990:WVO983047 WVO983079:WVO983103 G65548:G65573 JC65548:JC65573 SY65548:SY65573 ACU65548:ACU65573 AMQ65548:AMQ65573 AWM65548:AWM65573 BGI65548:BGI65573 BQE65548:BQE65573 CAA65548:CAA65573 CJW65548:CJW65573 CTS65548:CTS65573 DDO65548:DDO65573 DNK65548:DNK65573 DXG65548:DXG65573 EHC65548:EHC65573 EQY65548:EQY65573 FAU65548:FAU65573 FKQ65548:FKQ65573 FUM65548:FUM65573 GEI65548:GEI65573 GOE65548:GOE65573 GYA65548:GYA65573 HHW65548:HHW65573 HRS65548:HRS65573 IBO65548:IBO65573 ILK65548:ILK65573 IVG65548:IVG65573 JFC65548:JFC65573 JOY65548:JOY65573 JYU65548:JYU65573 KIQ65548:KIQ65573 KSM65548:KSM65573 LCI65548:LCI65573 LME65548:LME65573 LWA65548:LWA65573 MFW65548:MFW65573 MPS65548:MPS65573 MZO65548:MZO65573 NJK65548:NJK65573 NTG65548:NTG65573 ODC65548:ODC65573 OMY65548:OMY65573 OWU65548:OWU65573 PGQ65548:PGQ65573 PQM65548:PQM65573 QAI65548:QAI65573 QKE65548:QKE65573 QUA65548:QUA65573 RDW65548:RDW65573 RNS65548:RNS65573 RXO65548:RXO65573 SHK65548:SHK65573 SRG65548:SRG65573 TBC65548:TBC65573 TKY65548:TKY65573 TUU65548:TUU65573 UEQ65548:UEQ65573 UOM65548:UOM65573 UYI65548:UYI65573 VIE65548:VIE65573 VSA65548:VSA65573 WBW65548:WBW65573 WLS65548:WLS65573 WVO65548:WVO65573 G131084:G131109 JC131084:JC131109 SY131084:SY131109 ACU131084:ACU131109 AMQ131084:AMQ131109 AWM131084:AWM131109 BGI131084:BGI131109 BQE131084:BQE131109 CAA131084:CAA131109 CJW131084:CJW131109 CTS131084:CTS131109 DDO131084:DDO131109 DNK131084:DNK131109 DXG131084:DXG131109 EHC131084:EHC131109 EQY131084:EQY131109 FAU131084:FAU131109 FKQ131084:FKQ131109 FUM131084:FUM131109 GEI131084:GEI131109 GOE131084:GOE131109 GYA131084:GYA131109 HHW131084:HHW131109 HRS131084:HRS131109 IBO131084:IBO131109 ILK131084:ILK131109 IVG131084:IVG131109 JFC131084:JFC131109 JOY131084:JOY131109 JYU131084:JYU131109 KIQ131084:KIQ131109 KSM131084:KSM131109 LCI131084:LCI131109 LME131084:LME131109 LWA131084:LWA131109 MFW131084:MFW131109 MPS131084:MPS131109 MZO131084:MZO131109 NJK131084:NJK131109 NTG131084:NTG131109 ODC131084:ODC131109 OMY131084:OMY131109 OWU131084:OWU131109 PGQ131084:PGQ131109 PQM131084:PQM131109 QAI131084:QAI131109 QKE131084:QKE131109 QUA131084:QUA131109 RDW131084:RDW131109 RNS131084:RNS131109 RXO131084:RXO131109 SHK131084:SHK131109 SRG131084:SRG131109 TBC131084:TBC131109 TKY131084:TKY131109 TUU131084:TUU131109 UEQ131084:UEQ131109 UOM131084:UOM131109 UYI131084:UYI131109 VIE131084:VIE131109 VSA131084:VSA131109 WBW131084:WBW131109 WLS131084:WLS131109 WVO131084:WVO131109 G196620:G196645 JC196620:JC196645 SY196620:SY196645 ACU196620:ACU196645 AMQ196620:AMQ196645 AWM196620:AWM196645 BGI196620:BGI196645 BQE196620:BQE196645 CAA196620:CAA196645 CJW196620:CJW196645 CTS196620:CTS196645 DDO196620:DDO196645 DNK196620:DNK196645 DXG196620:DXG196645 EHC196620:EHC196645 EQY196620:EQY196645 FAU196620:FAU196645 FKQ196620:FKQ196645 FUM196620:FUM196645 GEI196620:GEI196645 GOE196620:GOE196645 GYA196620:GYA196645 HHW196620:HHW196645 HRS196620:HRS196645 IBO196620:IBO196645 ILK196620:ILK196645 IVG196620:IVG196645 JFC196620:JFC196645 JOY196620:JOY196645 JYU196620:JYU196645 KIQ196620:KIQ196645 KSM196620:KSM196645 LCI196620:LCI196645 LME196620:LME196645 LWA196620:LWA196645 MFW196620:MFW196645 MPS196620:MPS196645 MZO196620:MZO196645 NJK196620:NJK196645 NTG196620:NTG196645 ODC196620:ODC196645 OMY196620:OMY196645 OWU196620:OWU196645 PGQ196620:PGQ196645 PQM196620:PQM196645 QAI196620:QAI196645 QKE196620:QKE196645 QUA196620:QUA196645 RDW196620:RDW196645 RNS196620:RNS196645 RXO196620:RXO196645 SHK196620:SHK196645 SRG196620:SRG196645 TBC196620:TBC196645 TKY196620:TKY196645 TUU196620:TUU196645 UEQ196620:UEQ196645 UOM196620:UOM196645 UYI196620:UYI196645 VIE196620:VIE196645 VSA196620:VSA196645 WBW196620:WBW196645 WLS196620:WLS196645 WVO196620:WVO196645 G262156:G262181 JC262156:JC262181 SY262156:SY262181 ACU262156:ACU262181 AMQ262156:AMQ262181 AWM262156:AWM262181 BGI262156:BGI262181 BQE262156:BQE262181 CAA262156:CAA262181 CJW262156:CJW262181 CTS262156:CTS262181 DDO262156:DDO262181 DNK262156:DNK262181 DXG262156:DXG262181 EHC262156:EHC262181 EQY262156:EQY262181 FAU262156:FAU262181 FKQ262156:FKQ262181 FUM262156:FUM262181 GEI262156:GEI262181 GOE262156:GOE262181 GYA262156:GYA262181 HHW262156:HHW262181 HRS262156:HRS262181 IBO262156:IBO262181 ILK262156:ILK262181 IVG262156:IVG262181 JFC262156:JFC262181 JOY262156:JOY262181 JYU262156:JYU262181 KIQ262156:KIQ262181 KSM262156:KSM262181 LCI262156:LCI262181 LME262156:LME262181 LWA262156:LWA262181 MFW262156:MFW262181 MPS262156:MPS262181 MZO262156:MZO262181 NJK262156:NJK262181 NTG262156:NTG262181 ODC262156:ODC262181 OMY262156:OMY262181 OWU262156:OWU262181 PGQ262156:PGQ262181 PQM262156:PQM262181 QAI262156:QAI262181 QKE262156:QKE262181 QUA262156:QUA262181 RDW262156:RDW262181 RNS262156:RNS262181 RXO262156:RXO262181 SHK262156:SHK262181 SRG262156:SRG262181 TBC262156:TBC262181 TKY262156:TKY262181 TUU262156:TUU262181 UEQ262156:UEQ262181 UOM262156:UOM262181 UYI262156:UYI262181 VIE262156:VIE262181 VSA262156:VSA262181 WBW262156:WBW262181 WLS262156:WLS262181 WVO262156:WVO262181 G327692:G327717 JC327692:JC327717 SY327692:SY327717 ACU327692:ACU327717 AMQ327692:AMQ327717 AWM327692:AWM327717 BGI327692:BGI327717 BQE327692:BQE327717 CAA327692:CAA327717 CJW327692:CJW327717 CTS327692:CTS327717 DDO327692:DDO327717 DNK327692:DNK327717 DXG327692:DXG327717 EHC327692:EHC327717 EQY327692:EQY327717 FAU327692:FAU327717 FKQ327692:FKQ327717 FUM327692:FUM327717 GEI327692:GEI327717 GOE327692:GOE327717 GYA327692:GYA327717 HHW327692:HHW327717 HRS327692:HRS327717 IBO327692:IBO327717 ILK327692:ILK327717 IVG327692:IVG327717 JFC327692:JFC327717 JOY327692:JOY327717 JYU327692:JYU327717 KIQ327692:KIQ327717 KSM327692:KSM327717 LCI327692:LCI327717 LME327692:LME327717 LWA327692:LWA327717 MFW327692:MFW327717 MPS327692:MPS327717 MZO327692:MZO327717 NJK327692:NJK327717 NTG327692:NTG327717 ODC327692:ODC327717 OMY327692:OMY327717 OWU327692:OWU327717 PGQ327692:PGQ327717 PQM327692:PQM327717 QAI327692:QAI327717 QKE327692:QKE327717 QUA327692:QUA327717 RDW327692:RDW327717 RNS327692:RNS327717 RXO327692:RXO327717 SHK327692:SHK327717 SRG327692:SRG327717 TBC327692:TBC327717 TKY327692:TKY327717 TUU327692:TUU327717 UEQ327692:UEQ327717 UOM327692:UOM327717 UYI327692:UYI327717 VIE327692:VIE327717 VSA327692:VSA327717 WBW327692:WBW327717 WLS327692:WLS327717 WVO327692:WVO327717 G393228:G393253 JC393228:JC393253 SY393228:SY393253 ACU393228:ACU393253 AMQ393228:AMQ393253 AWM393228:AWM393253 BGI393228:BGI393253 BQE393228:BQE393253 CAA393228:CAA393253 CJW393228:CJW393253 CTS393228:CTS393253 DDO393228:DDO393253 DNK393228:DNK393253 DXG393228:DXG393253 EHC393228:EHC393253 EQY393228:EQY393253 FAU393228:FAU393253 FKQ393228:FKQ393253 FUM393228:FUM393253 GEI393228:GEI393253 GOE393228:GOE393253 GYA393228:GYA393253 HHW393228:HHW393253 HRS393228:HRS393253 IBO393228:IBO393253 ILK393228:ILK393253 IVG393228:IVG393253 JFC393228:JFC393253 JOY393228:JOY393253 JYU393228:JYU393253 KIQ393228:KIQ393253 KSM393228:KSM393253 LCI393228:LCI393253 LME393228:LME393253 LWA393228:LWA393253 MFW393228:MFW393253 MPS393228:MPS393253 MZO393228:MZO393253 NJK393228:NJK393253 NTG393228:NTG393253 ODC393228:ODC393253 OMY393228:OMY393253 OWU393228:OWU393253 PGQ393228:PGQ393253 PQM393228:PQM393253 QAI393228:QAI393253 QKE393228:QKE393253 QUA393228:QUA393253 RDW393228:RDW393253 RNS393228:RNS393253 RXO393228:RXO393253 SHK393228:SHK393253 SRG393228:SRG393253 TBC393228:TBC393253 TKY393228:TKY393253 TUU393228:TUU393253 UEQ393228:UEQ393253 UOM393228:UOM393253 UYI393228:UYI393253 VIE393228:VIE393253 VSA393228:VSA393253 WBW393228:WBW393253 WLS393228:WLS393253 WVO393228:WVO393253 G458764:G458789 JC458764:JC458789 SY458764:SY458789 ACU458764:ACU458789 AMQ458764:AMQ458789 AWM458764:AWM458789 BGI458764:BGI458789 BQE458764:BQE458789 CAA458764:CAA458789 CJW458764:CJW458789 CTS458764:CTS458789 DDO458764:DDO458789 DNK458764:DNK458789 DXG458764:DXG458789 EHC458764:EHC458789 EQY458764:EQY458789 FAU458764:FAU458789 FKQ458764:FKQ458789 FUM458764:FUM458789 GEI458764:GEI458789 GOE458764:GOE458789 GYA458764:GYA458789 HHW458764:HHW458789 HRS458764:HRS458789 IBO458764:IBO458789 ILK458764:ILK458789 IVG458764:IVG458789 JFC458764:JFC458789 JOY458764:JOY458789 JYU458764:JYU458789 KIQ458764:KIQ458789 KSM458764:KSM458789 LCI458764:LCI458789 LME458764:LME458789 LWA458764:LWA458789 MFW458764:MFW458789 MPS458764:MPS458789 MZO458764:MZO458789 NJK458764:NJK458789 NTG458764:NTG458789 ODC458764:ODC458789 OMY458764:OMY458789 OWU458764:OWU458789 PGQ458764:PGQ458789 PQM458764:PQM458789 QAI458764:QAI458789 QKE458764:QKE458789 QUA458764:QUA458789 RDW458764:RDW458789 RNS458764:RNS458789 RXO458764:RXO458789 SHK458764:SHK458789 SRG458764:SRG458789 TBC458764:TBC458789 TKY458764:TKY458789 TUU458764:TUU458789 UEQ458764:UEQ458789 UOM458764:UOM458789 UYI458764:UYI458789 VIE458764:VIE458789 VSA458764:VSA458789 WBW458764:WBW458789 WLS458764:WLS458789 WVO458764:WVO458789 G524300:G524325 JC524300:JC524325 SY524300:SY524325 ACU524300:ACU524325 AMQ524300:AMQ524325 AWM524300:AWM524325 BGI524300:BGI524325 BQE524300:BQE524325 CAA524300:CAA524325 CJW524300:CJW524325 CTS524300:CTS524325 DDO524300:DDO524325 DNK524300:DNK524325 DXG524300:DXG524325 EHC524300:EHC524325 EQY524300:EQY524325 FAU524300:FAU524325 FKQ524300:FKQ524325 FUM524300:FUM524325 GEI524300:GEI524325 GOE524300:GOE524325 GYA524300:GYA524325 HHW524300:HHW524325 HRS524300:HRS524325 IBO524300:IBO524325 ILK524300:ILK524325 IVG524300:IVG524325 JFC524300:JFC524325 JOY524300:JOY524325 JYU524300:JYU524325 KIQ524300:KIQ524325 KSM524300:KSM524325 LCI524300:LCI524325 LME524300:LME524325 LWA524300:LWA524325 MFW524300:MFW524325 MPS524300:MPS524325 MZO524300:MZO524325 NJK524300:NJK524325 NTG524300:NTG524325 ODC524300:ODC524325 OMY524300:OMY524325 OWU524300:OWU524325 PGQ524300:PGQ524325 PQM524300:PQM524325 QAI524300:QAI524325 QKE524300:QKE524325 QUA524300:QUA524325 RDW524300:RDW524325 RNS524300:RNS524325 RXO524300:RXO524325 SHK524300:SHK524325 SRG524300:SRG524325 TBC524300:TBC524325 TKY524300:TKY524325 TUU524300:TUU524325 UEQ524300:UEQ524325 UOM524300:UOM524325 UYI524300:UYI524325 VIE524300:VIE524325 VSA524300:VSA524325 WBW524300:WBW524325 WLS524300:WLS524325 WVO524300:WVO524325 G589836:G589861 JC589836:JC589861 SY589836:SY589861 ACU589836:ACU589861 AMQ589836:AMQ589861 AWM589836:AWM589861 BGI589836:BGI589861 BQE589836:BQE589861 CAA589836:CAA589861 CJW589836:CJW589861 CTS589836:CTS589861 DDO589836:DDO589861 DNK589836:DNK589861 DXG589836:DXG589861 EHC589836:EHC589861 EQY589836:EQY589861 FAU589836:FAU589861 FKQ589836:FKQ589861 FUM589836:FUM589861 GEI589836:GEI589861 GOE589836:GOE589861 GYA589836:GYA589861 HHW589836:HHW589861 HRS589836:HRS589861 IBO589836:IBO589861 ILK589836:ILK589861 IVG589836:IVG589861 JFC589836:JFC589861 JOY589836:JOY589861 JYU589836:JYU589861 KIQ589836:KIQ589861 KSM589836:KSM589861 LCI589836:LCI589861 LME589836:LME589861 LWA589836:LWA589861 MFW589836:MFW589861 MPS589836:MPS589861 MZO589836:MZO589861 NJK589836:NJK589861 NTG589836:NTG589861 ODC589836:ODC589861 OMY589836:OMY589861 OWU589836:OWU589861 PGQ589836:PGQ589861 PQM589836:PQM589861 QAI589836:QAI589861 QKE589836:QKE589861 QUA589836:QUA589861 RDW589836:RDW589861 RNS589836:RNS589861 RXO589836:RXO589861 SHK589836:SHK589861 SRG589836:SRG589861 TBC589836:TBC589861 TKY589836:TKY589861 TUU589836:TUU589861 UEQ589836:UEQ589861 UOM589836:UOM589861 UYI589836:UYI589861 VIE589836:VIE589861 VSA589836:VSA589861 WBW589836:WBW589861 WLS589836:WLS589861 WVO589836:WVO589861 G655372:G655397 JC655372:JC655397 SY655372:SY655397 ACU655372:ACU655397 AMQ655372:AMQ655397 AWM655372:AWM655397 BGI655372:BGI655397 BQE655372:BQE655397 CAA655372:CAA655397 CJW655372:CJW655397 CTS655372:CTS655397 DDO655372:DDO655397 DNK655372:DNK655397 DXG655372:DXG655397 EHC655372:EHC655397 EQY655372:EQY655397 FAU655372:FAU655397 FKQ655372:FKQ655397 FUM655372:FUM655397 GEI655372:GEI655397 GOE655372:GOE655397 GYA655372:GYA655397 HHW655372:HHW655397 HRS655372:HRS655397 IBO655372:IBO655397 ILK655372:ILK655397 IVG655372:IVG655397 JFC655372:JFC655397 JOY655372:JOY655397 JYU655372:JYU655397 KIQ655372:KIQ655397 KSM655372:KSM655397 LCI655372:LCI655397 LME655372:LME655397 LWA655372:LWA655397 MFW655372:MFW655397 MPS655372:MPS655397 MZO655372:MZO655397 NJK655372:NJK655397 NTG655372:NTG655397 ODC655372:ODC655397 OMY655372:OMY655397 OWU655372:OWU655397 PGQ655372:PGQ655397 PQM655372:PQM655397 QAI655372:QAI655397 QKE655372:QKE655397 QUA655372:QUA655397 RDW655372:RDW655397 RNS655372:RNS655397 RXO655372:RXO655397 SHK655372:SHK655397 SRG655372:SRG655397 TBC655372:TBC655397 TKY655372:TKY655397 TUU655372:TUU655397 UEQ655372:UEQ655397 UOM655372:UOM655397 UYI655372:UYI655397 VIE655372:VIE655397 VSA655372:VSA655397 WBW655372:WBW655397 WLS655372:WLS655397 WVO655372:WVO655397 G720908:G720933 JC720908:JC720933 SY720908:SY720933 ACU720908:ACU720933 AMQ720908:AMQ720933 AWM720908:AWM720933 BGI720908:BGI720933 BQE720908:BQE720933 CAA720908:CAA720933 CJW720908:CJW720933 CTS720908:CTS720933 DDO720908:DDO720933 DNK720908:DNK720933 DXG720908:DXG720933 EHC720908:EHC720933 EQY720908:EQY720933 FAU720908:FAU720933 FKQ720908:FKQ720933 FUM720908:FUM720933 GEI720908:GEI720933 GOE720908:GOE720933 GYA720908:GYA720933 HHW720908:HHW720933 HRS720908:HRS720933 IBO720908:IBO720933 ILK720908:ILK720933 IVG720908:IVG720933 JFC720908:JFC720933 JOY720908:JOY720933 JYU720908:JYU720933 KIQ720908:KIQ720933 KSM720908:KSM720933 LCI720908:LCI720933 LME720908:LME720933 LWA720908:LWA720933 MFW720908:MFW720933 MPS720908:MPS720933 MZO720908:MZO720933 NJK720908:NJK720933 NTG720908:NTG720933 ODC720908:ODC720933 OMY720908:OMY720933 OWU720908:OWU720933 PGQ720908:PGQ720933 PQM720908:PQM720933 QAI720908:QAI720933 QKE720908:QKE720933 QUA720908:QUA720933 RDW720908:RDW720933 RNS720908:RNS720933 RXO720908:RXO720933 SHK720908:SHK720933 SRG720908:SRG720933 TBC720908:TBC720933 TKY720908:TKY720933 TUU720908:TUU720933 UEQ720908:UEQ720933 UOM720908:UOM720933 UYI720908:UYI720933 VIE720908:VIE720933 VSA720908:VSA720933 WBW720908:WBW720933 WLS720908:WLS720933 WVO720908:WVO720933 G786444:G786469 JC786444:JC786469 SY786444:SY786469 ACU786444:ACU786469 AMQ786444:AMQ786469 AWM786444:AWM786469 BGI786444:BGI786469 BQE786444:BQE786469 CAA786444:CAA786469 CJW786444:CJW786469 CTS786444:CTS786469 DDO786444:DDO786469 DNK786444:DNK786469 DXG786444:DXG786469 EHC786444:EHC786469 EQY786444:EQY786469 FAU786444:FAU786469 FKQ786444:FKQ786469 FUM786444:FUM786469 GEI786444:GEI786469 GOE786444:GOE786469 GYA786444:GYA786469 HHW786444:HHW786469 HRS786444:HRS786469 IBO786444:IBO786469 ILK786444:ILK786469 IVG786444:IVG786469 JFC786444:JFC786469 JOY786444:JOY786469 JYU786444:JYU786469 KIQ786444:KIQ786469 KSM786444:KSM786469 LCI786444:LCI786469 LME786444:LME786469 LWA786444:LWA786469 MFW786444:MFW786469 MPS786444:MPS786469 MZO786444:MZO786469 NJK786444:NJK786469 NTG786444:NTG786469 ODC786444:ODC786469 OMY786444:OMY786469 OWU786444:OWU786469 PGQ786444:PGQ786469 PQM786444:PQM786469 QAI786444:QAI786469 QKE786444:QKE786469 QUA786444:QUA786469 RDW786444:RDW786469 RNS786444:RNS786469 RXO786444:RXO786469 SHK786444:SHK786469 SRG786444:SRG786469 TBC786444:TBC786469 TKY786444:TKY786469 TUU786444:TUU786469 UEQ786444:UEQ786469 UOM786444:UOM786469 UYI786444:UYI786469 VIE786444:VIE786469 VSA786444:VSA786469 WBW786444:WBW786469 WLS786444:WLS786469 WVO786444:WVO786469 G851980:G852005 JC851980:JC852005 SY851980:SY852005 ACU851980:ACU852005 AMQ851980:AMQ852005 AWM851980:AWM852005 BGI851980:BGI852005 BQE851980:BQE852005 CAA851980:CAA852005 CJW851980:CJW852005 CTS851980:CTS852005 DDO851980:DDO852005 DNK851980:DNK852005 DXG851980:DXG852005 EHC851980:EHC852005 EQY851980:EQY852005 FAU851980:FAU852005 FKQ851980:FKQ852005 FUM851980:FUM852005 GEI851980:GEI852005 GOE851980:GOE852005 GYA851980:GYA852005 HHW851980:HHW852005 HRS851980:HRS852005 IBO851980:IBO852005 ILK851980:ILK852005 IVG851980:IVG852005 JFC851980:JFC852005 JOY851980:JOY852005 JYU851980:JYU852005 KIQ851980:KIQ852005 KSM851980:KSM852005 LCI851980:LCI852005 LME851980:LME852005 LWA851980:LWA852005 MFW851980:MFW852005 MPS851980:MPS852005 MZO851980:MZO852005 NJK851980:NJK852005 NTG851980:NTG852005 ODC851980:ODC852005 OMY851980:OMY852005 OWU851980:OWU852005 PGQ851980:PGQ852005 PQM851980:PQM852005 QAI851980:QAI852005 QKE851980:QKE852005 QUA851980:QUA852005 RDW851980:RDW852005 RNS851980:RNS852005 RXO851980:RXO852005 SHK851980:SHK852005 SRG851980:SRG852005 TBC851980:TBC852005 TKY851980:TKY852005 TUU851980:TUU852005 UEQ851980:UEQ852005 UOM851980:UOM852005 UYI851980:UYI852005 VIE851980:VIE852005 VSA851980:VSA852005 WBW851980:WBW852005 WLS851980:WLS852005 WVO851980:WVO852005 G917516:G917541 JC917516:JC917541 SY917516:SY917541 ACU917516:ACU917541 AMQ917516:AMQ917541 AWM917516:AWM917541 BGI917516:BGI917541 BQE917516:BQE917541 CAA917516:CAA917541 CJW917516:CJW917541 CTS917516:CTS917541 DDO917516:DDO917541 DNK917516:DNK917541 DXG917516:DXG917541 EHC917516:EHC917541 EQY917516:EQY917541 FAU917516:FAU917541 FKQ917516:FKQ917541 FUM917516:FUM917541 GEI917516:GEI917541 GOE917516:GOE917541 GYA917516:GYA917541 HHW917516:HHW917541 HRS917516:HRS917541 IBO917516:IBO917541 ILK917516:ILK917541 IVG917516:IVG917541 JFC917516:JFC917541 JOY917516:JOY917541 JYU917516:JYU917541 KIQ917516:KIQ917541 KSM917516:KSM917541 LCI917516:LCI917541 LME917516:LME917541 LWA917516:LWA917541 MFW917516:MFW917541 MPS917516:MPS917541 MZO917516:MZO917541 NJK917516:NJK917541 NTG917516:NTG917541 ODC917516:ODC917541 OMY917516:OMY917541 OWU917516:OWU917541 PGQ917516:PGQ917541 PQM917516:PQM917541 QAI917516:QAI917541 QKE917516:QKE917541 QUA917516:QUA917541 RDW917516:RDW917541 RNS917516:RNS917541 RXO917516:RXO917541 SHK917516:SHK917541 SRG917516:SRG917541 TBC917516:TBC917541 TKY917516:TKY917541 TUU917516:TUU917541 UEQ917516:UEQ917541 UOM917516:UOM917541 UYI917516:UYI917541 VIE917516:VIE917541 VSA917516:VSA917541 WBW917516:WBW917541 WLS917516:WLS917541 WVO917516:WVO917541 G983052:G983077 JC983052:JC983077 SY983052:SY983077 ACU983052:ACU983077 AMQ983052:AMQ983077 AWM983052:AWM983077 BGI983052:BGI983077 BQE983052:BQE983077 CAA983052:CAA983077 CJW983052:CJW983077 CTS983052:CTS983077 DDO983052:DDO983077 DNK983052:DNK983077 DXG983052:DXG983077 EHC983052:EHC983077 EQY983052:EQY983077 FAU983052:FAU983077 FKQ983052:FKQ983077 FUM983052:FUM983077 GEI983052:GEI983077 GOE983052:GOE983077 GYA983052:GYA983077 HHW983052:HHW983077 HRS983052:HRS983077 IBO983052:IBO983077 ILK983052:ILK983077 IVG983052:IVG983077 JFC983052:JFC983077 JOY983052:JOY983077 JYU983052:JYU983077 KIQ983052:KIQ983077 KSM983052:KSM983077 LCI983052:LCI983077 LME983052:LME983077 LWA983052:LWA983077 MFW983052:MFW983077 MPS983052:MPS983077 MZO983052:MZO983077 NJK983052:NJK983077 NTG983052:NTG983077 ODC983052:ODC983077 OMY983052:OMY983077 OWU983052:OWU983077 PGQ983052:PGQ983077 PQM983052:PQM983077 QAI983052:QAI983077 QKE983052:QKE983077 QUA983052:QUA983077 RDW983052:RDW983077 RNS983052:RNS983077 RXO983052:RXO983077 SHK983052:SHK983077 SRG983052:SRG983077 TBC983052:TBC983077 TKY983052:TKY983077 TUU983052:TUU983077 UEQ983052:UEQ983077 UOM983052:UOM983077 UYI983052:UYI983077 VIE983052:VIE983077 VSA983052:VSA983077 WBW983052:WBW983077 WLS983052:WLS983077 WVO983052:WVO983077 G65575:G65599 JC65575:JC65599 SY65575:SY65599 ACU65575:ACU65599 AMQ65575:AMQ65599 AWM65575:AWM65599 BGI65575:BGI65599 BQE65575:BQE65599 CAA65575:CAA65599 CJW65575:CJW65599 CTS65575:CTS65599 DDO65575:DDO65599 DNK65575:DNK65599 DXG65575:DXG65599 EHC65575:EHC65599 EQY65575:EQY65599 FAU65575:FAU65599 FKQ65575:FKQ65599 FUM65575:FUM65599 GEI65575:GEI65599 GOE65575:GOE65599 GYA65575:GYA65599 HHW65575:HHW65599 HRS65575:HRS65599 IBO65575:IBO65599 ILK65575:ILK65599 IVG65575:IVG65599 JFC65575:JFC65599 JOY65575:JOY65599 JYU65575:JYU65599 KIQ65575:KIQ65599 KSM65575:KSM65599 LCI65575:LCI65599 LME65575:LME65599 LWA65575:LWA65599 MFW65575:MFW65599 MPS65575:MPS65599 MZO65575:MZO65599 NJK65575:NJK65599 NTG65575:NTG65599 ODC65575:ODC65599 OMY65575:OMY65599 OWU65575:OWU65599 PGQ65575:PGQ65599 PQM65575:PQM65599 QAI65575:QAI65599 QKE65575:QKE65599 QUA65575:QUA65599 RDW65575:RDW65599 RNS65575:RNS65599 RXO65575:RXO65599 SHK65575:SHK65599 SRG65575:SRG65599 TBC65575:TBC65599 TKY65575:TKY65599 TUU65575:TUU65599 UEQ65575:UEQ65599 UOM65575:UOM65599 UYI65575:UYI65599 VIE65575:VIE65599 VSA65575:VSA65599 WBW65575:WBW65599 WLS65575:WLS65599 WVO65575:WVO65599 G131111:G131135 JC131111:JC131135 SY131111:SY131135 ACU131111:ACU131135 AMQ131111:AMQ131135 AWM131111:AWM131135 BGI131111:BGI131135 BQE131111:BQE131135 CAA131111:CAA131135 CJW131111:CJW131135 CTS131111:CTS131135 DDO131111:DDO131135 DNK131111:DNK131135 DXG131111:DXG131135 EHC131111:EHC131135 EQY131111:EQY131135 FAU131111:FAU131135 FKQ131111:FKQ131135 FUM131111:FUM131135 GEI131111:GEI131135 GOE131111:GOE131135 GYA131111:GYA131135 HHW131111:HHW131135 HRS131111:HRS131135 IBO131111:IBO131135 ILK131111:ILK131135 IVG131111:IVG131135 JFC131111:JFC131135 JOY131111:JOY131135 JYU131111:JYU131135 KIQ131111:KIQ131135 KSM131111:KSM131135 LCI131111:LCI131135 LME131111:LME131135 LWA131111:LWA131135 MFW131111:MFW131135 MPS131111:MPS131135 MZO131111:MZO131135 NJK131111:NJK131135 NTG131111:NTG131135 ODC131111:ODC131135 OMY131111:OMY131135 OWU131111:OWU131135 PGQ131111:PGQ131135 PQM131111:PQM131135 QAI131111:QAI131135 QKE131111:QKE131135 QUA131111:QUA131135 RDW131111:RDW131135 RNS131111:RNS131135 RXO131111:RXO131135 SHK131111:SHK131135 SRG131111:SRG131135 TBC131111:TBC131135 TKY131111:TKY131135 TUU131111:TUU131135 UEQ131111:UEQ131135 UOM131111:UOM131135 UYI131111:UYI131135 VIE131111:VIE131135 VSA131111:VSA131135 WBW131111:WBW131135 WLS131111:WLS131135 WVO131111:WVO131135 G196647:G196671 JC196647:JC196671 SY196647:SY196671 ACU196647:ACU196671 AMQ196647:AMQ196671 AWM196647:AWM196671 BGI196647:BGI196671 BQE196647:BQE196671 CAA196647:CAA196671 CJW196647:CJW196671 CTS196647:CTS196671 DDO196647:DDO196671 DNK196647:DNK196671 DXG196647:DXG196671 EHC196647:EHC196671 EQY196647:EQY196671 FAU196647:FAU196671 FKQ196647:FKQ196671 FUM196647:FUM196671 GEI196647:GEI196671 GOE196647:GOE196671 GYA196647:GYA196671 HHW196647:HHW196671 HRS196647:HRS196671 IBO196647:IBO196671 ILK196647:ILK196671 IVG196647:IVG196671 JFC196647:JFC196671 JOY196647:JOY196671 JYU196647:JYU196671 KIQ196647:KIQ196671 KSM196647:KSM196671 LCI196647:LCI196671 LME196647:LME196671 LWA196647:LWA196671 MFW196647:MFW196671 MPS196647:MPS196671 MZO196647:MZO196671 NJK196647:NJK196671 NTG196647:NTG196671 ODC196647:ODC196671 OMY196647:OMY196671 OWU196647:OWU196671 PGQ196647:PGQ196671 PQM196647:PQM196671 QAI196647:QAI196671 QKE196647:QKE196671 QUA196647:QUA196671 RDW196647:RDW196671 RNS196647:RNS196671 RXO196647:RXO196671 SHK196647:SHK196671 SRG196647:SRG196671 TBC196647:TBC196671 TKY196647:TKY196671 TUU196647:TUU196671 UEQ196647:UEQ196671 UOM196647:UOM196671 UYI196647:UYI196671 VIE196647:VIE196671 VSA196647:VSA196671 WBW196647:WBW196671 WLS196647:WLS196671 WVO196647:WVO196671 G262183:G262207 JC262183:JC262207 SY262183:SY262207 ACU262183:ACU262207 AMQ262183:AMQ262207 AWM262183:AWM262207 BGI262183:BGI262207 BQE262183:BQE262207 CAA262183:CAA262207 CJW262183:CJW262207 CTS262183:CTS262207 DDO262183:DDO262207 DNK262183:DNK262207 DXG262183:DXG262207 EHC262183:EHC262207 EQY262183:EQY262207 FAU262183:FAU262207 FKQ262183:FKQ262207 FUM262183:FUM262207 GEI262183:GEI262207 GOE262183:GOE262207 GYA262183:GYA262207 HHW262183:HHW262207 HRS262183:HRS262207 IBO262183:IBO262207 ILK262183:ILK262207 IVG262183:IVG262207 JFC262183:JFC262207 JOY262183:JOY262207 JYU262183:JYU262207 KIQ262183:KIQ262207 KSM262183:KSM262207 LCI262183:LCI262207 LME262183:LME262207 LWA262183:LWA262207 MFW262183:MFW262207 MPS262183:MPS262207 MZO262183:MZO262207 NJK262183:NJK262207 NTG262183:NTG262207 ODC262183:ODC262207 OMY262183:OMY262207 OWU262183:OWU262207 PGQ262183:PGQ262207 PQM262183:PQM262207 QAI262183:QAI262207 QKE262183:QKE262207 QUA262183:QUA262207 RDW262183:RDW262207 RNS262183:RNS262207 RXO262183:RXO262207 SHK262183:SHK262207 SRG262183:SRG262207 TBC262183:TBC262207 TKY262183:TKY262207 TUU262183:TUU262207 UEQ262183:UEQ262207 UOM262183:UOM262207 UYI262183:UYI262207 VIE262183:VIE262207 VSA262183:VSA262207 WBW262183:WBW262207 WLS262183:WLS262207 WVO262183:WVO262207 G327719:G327743 JC327719:JC327743 SY327719:SY327743 ACU327719:ACU327743 AMQ327719:AMQ327743 AWM327719:AWM327743 BGI327719:BGI327743 BQE327719:BQE327743 CAA327719:CAA327743 CJW327719:CJW327743 CTS327719:CTS327743 DDO327719:DDO327743 DNK327719:DNK327743 DXG327719:DXG327743 EHC327719:EHC327743 EQY327719:EQY327743 FAU327719:FAU327743 FKQ327719:FKQ327743 FUM327719:FUM327743 GEI327719:GEI327743 GOE327719:GOE327743 GYA327719:GYA327743 HHW327719:HHW327743 HRS327719:HRS327743 IBO327719:IBO327743 ILK327719:ILK327743 IVG327719:IVG327743 JFC327719:JFC327743 JOY327719:JOY327743 JYU327719:JYU327743 KIQ327719:KIQ327743 KSM327719:KSM327743 LCI327719:LCI327743 LME327719:LME327743 LWA327719:LWA327743 MFW327719:MFW327743 MPS327719:MPS327743 MZO327719:MZO327743 NJK327719:NJK327743 NTG327719:NTG327743 ODC327719:ODC327743 OMY327719:OMY327743 OWU327719:OWU327743 PGQ327719:PGQ327743 PQM327719:PQM327743 QAI327719:QAI327743 QKE327719:QKE327743 QUA327719:QUA327743 RDW327719:RDW327743 RNS327719:RNS327743 RXO327719:RXO327743 SHK327719:SHK327743 SRG327719:SRG327743 TBC327719:TBC327743 TKY327719:TKY327743 TUU327719:TUU327743 UEQ327719:UEQ327743 UOM327719:UOM327743 UYI327719:UYI327743 VIE327719:VIE327743 VSA327719:VSA327743 WBW327719:WBW327743 WLS327719:WLS327743 WVO327719:WVO327743 G393255:G393279 JC393255:JC393279 SY393255:SY393279 ACU393255:ACU393279 AMQ393255:AMQ393279 AWM393255:AWM393279 BGI393255:BGI393279 BQE393255:BQE393279 CAA393255:CAA393279 CJW393255:CJW393279 CTS393255:CTS393279 DDO393255:DDO393279 DNK393255:DNK393279 DXG393255:DXG393279 EHC393255:EHC393279 EQY393255:EQY393279 FAU393255:FAU393279 FKQ393255:FKQ393279 FUM393255:FUM393279 GEI393255:GEI393279 GOE393255:GOE393279 GYA393255:GYA393279 HHW393255:HHW393279 HRS393255:HRS393279 IBO393255:IBO393279 ILK393255:ILK393279 IVG393255:IVG393279 JFC393255:JFC393279 JOY393255:JOY393279 JYU393255:JYU393279 KIQ393255:KIQ393279 KSM393255:KSM393279 LCI393255:LCI393279 LME393255:LME393279 LWA393255:LWA393279 MFW393255:MFW393279 MPS393255:MPS393279 MZO393255:MZO393279 NJK393255:NJK393279 NTG393255:NTG393279 ODC393255:ODC393279 OMY393255:OMY393279 OWU393255:OWU393279 PGQ393255:PGQ393279 PQM393255:PQM393279 QAI393255:QAI393279 QKE393255:QKE393279 QUA393255:QUA393279 RDW393255:RDW393279 RNS393255:RNS393279 RXO393255:RXO393279 SHK393255:SHK393279 SRG393255:SRG393279 TBC393255:TBC393279 TKY393255:TKY393279 TUU393255:TUU393279 UEQ393255:UEQ393279 UOM393255:UOM393279 UYI393255:UYI393279 VIE393255:VIE393279 VSA393255:VSA393279 WBW393255:WBW393279 WLS393255:WLS393279 WVO393255:WVO393279 G458791:G458815 JC458791:JC458815 SY458791:SY458815 ACU458791:ACU458815 AMQ458791:AMQ458815 AWM458791:AWM458815 BGI458791:BGI458815 BQE458791:BQE458815 CAA458791:CAA458815 CJW458791:CJW458815 CTS458791:CTS458815 DDO458791:DDO458815 DNK458791:DNK458815 DXG458791:DXG458815 EHC458791:EHC458815 EQY458791:EQY458815 FAU458791:FAU458815 FKQ458791:FKQ458815 FUM458791:FUM458815 GEI458791:GEI458815 GOE458791:GOE458815 GYA458791:GYA458815 HHW458791:HHW458815 HRS458791:HRS458815 IBO458791:IBO458815 ILK458791:ILK458815 IVG458791:IVG458815 JFC458791:JFC458815 JOY458791:JOY458815 JYU458791:JYU458815 KIQ458791:KIQ458815 KSM458791:KSM458815 LCI458791:LCI458815 LME458791:LME458815 LWA458791:LWA458815 MFW458791:MFW458815 MPS458791:MPS458815 MZO458791:MZO458815 NJK458791:NJK458815 NTG458791:NTG458815 ODC458791:ODC458815 OMY458791:OMY458815 OWU458791:OWU458815 PGQ458791:PGQ458815 PQM458791:PQM458815 QAI458791:QAI458815 QKE458791:QKE458815 QUA458791:QUA458815 RDW458791:RDW458815 RNS458791:RNS458815 RXO458791:RXO458815 SHK458791:SHK458815 SRG458791:SRG458815 TBC458791:TBC458815 TKY458791:TKY458815 TUU458791:TUU458815 UEQ458791:UEQ458815 UOM458791:UOM458815 UYI458791:UYI458815 VIE458791:VIE458815 VSA458791:VSA458815 WBW458791:WBW458815 WLS458791:WLS458815 WVO458791:WVO458815 G524327:G524351 JC524327:JC524351 SY524327:SY524351 ACU524327:ACU524351 AMQ524327:AMQ524351 AWM524327:AWM524351 BGI524327:BGI524351 BQE524327:BQE524351 CAA524327:CAA524351 CJW524327:CJW524351 CTS524327:CTS524351 DDO524327:DDO524351 DNK524327:DNK524351 DXG524327:DXG524351 EHC524327:EHC524351 EQY524327:EQY524351 FAU524327:FAU524351 FKQ524327:FKQ524351 FUM524327:FUM524351 GEI524327:GEI524351 GOE524327:GOE524351 GYA524327:GYA524351 HHW524327:HHW524351 HRS524327:HRS524351 IBO524327:IBO524351 ILK524327:ILK524351 IVG524327:IVG524351 JFC524327:JFC524351 JOY524327:JOY524351 JYU524327:JYU524351 KIQ524327:KIQ524351 KSM524327:KSM524351 LCI524327:LCI524351 LME524327:LME524351 LWA524327:LWA524351 MFW524327:MFW524351 MPS524327:MPS524351 MZO524327:MZO524351 NJK524327:NJK524351 NTG524327:NTG524351 ODC524327:ODC524351 OMY524327:OMY524351 OWU524327:OWU524351 PGQ524327:PGQ524351 PQM524327:PQM524351 QAI524327:QAI524351 QKE524327:QKE524351 QUA524327:QUA524351 RDW524327:RDW524351 RNS524327:RNS524351 RXO524327:RXO524351 SHK524327:SHK524351 SRG524327:SRG524351 TBC524327:TBC524351 TKY524327:TKY524351 TUU524327:TUU524351 UEQ524327:UEQ524351 UOM524327:UOM524351 UYI524327:UYI524351 VIE524327:VIE524351 VSA524327:VSA524351 WBW524327:WBW524351 WLS524327:WLS524351 WVO524327:WVO524351 G589863:G589887 JC589863:JC589887 SY589863:SY589887 ACU589863:ACU589887 AMQ589863:AMQ589887 AWM589863:AWM589887 BGI589863:BGI589887 BQE589863:BQE589887 CAA589863:CAA589887 CJW589863:CJW589887 CTS589863:CTS589887 DDO589863:DDO589887 DNK589863:DNK589887 DXG589863:DXG589887 EHC589863:EHC589887 EQY589863:EQY589887 FAU589863:FAU589887 FKQ589863:FKQ589887 FUM589863:FUM589887 GEI589863:GEI589887 GOE589863:GOE589887 GYA589863:GYA589887 HHW589863:HHW589887 HRS589863:HRS589887 IBO589863:IBO589887 ILK589863:ILK589887 IVG589863:IVG589887 JFC589863:JFC589887 JOY589863:JOY589887 JYU589863:JYU589887 KIQ589863:KIQ589887 KSM589863:KSM589887 LCI589863:LCI589887 LME589863:LME589887 LWA589863:LWA589887 MFW589863:MFW589887 MPS589863:MPS589887 MZO589863:MZO589887 NJK589863:NJK589887 NTG589863:NTG589887 ODC589863:ODC589887 OMY589863:OMY589887 OWU589863:OWU589887 PGQ589863:PGQ589887 PQM589863:PQM589887 QAI589863:QAI589887 QKE589863:QKE589887 QUA589863:QUA589887 RDW589863:RDW589887 RNS589863:RNS589887 RXO589863:RXO589887 SHK589863:SHK589887 SRG589863:SRG589887 TBC589863:TBC589887 TKY589863:TKY589887 TUU589863:TUU589887 UEQ589863:UEQ589887 UOM589863:UOM589887 UYI589863:UYI589887 VIE589863:VIE589887 VSA589863:VSA589887 WBW589863:WBW589887 WLS589863:WLS589887 WVO589863:WVO589887 G655399:G655423 JC655399:JC655423 SY655399:SY655423 ACU655399:ACU655423 AMQ655399:AMQ655423 AWM655399:AWM655423 BGI655399:BGI655423 BQE655399:BQE655423 CAA655399:CAA655423 CJW655399:CJW655423 CTS655399:CTS655423 DDO655399:DDO655423 DNK655399:DNK655423 DXG655399:DXG655423 EHC655399:EHC655423 EQY655399:EQY655423 FAU655399:FAU655423 FKQ655399:FKQ655423 FUM655399:FUM655423 GEI655399:GEI655423 GOE655399:GOE655423 GYA655399:GYA655423 HHW655399:HHW655423 HRS655399:HRS655423 IBO655399:IBO655423 ILK655399:ILK655423 IVG655399:IVG655423 JFC655399:JFC655423 JOY655399:JOY655423 JYU655399:JYU655423 KIQ655399:KIQ655423 KSM655399:KSM655423 LCI655399:LCI655423 LME655399:LME655423 LWA655399:LWA655423 MFW655399:MFW655423 MPS655399:MPS655423 MZO655399:MZO655423 NJK655399:NJK655423 NTG655399:NTG655423 ODC655399:ODC655423 OMY655399:OMY655423 OWU655399:OWU655423 PGQ655399:PGQ655423 PQM655399:PQM655423 QAI655399:QAI655423 QKE655399:QKE655423 QUA655399:QUA655423 RDW655399:RDW655423 RNS655399:RNS655423 RXO655399:RXO655423 SHK655399:SHK655423 SRG655399:SRG655423 TBC655399:TBC655423 TKY655399:TKY655423 TUU655399:TUU655423 UEQ655399:UEQ655423 UOM655399:UOM655423 UYI655399:UYI655423 VIE655399:VIE655423 VSA655399:VSA655423 WBW655399:WBW655423 WLS655399:WLS655423 WVO655399:WVO655423 G720935:G720959 JC720935:JC720959 SY720935:SY720959 ACU720935:ACU720959 AMQ720935:AMQ720959 AWM720935:AWM720959 BGI720935:BGI720959 BQE720935:BQE720959 CAA720935:CAA720959 CJW720935:CJW720959 CTS720935:CTS720959 DDO720935:DDO720959 DNK720935:DNK720959 DXG720935:DXG720959 EHC720935:EHC720959 EQY720935:EQY720959 FAU720935:FAU720959 FKQ720935:FKQ720959 FUM720935:FUM720959 GEI720935:GEI720959 GOE720935:GOE720959 GYA720935:GYA720959 HHW720935:HHW720959 HRS720935:HRS720959 IBO720935:IBO720959 ILK720935:ILK720959 IVG720935:IVG720959 JFC720935:JFC720959 JOY720935:JOY720959 JYU720935:JYU720959 KIQ720935:KIQ720959 KSM720935:KSM720959 LCI720935:LCI720959 LME720935:LME720959 LWA720935:LWA720959 MFW720935:MFW720959 MPS720935:MPS720959 MZO720935:MZO720959 NJK720935:NJK720959 NTG720935:NTG720959 ODC720935:ODC720959 OMY720935:OMY720959 OWU720935:OWU720959 PGQ720935:PGQ720959 PQM720935:PQM720959 QAI720935:QAI720959 QKE720935:QKE720959 QUA720935:QUA720959 RDW720935:RDW720959 RNS720935:RNS720959 RXO720935:RXO720959 SHK720935:SHK720959 SRG720935:SRG720959 TBC720935:TBC720959 TKY720935:TKY720959 TUU720935:TUU720959 UEQ720935:UEQ720959 UOM720935:UOM720959 UYI720935:UYI720959 VIE720935:VIE720959 VSA720935:VSA720959 WBW720935:WBW720959 WLS720935:WLS720959 WVO720935:WVO720959 G786471:G786495 JC786471:JC786495 SY786471:SY786495 ACU786471:ACU786495 AMQ786471:AMQ786495 AWM786471:AWM786495 BGI786471:BGI786495 BQE786471:BQE786495 CAA786471:CAA786495 CJW786471:CJW786495 CTS786471:CTS786495 DDO786471:DDO786495 DNK786471:DNK786495 DXG786471:DXG786495 EHC786471:EHC786495 EQY786471:EQY786495 FAU786471:FAU786495 FKQ786471:FKQ786495 FUM786471:FUM786495 GEI786471:GEI786495 GOE786471:GOE786495 GYA786471:GYA786495 HHW786471:HHW786495 HRS786471:HRS786495 IBO786471:IBO786495 ILK786471:ILK786495 IVG786471:IVG786495 JFC786471:JFC786495 JOY786471:JOY786495 JYU786471:JYU786495 KIQ786471:KIQ786495 KSM786471:KSM786495 LCI786471:LCI786495 LME786471:LME786495 LWA786471:LWA786495 MFW786471:MFW786495 MPS786471:MPS786495 MZO786471:MZO786495 NJK786471:NJK786495 NTG786471:NTG786495 ODC786471:ODC786495 OMY786471:OMY786495 OWU786471:OWU786495 PGQ786471:PGQ786495 PQM786471:PQM786495 QAI786471:QAI786495 QKE786471:QKE786495 QUA786471:QUA786495 RDW786471:RDW786495 RNS786471:RNS786495 RXO786471:RXO786495 SHK786471:SHK786495 SRG786471:SRG786495 TBC786471:TBC786495 TKY786471:TKY786495 TUU786471:TUU786495 UEQ786471:UEQ786495 UOM786471:UOM786495 UYI786471:UYI786495 VIE786471:VIE786495 VSA786471:VSA786495 WBW786471:WBW786495 WLS786471:WLS786495 WVO786471:WVO786495 G852007:G852031 JC852007:JC852031 SY852007:SY852031 ACU852007:ACU852031 AMQ852007:AMQ852031 AWM852007:AWM852031 BGI852007:BGI852031 BQE852007:BQE852031 CAA852007:CAA852031 CJW852007:CJW852031 CTS852007:CTS852031 DDO852007:DDO852031 DNK852007:DNK852031 DXG852007:DXG852031 EHC852007:EHC852031 EQY852007:EQY852031 FAU852007:FAU852031 FKQ852007:FKQ852031 FUM852007:FUM852031 GEI852007:GEI852031 GOE852007:GOE852031 GYA852007:GYA852031 HHW852007:HHW852031 HRS852007:HRS852031 IBO852007:IBO852031 ILK852007:ILK852031 IVG852007:IVG852031 JFC852007:JFC852031 JOY852007:JOY852031 JYU852007:JYU852031 KIQ852007:KIQ852031 KSM852007:KSM852031 LCI852007:LCI852031 LME852007:LME852031 LWA852007:LWA852031 MFW852007:MFW852031 MPS852007:MPS852031 MZO852007:MZO852031 NJK852007:NJK852031 NTG852007:NTG852031 ODC852007:ODC852031 OMY852007:OMY852031 OWU852007:OWU852031 PGQ852007:PGQ852031 PQM852007:PQM852031 QAI852007:QAI852031 QKE852007:QKE852031 QUA852007:QUA852031 RDW852007:RDW852031 RNS852007:RNS852031 RXO852007:RXO852031 SHK852007:SHK852031 SRG852007:SRG852031 TBC852007:TBC852031 TKY852007:TKY852031 TUU852007:TUU852031 UEQ852007:UEQ852031 UOM852007:UOM852031 UYI852007:UYI852031 VIE852007:VIE852031 VSA852007:VSA852031 WBW852007:WBW852031 WLS852007:WLS852031 WVO852007:WVO852031 G917543:G917567 JC917543:JC917567 SY917543:SY917567 ACU917543:ACU917567 AMQ917543:AMQ917567 AWM917543:AWM917567 BGI917543:BGI917567 BQE917543:BQE917567 CAA917543:CAA917567 CJW917543:CJW917567 CTS917543:CTS917567 DDO917543:DDO917567 DNK917543:DNK917567 DXG917543:DXG917567 EHC917543:EHC917567 EQY917543:EQY917567 FAU917543:FAU917567 FKQ917543:FKQ917567 FUM917543:FUM917567 GEI917543:GEI917567 GOE917543:GOE917567 GYA917543:GYA917567 HHW917543:HHW917567 HRS917543:HRS917567 IBO917543:IBO917567 ILK917543:ILK917567 IVG917543:IVG917567 JFC917543:JFC917567 JOY917543:JOY917567 JYU917543:JYU917567 KIQ917543:KIQ917567 KSM917543:KSM917567 LCI917543:LCI917567 LME917543:LME917567 LWA917543:LWA917567 MFW917543:MFW917567 MPS917543:MPS917567 MZO917543:MZO917567 NJK917543:NJK917567 NTG917543:NTG917567 ODC917543:ODC917567 OMY917543:OMY917567 OWU917543:OWU917567 PGQ917543:PGQ917567 PQM917543:PQM917567 QAI917543:QAI917567 QKE917543:QKE917567 QUA917543:QUA917567 RDW917543:RDW917567 RNS917543:RNS917567 RXO917543:RXO917567 SHK917543:SHK917567 SRG917543:SRG917567 TBC917543:TBC917567 TKY917543:TKY917567 TUU917543:TUU917567 UEQ917543:UEQ917567 UOM917543:UOM917567 UYI917543:UYI917567 VIE917543:VIE917567 VSA917543:VSA917567 WBW917543:WBW917567 WLS917543:WLS917567 WVO917543:WVO917567 G983079:G983103 JC983079:JC983103 SY983079:SY983103 ACU983079:ACU983103 AMQ983079:AMQ983103 AWM983079:AWM983103 BGI983079:BGI983103 BQE983079:BQE983103 CAA983079:CAA983103 CJW983079:CJW983103 CTS983079:CTS983103 DDO983079:DDO983103 DNK983079:DNK983103 DXG983079:DXG983103 EHC983079:EHC983103 EQY983079:EQY983103 FAU983079:FAU983103 FKQ983079:FKQ983103 FUM983079:FUM983103 GEI983079:GEI983103 GOE983079:GOE983103 GYA983079:GYA983103 HHW983079:HHW983103 HRS983079:HRS983103 IBO983079:IBO983103 ILK983079:ILK983103 IVG983079:IVG983103 JFC983079:JFC983103 JOY983079:JOY983103 JYU983079:JYU983103 KIQ983079:KIQ983103 KSM983079:KSM983103 LCI983079:LCI983103 LME983079:LME983103 LWA983079:LWA983103 MFW983079:MFW983103 MPS983079:MPS983103 MZO983079:MZO983103 NJK983079:NJK983103 NTG983079:NTG983103 ODC983079:ODC983103 OMY983079:OMY983103 OWU983079:OWU983103 PGQ983079:PGQ983103 PQM983079:PQM983103 QAI983079:QAI983103 QKE983079:QKE983103 QUA983079:QUA983103 RDW983079:RDW983103 RNS983079:RNS983103 RXO983079:RXO983103 SHK983079:SHK983103 SRG983079:SRG983103 TBC983079:TBC983103 TKY983079:TKY983103 TUU983079:TUU983103 UEQ983079:UEQ983103 UOM983079:UOM983103 UYI983079:UYI983103 VIE983079:VIE983103 VSA983079:VSA983103 WBW983079:WBW983103 WLS983079:WLS983103">
      <formula1>$G$77:$G$168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65486:D65543 D9:D63 SV9:SV63 ACR9:ACR63 AMN9:AMN63 AWJ9:AWJ63 BGF9:BGF63 BQB9:BQB63 BZX9:BZX63 CJT9:CJT63 CTP9:CTP63 DDL9:DDL63 DNH9:DNH63 DXD9:DXD63 EGZ9:EGZ63 EQV9:EQV63 FAR9:FAR63 FKN9:FKN63 FUJ9:FUJ63 GEF9:GEF63 GOB9:GOB63 GXX9:GXX63 HHT9:HHT63 HRP9:HRP63 IBL9:IBL63 ILH9:ILH63 IVD9:IVD63 JEZ9:JEZ63 JOV9:JOV63 JYR9:JYR63 KIN9:KIN63 KSJ9:KSJ63 LCF9:LCF63 LMB9:LMB63 LVX9:LVX63 MFT9:MFT63 MPP9:MPP63 MZL9:MZL63 NJH9:NJH63 NTD9:NTD63 OCZ9:OCZ63 OMV9:OMV63 OWR9:OWR63 PGN9:PGN63 PQJ9:PQJ63 QAF9:QAF63 QKB9:QKB63 QTX9:QTX63 RDT9:RDT63 RNP9:RNP63 RXL9:RXL63 SHH9:SHH63 SRD9:SRD63 TAZ9:TAZ63 TKV9:TKV63 TUR9:TUR63 UEN9:UEN63 UOJ9:UOJ63 UYF9:UYF63 VIB9:VIB63 VRX9:VRX63 WBT9:WBT63 WLP9:WLP63 WVL9:WVL63 IZ65486:IZ65543 SV65486:SV65543 ACR65486:ACR65543 AMN65486:AMN65543 AWJ65486:AWJ65543 BGF65486:BGF65543 BQB65486:BQB65543 BZX65486:BZX65543 CJT65486:CJT65543 CTP65486:CTP65543 DDL65486:DDL65543 DNH65486:DNH65543 DXD65486:DXD65543 EGZ65486:EGZ65543 EQV65486:EQV65543 FAR65486:FAR65543 FKN65486:FKN65543 FUJ65486:FUJ65543 GEF65486:GEF65543 GOB65486:GOB65543 GXX65486:GXX65543 HHT65486:HHT65543 HRP65486:HRP65543 IBL65486:IBL65543 ILH65486:ILH65543 IVD65486:IVD65543 JEZ65486:JEZ65543 JOV65486:JOV65543 JYR65486:JYR65543 KIN65486:KIN65543 KSJ65486:KSJ65543 LCF65486:LCF65543 LMB65486:LMB65543 LVX65486:LVX65543 MFT65486:MFT65543 MPP65486:MPP65543 MZL65486:MZL65543 NJH65486:NJH65543 NTD65486:NTD65543 OCZ65486:OCZ65543 OMV65486:OMV65543 OWR65486:OWR65543 PGN65486:PGN65543 PQJ65486:PQJ65543 QAF65486:QAF65543 QKB65486:QKB65543 QTX65486:QTX65543 RDT65486:RDT65543 RNP65486:RNP65543 RXL65486:RXL65543 SHH65486:SHH65543 SRD65486:SRD65543 TAZ65486:TAZ65543 TKV65486:TKV65543 TUR65486:TUR65543 UEN65486:UEN65543 UOJ65486:UOJ65543 UYF65486:UYF65543 VIB65486:VIB65543 VRX65486:VRX65543 WBT65486:WBT65543 WLP65486:WLP65543 WVL65486:WVL65543 D131022:D131079 IZ131022:IZ131079 SV131022:SV131079 ACR131022:ACR131079 AMN131022:AMN131079 AWJ131022:AWJ131079 BGF131022:BGF131079 BQB131022:BQB131079 BZX131022:BZX131079 CJT131022:CJT131079 CTP131022:CTP131079 DDL131022:DDL131079 DNH131022:DNH131079 DXD131022:DXD131079 EGZ131022:EGZ131079 EQV131022:EQV131079 FAR131022:FAR131079 FKN131022:FKN131079 FUJ131022:FUJ131079 GEF131022:GEF131079 GOB131022:GOB131079 GXX131022:GXX131079 HHT131022:HHT131079 HRP131022:HRP131079 IBL131022:IBL131079 ILH131022:ILH131079 IVD131022:IVD131079 JEZ131022:JEZ131079 JOV131022:JOV131079 JYR131022:JYR131079 KIN131022:KIN131079 KSJ131022:KSJ131079 LCF131022:LCF131079 LMB131022:LMB131079 LVX131022:LVX131079 MFT131022:MFT131079 MPP131022:MPP131079 MZL131022:MZL131079 NJH131022:NJH131079 NTD131022:NTD131079 OCZ131022:OCZ131079 OMV131022:OMV131079 OWR131022:OWR131079 PGN131022:PGN131079 PQJ131022:PQJ131079 QAF131022:QAF131079 QKB131022:QKB131079 QTX131022:QTX131079 RDT131022:RDT131079 RNP131022:RNP131079 RXL131022:RXL131079 SHH131022:SHH131079 SRD131022:SRD131079 TAZ131022:TAZ131079 TKV131022:TKV131079 TUR131022:TUR131079 UEN131022:UEN131079 UOJ131022:UOJ131079 UYF131022:UYF131079 VIB131022:VIB131079 VRX131022:VRX131079 WBT131022:WBT131079 WLP131022:WLP131079 WVL131022:WVL131079 D196558:D196615 IZ196558:IZ196615 SV196558:SV196615 ACR196558:ACR196615 AMN196558:AMN196615 AWJ196558:AWJ196615 BGF196558:BGF196615 BQB196558:BQB196615 BZX196558:BZX196615 CJT196558:CJT196615 CTP196558:CTP196615 DDL196558:DDL196615 DNH196558:DNH196615 DXD196558:DXD196615 EGZ196558:EGZ196615 EQV196558:EQV196615 FAR196558:FAR196615 FKN196558:FKN196615 FUJ196558:FUJ196615 GEF196558:GEF196615 GOB196558:GOB196615 GXX196558:GXX196615 HHT196558:HHT196615 HRP196558:HRP196615 IBL196558:IBL196615 ILH196558:ILH196615 IVD196558:IVD196615 JEZ196558:JEZ196615 JOV196558:JOV196615 JYR196558:JYR196615 KIN196558:KIN196615 KSJ196558:KSJ196615 LCF196558:LCF196615 LMB196558:LMB196615 LVX196558:LVX196615 MFT196558:MFT196615 MPP196558:MPP196615 MZL196558:MZL196615 NJH196558:NJH196615 NTD196558:NTD196615 OCZ196558:OCZ196615 OMV196558:OMV196615 OWR196558:OWR196615 PGN196558:PGN196615 PQJ196558:PQJ196615 QAF196558:QAF196615 QKB196558:QKB196615 QTX196558:QTX196615 RDT196558:RDT196615 RNP196558:RNP196615 RXL196558:RXL196615 SHH196558:SHH196615 SRD196558:SRD196615 TAZ196558:TAZ196615 TKV196558:TKV196615 TUR196558:TUR196615 UEN196558:UEN196615 UOJ196558:UOJ196615 UYF196558:UYF196615 VIB196558:VIB196615 VRX196558:VRX196615 WBT196558:WBT196615 WLP196558:WLP196615 WVL196558:WVL196615 D262094:D262151 IZ262094:IZ262151 SV262094:SV262151 ACR262094:ACR262151 AMN262094:AMN262151 AWJ262094:AWJ262151 BGF262094:BGF262151 BQB262094:BQB262151 BZX262094:BZX262151 CJT262094:CJT262151 CTP262094:CTP262151 DDL262094:DDL262151 DNH262094:DNH262151 DXD262094:DXD262151 EGZ262094:EGZ262151 EQV262094:EQV262151 FAR262094:FAR262151 FKN262094:FKN262151 FUJ262094:FUJ262151 GEF262094:GEF262151 GOB262094:GOB262151 GXX262094:GXX262151 HHT262094:HHT262151 HRP262094:HRP262151 IBL262094:IBL262151 ILH262094:ILH262151 IVD262094:IVD262151 JEZ262094:JEZ262151 JOV262094:JOV262151 JYR262094:JYR262151 KIN262094:KIN262151 KSJ262094:KSJ262151 LCF262094:LCF262151 LMB262094:LMB262151 LVX262094:LVX262151 MFT262094:MFT262151 MPP262094:MPP262151 MZL262094:MZL262151 NJH262094:NJH262151 NTD262094:NTD262151 OCZ262094:OCZ262151 OMV262094:OMV262151 OWR262094:OWR262151 PGN262094:PGN262151 PQJ262094:PQJ262151 QAF262094:QAF262151 QKB262094:QKB262151 QTX262094:QTX262151 RDT262094:RDT262151 RNP262094:RNP262151 RXL262094:RXL262151 SHH262094:SHH262151 SRD262094:SRD262151 TAZ262094:TAZ262151 TKV262094:TKV262151 TUR262094:TUR262151 UEN262094:UEN262151 UOJ262094:UOJ262151 UYF262094:UYF262151 VIB262094:VIB262151 VRX262094:VRX262151 WBT262094:WBT262151 WLP262094:WLP262151 WVL262094:WVL262151 D327630:D327687 IZ327630:IZ327687 SV327630:SV327687 ACR327630:ACR327687 AMN327630:AMN327687 AWJ327630:AWJ327687 BGF327630:BGF327687 BQB327630:BQB327687 BZX327630:BZX327687 CJT327630:CJT327687 CTP327630:CTP327687 DDL327630:DDL327687 DNH327630:DNH327687 DXD327630:DXD327687 EGZ327630:EGZ327687 EQV327630:EQV327687 FAR327630:FAR327687 FKN327630:FKN327687 FUJ327630:FUJ327687 GEF327630:GEF327687 GOB327630:GOB327687 GXX327630:GXX327687 HHT327630:HHT327687 HRP327630:HRP327687 IBL327630:IBL327687 ILH327630:ILH327687 IVD327630:IVD327687 JEZ327630:JEZ327687 JOV327630:JOV327687 JYR327630:JYR327687 KIN327630:KIN327687 KSJ327630:KSJ327687 LCF327630:LCF327687 LMB327630:LMB327687 LVX327630:LVX327687 MFT327630:MFT327687 MPP327630:MPP327687 MZL327630:MZL327687 NJH327630:NJH327687 NTD327630:NTD327687 OCZ327630:OCZ327687 OMV327630:OMV327687 OWR327630:OWR327687 PGN327630:PGN327687 PQJ327630:PQJ327687 QAF327630:QAF327687 QKB327630:QKB327687 QTX327630:QTX327687 RDT327630:RDT327687 RNP327630:RNP327687 RXL327630:RXL327687 SHH327630:SHH327687 SRD327630:SRD327687 TAZ327630:TAZ327687 TKV327630:TKV327687 TUR327630:TUR327687 UEN327630:UEN327687 UOJ327630:UOJ327687 UYF327630:UYF327687 VIB327630:VIB327687 VRX327630:VRX327687 WBT327630:WBT327687 WLP327630:WLP327687 WVL327630:WVL327687 D393166:D393223 IZ393166:IZ393223 SV393166:SV393223 ACR393166:ACR393223 AMN393166:AMN393223 AWJ393166:AWJ393223 BGF393166:BGF393223 BQB393166:BQB393223 BZX393166:BZX393223 CJT393166:CJT393223 CTP393166:CTP393223 DDL393166:DDL393223 DNH393166:DNH393223 DXD393166:DXD393223 EGZ393166:EGZ393223 EQV393166:EQV393223 FAR393166:FAR393223 FKN393166:FKN393223 FUJ393166:FUJ393223 GEF393166:GEF393223 GOB393166:GOB393223 GXX393166:GXX393223 HHT393166:HHT393223 HRP393166:HRP393223 IBL393166:IBL393223 ILH393166:ILH393223 IVD393166:IVD393223 JEZ393166:JEZ393223 JOV393166:JOV393223 JYR393166:JYR393223 KIN393166:KIN393223 KSJ393166:KSJ393223 LCF393166:LCF393223 LMB393166:LMB393223 LVX393166:LVX393223 MFT393166:MFT393223 MPP393166:MPP393223 MZL393166:MZL393223 NJH393166:NJH393223 NTD393166:NTD393223 OCZ393166:OCZ393223 OMV393166:OMV393223 OWR393166:OWR393223 PGN393166:PGN393223 PQJ393166:PQJ393223 QAF393166:QAF393223 QKB393166:QKB393223 QTX393166:QTX393223 RDT393166:RDT393223 RNP393166:RNP393223 RXL393166:RXL393223 SHH393166:SHH393223 SRD393166:SRD393223 TAZ393166:TAZ393223 TKV393166:TKV393223 TUR393166:TUR393223 UEN393166:UEN393223 UOJ393166:UOJ393223 UYF393166:UYF393223 VIB393166:VIB393223 VRX393166:VRX393223 WBT393166:WBT393223 WLP393166:WLP393223 WVL393166:WVL393223 D458702:D458759 IZ458702:IZ458759 SV458702:SV458759 ACR458702:ACR458759 AMN458702:AMN458759 AWJ458702:AWJ458759 BGF458702:BGF458759 BQB458702:BQB458759 BZX458702:BZX458759 CJT458702:CJT458759 CTP458702:CTP458759 DDL458702:DDL458759 DNH458702:DNH458759 DXD458702:DXD458759 EGZ458702:EGZ458759 EQV458702:EQV458759 FAR458702:FAR458759 FKN458702:FKN458759 FUJ458702:FUJ458759 GEF458702:GEF458759 GOB458702:GOB458759 GXX458702:GXX458759 HHT458702:HHT458759 HRP458702:HRP458759 IBL458702:IBL458759 ILH458702:ILH458759 IVD458702:IVD458759 JEZ458702:JEZ458759 JOV458702:JOV458759 JYR458702:JYR458759 KIN458702:KIN458759 KSJ458702:KSJ458759 LCF458702:LCF458759 LMB458702:LMB458759 LVX458702:LVX458759 MFT458702:MFT458759 MPP458702:MPP458759 MZL458702:MZL458759 NJH458702:NJH458759 NTD458702:NTD458759 OCZ458702:OCZ458759 OMV458702:OMV458759 OWR458702:OWR458759 PGN458702:PGN458759 PQJ458702:PQJ458759 QAF458702:QAF458759 QKB458702:QKB458759 QTX458702:QTX458759 RDT458702:RDT458759 RNP458702:RNP458759 RXL458702:RXL458759 SHH458702:SHH458759 SRD458702:SRD458759 TAZ458702:TAZ458759 TKV458702:TKV458759 TUR458702:TUR458759 UEN458702:UEN458759 UOJ458702:UOJ458759 UYF458702:UYF458759 VIB458702:VIB458759 VRX458702:VRX458759 WBT458702:WBT458759 WLP458702:WLP458759 WVL458702:WVL458759 D524238:D524295 IZ524238:IZ524295 SV524238:SV524295 ACR524238:ACR524295 AMN524238:AMN524295 AWJ524238:AWJ524295 BGF524238:BGF524295 BQB524238:BQB524295 BZX524238:BZX524295 CJT524238:CJT524295 CTP524238:CTP524295 DDL524238:DDL524295 DNH524238:DNH524295 DXD524238:DXD524295 EGZ524238:EGZ524295 EQV524238:EQV524295 FAR524238:FAR524295 FKN524238:FKN524295 FUJ524238:FUJ524295 GEF524238:GEF524295 GOB524238:GOB524295 GXX524238:GXX524295 HHT524238:HHT524295 HRP524238:HRP524295 IBL524238:IBL524295 ILH524238:ILH524295 IVD524238:IVD524295 JEZ524238:JEZ524295 JOV524238:JOV524295 JYR524238:JYR524295 KIN524238:KIN524295 KSJ524238:KSJ524295 LCF524238:LCF524295 LMB524238:LMB524295 LVX524238:LVX524295 MFT524238:MFT524295 MPP524238:MPP524295 MZL524238:MZL524295 NJH524238:NJH524295 NTD524238:NTD524295 OCZ524238:OCZ524295 OMV524238:OMV524295 OWR524238:OWR524295 PGN524238:PGN524295 PQJ524238:PQJ524295 QAF524238:QAF524295 QKB524238:QKB524295 QTX524238:QTX524295 RDT524238:RDT524295 RNP524238:RNP524295 RXL524238:RXL524295 SHH524238:SHH524295 SRD524238:SRD524295 TAZ524238:TAZ524295 TKV524238:TKV524295 TUR524238:TUR524295 UEN524238:UEN524295 UOJ524238:UOJ524295 UYF524238:UYF524295 VIB524238:VIB524295 VRX524238:VRX524295 WBT524238:WBT524295 WLP524238:WLP524295 WVL524238:WVL524295 D589774:D589831 IZ589774:IZ589831 SV589774:SV589831 ACR589774:ACR589831 AMN589774:AMN589831 AWJ589774:AWJ589831 BGF589774:BGF589831 BQB589774:BQB589831 BZX589774:BZX589831 CJT589774:CJT589831 CTP589774:CTP589831 DDL589774:DDL589831 DNH589774:DNH589831 DXD589774:DXD589831 EGZ589774:EGZ589831 EQV589774:EQV589831 FAR589774:FAR589831 FKN589774:FKN589831 FUJ589774:FUJ589831 GEF589774:GEF589831 GOB589774:GOB589831 GXX589774:GXX589831 HHT589774:HHT589831 HRP589774:HRP589831 IBL589774:IBL589831 ILH589774:ILH589831 IVD589774:IVD589831 JEZ589774:JEZ589831 JOV589774:JOV589831 JYR589774:JYR589831 KIN589774:KIN589831 KSJ589774:KSJ589831 LCF589774:LCF589831 LMB589774:LMB589831 LVX589774:LVX589831 MFT589774:MFT589831 MPP589774:MPP589831 MZL589774:MZL589831 NJH589774:NJH589831 NTD589774:NTD589831 OCZ589774:OCZ589831 OMV589774:OMV589831 OWR589774:OWR589831 PGN589774:PGN589831 PQJ589774:PQJ589831 QAF589774:QAF589831 QKB589774:QKB589831 QTX589774:QTX589831 RDT589774:RDT589831 RNP589774:RNP589831 RXL589774:RXL589831 SHH589774:SHH589831 SRD589774:SRD589831 TAZ589774:TAZ589831 TKV589774:TKV589831 TUR589774:TUR589831 UEN589774:UEN589831 UOJ589774:UOJ589831 UYF589774:UYF589831 VIB589774:VIB589831 VRX589774:VRX589831 WBT589774:WBT589831 WLP589774:WLP589831 WVL589774:WVL589831 D655310:D655367 IZ655310:IZ655367 SV655310:SV655367 ACR655310:ACR655367 AMN655310:AMN655367 AWJ655310:AWJ655367 BGF655310:BGF655367 BQB655310:BQB655367 BZX655310:BZX655367 CJT655310:CJT655367 CTP655310:CTP655367 DDL655310:DDL655367 DNH655310:DNH655367 DXD655310:DXD655367 EGZ655310:EGZ655367 EQV655310:EQV655367 FAR655310:FAR655367 FKN655310:FKN655367 FUJ655310:FUJ655367 GEF655310:GEF655367 GOB655310:GOB655367 GXX655310:GXX655367 HHT655310:HHT655367 HRP655310:HRP655367 IBL655310:IBL655367 ILH655310:ILH655367 IVD655310:IVD655367 JEZ655310:JEZ655367 JOV655310:JOV655367 JYR655310:JYR655367 KIN655310:KIN655367 KSJ655310:KSJ655367 LCF655310:LCF655367 LMB655310:LMB655367 LVX655310:LVX655367 MFT655310:MFT655367 MPP655310:MPP655367 MZL655310:MZL655367 NJH655310:NJH655367 NTD655310:NTD655367 OCZ655310:OCZ655367 OMV655310:OMV655367 OWR655310:OWR655367 PGN655310:PGN655367 PQJ655310:PQJ655367 QAF655310:QAF655367 QKB655310:QKB655367 QTX655310:QTX655367 RDT655310:RDT655367 RNP655310:RNP655367 RXL655310:RXL655367 SHH655310:SHH655367 SRD655310:SRD655367 TAZ655310:TAZ655367 TKV655310:TKV655367 TUR655310:TUR655367 UEN655310:UEN655367 UOJ655310:UOJ655367 UYF655310:UYF655367 VIB655310:VIB655367 VRX655310:VRX655367 WBT655310:WBT655367 WLP655310:WLP655367 WVL655310:WVL655367 D720846:D720903 IZ720846:IZ720903 SV720846:SV720903 ACR720846:ACR720903 AMN720846:AMN720903 AWJ720846:AWJ720903 BGF720846:BGF720903 BQB720846:BQB720903 BZX720846:BZX720903 CJT720846:CJT720903 CTP720846:CTP720903 DDL720846:DDL720903 DNH720846:DNH720903 DXD720846:DXD720903 EGZ720846:EGZ720903 EQV720846:EQV720903 FAR720846:FAR720903 FKN720846:FKN720903 FUJ720846:FUJ720903 GEF720846:GEF720903 GOB720846:GOB720903 GXX720846:GXX720903 HHT720846:HHT720903 HRP720846:HRP720903 IBL720846:IBL720903 ILH720846:ILH720903 IVD720846:IVD720903 JEZ720846:JEZ720903 JOV720846:JOV720903 JYR720846:JYR720903 KIN720846:KIN720903 KSJ720846:KSJ720903 LCF720846:LCF720903 LMB720846:LMB720903 LVX720846:LVX720903 MFT720846:MFT720903 MPP720846:MPP720903 MZL720846:MZL720903 NJH720846:NJH720903 NTD720846:NTD720903 OCZ720846:OCZ720903 OMV720846:OMV720903 OWR720846:OWR720903 PGN720846:PGN720903 PQJ720846:PQJ720903 QAF720846:QAF720903 QKB720846:QKB720903 QTX720846:QTX720903 RDT720846:RDT720903 RNP720846:RNP720903 RXL720846:RXL720903 SHH720846:SHH720903 SRD720846:SRD720903 TAZ720846:TAZ720903 TKV720846:TKV720903 TUR720846:TUR720903 UEN720846:UEN720903 UOJ720846:UOJ720903 UYF720846:UYF720903 VIB720846:VIB720903 VRX720846:VRX720903 WBT720846:WBT720903 WLP720846:WLP720903 WVL720846:WVL720903 D786382:D786439 IZ786382:IZ786439 SV786382:SV786439 ACR786382:ACR786439 AMN786382:AMN786439 AWJ786382:AWJ786439 BGF786382:BGF786439 BQB786382:BQB786439 BZX786382:BZX786439 CJT786382:CJT786439 CTP786382:CTP786439 DDL786382:DDL786439 DNH786382:DNH786439 DXD786382:DXD786439 EGZ786382:EGZ786439 EQV786382:EQV786439 FAR786382:FAR786439 FKN786382:FKN786439 FUJ786382:FUJ786439 GEF786382:GEF786439 GOB786382:GOB786439 GXX786382:GXX786439 HHT786382:HHT786439 HRP786382:HRP786439 IBL786382:IBL786439 ILH786382:ILH786439 IVD786382:IVD786439 JEZ786382:JEZ786439 JOV786382:JOV786439 JYR786382:JYR786439 KIN786382:KIN786439 KSJ786382:KSJ786439 LCF786382:LCF786439 LMB786382:LMB786439 LVX786382:LVX786439 MFT786382:MFT786439 MPP786382:MPP786439 MZL786382:MZL786439 NJH786382:NJH786439 NTD786382:NTD786439 OCZ786382:OCZ786439 OMV786382:OMV786439 OWR786382:OWR786439 PGN786382:PGN786439 PQJ786382:PQJ786439 QAF786382:QAF786439 QKB786382:QKB786439 QTX786382:QTX786439 RDT786382:RDT786439 RNP786382:RNP786439 RXL786382:RXL786439 SHH786382:SHH786439 SRD786382:SRD786439 TAZ786382:TAZ786439 TKV786382:TKV786439 TUR786382:TUR786439 UEN786382:UEN786439 UOJ786382:UOJ786439 UYF786382:UYF786439 VIB786382:VIB786439 VRX786382:VRX786439 WBT786382:WBT786439 WLP786382:WLP786439 WVL786382:WVL786439 D851918:D851975 IZ851918:IZ851975 SV851918:SV851975 ACR851918:ACR851975 AMN851918:AMN851975 AWJ851918:AWJ851975 BGF851918:BGF851975 BQB851918:BQB851975 BZX851918:BZX851975 CJT851918:CJT851975 CTP851918:CTP851975 DDL851918:DDL851975 DNH851918:DNH851975 DXD851918:DXD851975 EGZ851918:EGZ851975 EQV851918:EQV851975 FAR851918:FAR851975 FKN851918:FKN851975 FUJ851918:FUJ851975 GEF851918:GEF851975 GOB851918:GOB851975 GXX851918:GXX851975 HHT851918:HHT851975 HRP851918:HRP851975 IBL851918:IBL851975 ILH851918:ILH851975 IVD851918:IVD851975 JEZ851918:JEZ851975 JOV851918:JOV851975 JYR851918:JYR851975 KIN851918:KIN851975 KSJ851918:KSJ851975 LCF851918:LCF851975 LMB851918:LMB851975 LVX851918:LVX851975 MFT851918:MFT851975 MPP851918:MPP851975 MZL851918:MZL851975 NJH851918:NJH851975 NTD851918:NTD851975 OCZ851918:OCZ851975 OMV851918:OMV851975 OWR851918:OWR851975 PGN851918:PGN851975 PQJ851918:PQJ851975 QAF851918:QAF851975 QKB851918:QKB851975 QTX851918:QTX851975 RDT851918:RDT851975 RNP851918:RNP851975 RXL851918:RXL851975 SHH851918:SHH851975 SRD851918:SRD851975 TAZ851918:TAZ851975 TKV851918:TKV851975 TUR851918:TUR851975 UEN851918:UEN851975 UOJ851918:UOJ851975 UYF851918:UYF851975 VIB851918:VIB851975 VRX851918:VRX851975 WBT851918:WBT851975 WLP851918:WLP851975 WVL851918:WVL851975 D917454:D917511 IZ917454:IZ917511 SV917454:SV917511 ACR917454:ACR917511 AMN917454:AMN917511 AWJ917454:AWJ917511 BGF917454:BGF917511 BQB917454:BQB917511 BZX917454:BZX917511 CJT917454:CJT917511 CTP917454:CTP917511 DDL917454:DDL917511 DNH917454:DNH917511 DXD917454:DXD917511 EGZ917454:EGZ917511 EQV917454:EQV917511 FAR917454:FAR917511 FKN917454:FKN917511 FUJ917454:FUJ917511 GEF917454:GEF917511 GOB917454:GOB917511 GXX917454:GXX917511 HHT917454:HHT917511 HRP917454:HRP917511 IBL917454:IBL917511 ILH917454:ILH917511 IVD917454:IVD917511 JEZ917454:JEZ917511 JOV917454:JOV917511 JYR917454:JYR917511 KIN917454:KIN917511 KSJ917454:KSJ917511 LCF917454:LCF917511 LMB917454:LMB917511 LVX917454:LVX917511 MFT917454:MFT917511 MPP917454:MPP917511 MZL917454:MZL917511 NJH917454:NJH917511 NTD917454:NTD917511 OCZ917454:OCZ917511 OMV917454:OMV917511 OWR917454:OWR917511 PGN917454:PGN917511 PQJ917454:PQJ917511 QAF917454:QAF917511 QKB917454:QKB917511 QTX917454:QTX917511 RDT917454:RDT917511 RNP917454:RNP917511 RXL917454:RXL917511 SHH917454:SHH917511 SRD917454:SRD917511 TAZ917454:TAZ917511 TKV917454:TKV917511 TUR917454:TUR917511 UEN917454:UEN917511 UOJ917454:UOJ917511 UYF917454:UYF917511 VIB917454:VIB917511 VRX917454:VRX917511 WBT917454:WBT917511 WLP917454:WLP917511 WVL917454:WVL917511 D982990:D983047 IZ982990:IZ983047 SV982990:SV983047 ACR982990:ACR983047 AMN982990:AMN983047 AWJ982990:AWJ983047 BGF982990:BGF983047 BQB982990:BQB983047 BZX982990:BZX983047 CJT982990:CJT983047 CTP982990:CTP983047 DDL982990:DDL983047 DNH982990:DNH983047 DXD982990:DXD983047 EGZ982990:EGZ983047 EQV982990:EQV983047 FAR982990:FAR983047 FKN982990:FKN983047 FUJ982990:FUJ983047 GEF982990:GEF983047 GOB982990:GOB983047 GXX982990:GXX983047 HHT982990:HHT983047 HRP982990:HRP983047 IBL982990:IBL983047 ILH982990:ILH983047 IVD982990:IVD983047 JEZ982990:JEZ983047 JOV982990:JOV983047 JYR982990:JYR983047 KIN982990:KIN983047 KSJ982990:KSJ983047 LCF982990:LCF983047 LMB982990:LMB983047 LVX982990:LVX983047 MFT982990:MFT983047 MPP982990:MPP983047 MZL982990:MZL983047 NJH982990:NJH983047 NTD982990:NTD983047 OCZ982990:OCZ983047 OMV982990:OMV983047 OWR982990:OWR983047 PGN982990:PGN983047 PQJ982990:PQJ983047 QAF982990:QAF983047 QKB982990:QKB983047 QTX982990:QTX983047 RDT982990:RDT983047 RNP982990:RNP983047 RXL982990:RXL983047 SHH982990:SHH983047 SRD982990:SRD983047 TAZ982990:TAZ983047 TKV982990:TKV983047 TUR982990:TUR983047 UEN982990:UEN983047 UOJ982990:UOJ983047 UYF982990:UYF983047 VIB982990:VIB983047 VRX982990:VRX983047 WBT982990:WBT983047 WLP982990:WLP983047 WVL982990:WVL983047 WVL983052:WVL983103 IZ9:IZ63 D65548:D65599 IZ65548:IZ65599 SV65548:SV65599 ACR65548:ACR65599 AMN65548:AMN65599 AWJ65548:AWJ65599 BGF65548:BGF65599 BQB65548:BQB65599 BZX65548:BZX65599 CJT65548:CJT65599 CTP65548:CTP65599 DDL65548:DDL65599 DNH65548:DNH65599 DXD65548:DXD65599 EGZ65548:EGZ65599 EQV65548:EQV65599 FAR65548:FAR65599 FKN65548:FKN65599 FUJ65548:FUJ65599 GEF65548:GEF65599 GOB65548:GOB65599 GXX65548:GXX65599 HHT65548:HHT65599 HRP65548:HRP65599 IBL65548:IBL65599 ILH65548:ILH65599 IVD65548:IVD65599 JEZ65548:JEZ65599 JOV65548:JOV65599 JYR65548:JYR65599 KIN65548:KIN65599 KSJ65548:KSJ65599 LCF65548:LCF65599 LMB65548:LMB65599 LVX65548:LVX65599 MFT65548:MFT65599 MPP65548:MPP65599 MZL65548:MZL65599 NJH65548:NJH65599 NTD65548:NTD65599 OCZ65548:OCZ65599 OMV65548:OMV65599 OWR65548:OWR65599 PGN65548:PGN65599 PQJ65548:PQJ65599 QAF65548:QAF65599 QKB65548:QKB65599 QTX65548:QTX65599 RDT65548:RDT65599 RNP65548:RNP65599 RXL65548:RXL65599 SHH65548:SHH65599 SRD65548:SRD65599 TAZ65548:TAZ65599 TKV65548:TKV65599 TUR65548:TUR65599 UEN65548:UEN65599 UOJ65548:UOJ65599 UYF65548:UYF65599 VIB65548:VIB65599 VRX65548:VRX65599 WBT65548:WBT65599 WLP65548:WLP65599 WVL65548:WVL65599 D131084:D131135 IZ131084:IZ131135 SV131084:SV131135 ACR131084:ACR131135 AMN131084:AMN131135 AWJ131084:AWJ131135 BGF131084:BGF131135 BQB131084:BQB131135 BZX131084:BZX131135 CJT131084:CJT131135 CTP131084:CTP131135 DDL131084:DDL131135 DNH131084:DNH131135 DXD131084:DXD131135 EGZ131084:EGZ131135 EQV131084:EQV131135 FAR131084:FAR131135 FKN131084:FKN131135 FUJ131084:FUJ131135 GEF131084:GEF131135 GOB131084:GOB131135 GXX131084:GXX131135 HHT131084:HHT131135 HRP131084:HRP131135 IBL131084:IBL131135 ILH131084:ILH131135 IVD131084:IVD131135 JEZ131084:JEZ131135 JOV131084:JOV131135 JYR131084:JYR131135 KIN131084:KIN131135 KSJ131084:KSJ131135 LCF131084:LCF131135 LMB131084:LMB131135 LVX131084:LVX131135 MFT131084:MFT131135 MPP131084:MPP131135 MZL131084:MZL131135 NJH131084:NJH131135 NTD131084:NTD131135 OCZ131084:OCZ131135 OMV131084:OMV131135 OWR131084:OWR131135 PGN131084:PGN131135 PQJ131084:PQJ131135 QAF131084:QAF131135 QKB131084:QKB131135 QTX131084:QTX131135 RDT131084:RDT131135 RNP131084:RNP131135 RXL131084:RXL131135 SHH131084:SHH131135 SRD131084:SRD131135 TAZ131084:TAZ131135 TKV131084:TKV131135 TUR131084:TUR131135 UEN131084:UEN131135 UOJ131084:UOJ131135 UYF131084:UYF131135 VIB131084:VIB131135 VRX131084:VRX131135 WBT131084:WBT131135 WLP131084:WLP131135 WVL131084:WVL131135 D196620:D196671 IZ196620:IZ196671 SV196620:SV196671 ACR196620:ACR196671 AMN196620:AMN196671 AWJ196620:AWJ196671 BGF196620:BGF196671 BQB196620:BQB196671 BZX196620:BZX196671 CJT196620:CJT196671 CTP196620:CTP196671 DDL196620:DDL196671 DNH196620:DNH196671 DXD196620:DXD196671 EGZ196620:EGZ196671 EQV196620:EQV196671 FAR196620:FAR196671 FKN196620:FKN196671 FUJ196620:FUJ196671 GEF196620:GEF196671 GOB196620:GOB196671 GXX196620:GXX196671 HHT196620:HHT196671 HRP196620:HRP196671 IBL196620:IBL196671 ILH196620:ILH196671 IVD196620:IVD196671 JEZ196620:JEZ196671 JOV196620:JOV196671 JYR196620:JYR196671 KIN196620:KIN196671 KSJ196620:KSJ196671 LCF196620:LCF196671 LMB196620:LMB196671 LVX196620:LVX196671 MFT196620:MFT196671 MPP196620:MPP196671 MZL196620:MZL196671 NJH196620:NJH196671 NTD196620:NTD196671 OCZ196620:OCZ196671 OMV196620:OMV196671 OWR196620:OWR196671 PGN196620:PGN196671 PQJ196620:PQJ196671 QAF196620:QAF196671 QKB196620:QKB196671 QTX196620:QTX196671 RDT196620:RDT196671 RNP196620:RNP196671 RXL196620:RXL196671 SHH196620:SHH196671 SRD196620:SRD196671 TAZ196620:TAZ196671 TKV196620:TKV196671 TUR196620:TUR196671 UEN196620:UEN196671 UOJ196620:UOJ196671 UYF196620:UYF196671 VIB196620:VIB196671 VRX196620:VRX196671 WBT196620:WBT196671 WLP196620:WLP196671 WVL196620:WVL196671 D262156:D262207 IZ262156:IZ262207 SV262156:SV262207 ACR262156:ACR262207 AMN262156:AMN262207 AWJ262156:AWJ262207 BGF262156:BGF262207 BQB262156:BQB262207 BZX262156:BZX262207 CJT262156:CJT262207 CTP262156:CTP262207 DDL262156:DDL262207 DNH262156:DNH262207 DXD262156:DXD262207 EGZ262156:EGZ262207 EQV262156:EQV262207 FAR262156:FAR262207 FKN262156:FKN262207 FUJ262156:FUJ262207 GEF262156:GEF262207 GOB262156:GOB262207 GXX262156:GXX262207 HHT262156:HHT262207 HRP262156:HRP262207 IBL262156:IBL262207 ILH262156:ILH262207 IVD262156:IVD262207 JEZ262156:JEZ262207 JOV262156:JOV262207 JYR262156:JYR262207 KIN262156:KIN262207 KSJ262156:KSJ262207 LCF262156:LCF262207 LMB262156:LMB262207 LVX262156:LVX262207 MFT262156:MFT262207 MPP262156:MPP262207 MZL262156:MZL262207 NJH262156:NJH262207 NTD262156:NTD262207 OCZ262156:OCZ262207 OMV262156:OMV262207 OWR262156:OWR262207 PGN262156:PGN262207 PQJ262156:PQJ262207 QAF262156:QAF262207 QKB262156:QKB262207 QTX262156:QTX262207 RDT262156:RDT262207 RNP262156:RNP262207 RXL262156:RXL262207 SHH262156:SHH262207 SRD262156:SRD262207 TAZ262156:TAZ262207 TKV262156:TKV262207 TUR262156:TUR262207 UEN262156:UEN262207 UOJ262156:UOJ262207 UYF262156:UYF262207 VIB262156:VIB262207 VRX262156:VRX262207 WBT262156:WBT262207 WLP262156:WLP262207 WVL262156:WVL262207 D327692:D327743 IZ327692:IZ327743 SV327692:SV327743 ACR327692:ACR327743 AMN327692:AMN327743 AWJ327692:AWJ327743 BGF327692:BGF327743 BQB327692:BQB327743 BZX327692:BZX327743 CJT327692:CJT327743 CTP327692:CTP327743 DDL327692:DDL327743 DNH327692:DNH327743 DXD327692:DXD327743 EGZ327692:EGZ327743 EQV327692:EQV327743 FAR327692:FAR327743 FKN327692:FKN327743 FUJ327692:FUJ327743 GEF327692:GEF327743 GOB327692:GOB327743 GXX327692:GXX327743 HHT327692:HHT327743 HRP327692:HRP327743 IBL327692:IBL327743 ILH327692:ILH327743 IVD327692:IVD327743 JEZ327692:JEZ327743 JOV327692:JOV327743 JYR327692:JYR327743 KIN327692:KIN327743 KSJ327692:KSJ327743 LCF327692:LCF327743 LMB327692:LMB327743 LVX327692:LVX327743 MFT327692:MFT327743 MPP327692:MPP327743 MZL327692:MZL327743 NJH327692:NJH327743 NTD327692:NTD327743 OCZ327692:OCZ327743 OMV327692:OMV327743 OWR327692:OWR327743 PGN327692:PGN327743 PQJ327692:PQJ327743 QAF327692:QAF327743 QKB327692:QKB327743 QTX327692:QTX327743 RDT327692:RDT327743 RNP327692:RNP327743 RXL327692:RXL327743 SHH327692:SHH327743 SRD327692:SRD327743 TAZ327692:TAZ327743 TKV327692:TKV327743 TUR327692:TUR327743 UEN327692:UEN327743 UOJ327692:UOJ327743 UYF327692:UYF327743 VIB327692:VIB327743 VRX327692:VRX327743 WBT327692:WBT327743 WLP327692:WLP327743 WVL327692:WVL327743 D393228:D393279 IZ393228:IZ393279 SV393228:SV393279 ACR393228:ACR393279 AMN393228:AMN393279 AWJ393228:AWJ393279 BGF393228:BGF393279 BQB393228:BQB393279 BZX393228:BZX393279 CJT393228:CJT393279 CTP393228:CTP393279 DDL393228:DDL393279 DNH393228:DNH393279 DXD393228:DXD393279 EGZ393228:EGZ393279 EQV393228:EQV393279 FAR393228:FAR393279 FKN393228:FKN393279 FUJ393228:FUJ393279 GEF393228:GEF393279 GOB393228:GOB393279 GXX393228:GXX393279 HHT393228:HHT393279 HRP393228:HRP393279 IBL393228:IBL393279 ILH393228:ILH393279 IVD393228:IVD393279 JEZ393228:JEZ393279 JOV393228:JOV393279 JYR393228:JYR393279 KIN393228:KIN393279 KSJ393228:KSJ393279 LCF393228:LCF393279 LMB393228:LMB393279 LVX393228:LVX393279 MFT393228:MFT393279 MPP393228:MPP393279 MZL393228:MZL393279 NJH393228:NJH393279 NTD393228:NTD393279 OCZ393228:OCZ393279 OMV393228:OMV393279 OWR393228:OWR393279 PGN393228:PGN393279 PQJ393228:PQJ393279 QAF393228:QAF393279 QKB393228:QKB393279 QTX393228:QTX393279 RDT393228:RDT393279 RNP393228:RNP393279 RXL393228:RXL393279 SHH393228:SHH393279 SRD393228:SRD393279 TAZ393228:TAZ393279 TKV393228:TKV393279 TUR393228:TUR393279 UEN393228:UEN393279 UOJ393228:UOJ393279 UYF393228:UYF393279 VIB393228:VIB393279 VRX393228:VRX393279 WBT393228:WBT393279 WLP393228:WLP393279 WVL393228:WVL393279 D458764:D458815 IZ458764:IZ458815 SV458764:SV458815 ACR458764:ACR458815 AMN458764:AMN458815 AWJ458764:AWJ458815 BGF458764:BGF458815 BQB458764:BQB458815 BZX458764:BZX458815 CJT458764:CJT458815 CTP458764:CTP458815 DDL458764:DDL458815 DNH458764:DNH458815 DXD458764:DXD458815 EGZ458764:EGZ458815 EQV458764:EQV458815 FAR458764:FAR458815 FKN458764:FKN458815 FUJ458764:FUJ458815 GEF458764:GEF458815 GOB458764:GOB458815 GXX458764:GXX458815 HHT458764:HHT458815 HRP458764:HRP458815 IBL458764:IBL458815 ILH458764:ILH458815 IVD458764:IVD458815 JEZ458764:JEZ458815 JOV458764:JOV458815 JYR458764:JYR458815 KIN458764:KIN458815 KSJ458764:KSJ458815 LCF458764:LCF458815 LMB458764:LMB458815 LVX458764:LVX458815 MFT458764:MFT458815 MPP458764:MPP458815 MZL458764:MZL458815 NJH458764:NJH458815 NTD458764:NTD458815 OCZ458764:OCZ458815 OMV458764:OMV458815 OWR458764:OWR458815 PGN458764:PGN458815 PQJ458764:PQJ458815 QAF458764:QAF458815 QKB458764:QKB458815 QTX458764:QTX458815 RDT458764:RDT458815 RNP458764:RNP458815 RXL458764:RXL458815 SHH458764:SHH458815 SRD458764:SRD458815 TAZ458764:TAZ458815 TKV458764:TKV458815 TUR458764:TUR458815 UEN458764:UEN458815 UOJ458764:UOJ458815 UYF458764:UYF458815 VIB458764:VIB458815 VRX458764:VRX458815 WBT458764:WBT458815 WLP458764:WLP458815 WVL458764:WVL458815 D524300:D524351 IZ524300:IZ524351 SV524300:SV524351 ACR524300:ACR524351 AMN524300:AMN524351 AWJ524300:AWJ524351 BGF524300:BGF524351 BQB524300:BQB524351 BZX524300:BZX524351 CJT524300:CJT524351 CTP524300:CTP524351 DDL524300:DDL524351 DNH524300:DNH524351 DXD524300:DXD524351 EGZ524300:EGZ524351 EQV524300:EQV524351 FAR524300:FAR524351 FKN524300:FKN524351 FUJ524300:FUJ524351 GEF524300:GEF524351 GOB524300:GOB524351 GXX524300:GXX524351 HHT524300:HHT524351 HRP524300:HRP524351 IBL524300:IBL524351 ILH524300:ILH524351 IVD524300:IVD524351 JEZ524300:JEZ524351 JOV524300:JOV524351 JYR524300:JYR524351 KIN524300:KIN524351 KSJ524300:KSJ524351 LCF524300:LCF524351 LMB524300:LMB524351 LVX524300:LVX524351 MFT524300:MFT524351 MPP524300:MPP524351 MZL524300:MZL524351 NJH524300:NJH524351 NTD524300:NTD524351 OCZ524300:OCZ524351 OMV524300:OMV524351 OWR524300:OWR524351 PGN524300:PGN524351 PQJ524300:PQJ524351 QAF524300:QAF524351 QKB524300:QKB524351 QTX524300:QTX524351 RDT524300:RDT524351 RNP524300:RNP524351 RXL524300:RXL524351 SHH524300:SHH524351 SRD524300:SRD524351 TAZ524300:TAZ524351 TKV524300:TKV524351 TUR524300:TUR524351 UEN524300:UEN524351 UOJ524300:UOJ524351 UYF524300:UYF524351 VIB524300:VIB524351 VRX524300:VRX524351 WBT524300:WBT524351 WLP524300:WLP524351 WVL524300:WVL524351 D589836:D589887 IZ589836:IZ589887 SV589836:SV589887 ACR589836:ACR589887 AMN589836:AMN589887 AWJ589836:AWJ589887 BGF589836:BGF589887 BQB589836:BQB589887 BZX589836:BZX589887 CJT589836:CJT589887 CTP589836:CTP589887 DDL589836:DDL589887 DNH589836:DNH589887 DXD589836:DXD589887 EGZ589836:EGZ589887 EQV589836:EQV589887 FAR589836:FAR589887 FKN589836:FKN589887 FUJ589836:FUJ589887 GEF589836:GEF589887 GOB589836:GOB589887 GXX589836:GXX589887 HHT589836:HHT589887 HRP589836:HRP589887 IBL589836:IBL589887 ILH589836:ILH589887 IVD589836:IVD589887 JEZ589836:JEZ589887 JOV589836:JOV589887 JYR589836:JYR589887 KIN589836:KIN589887 KSJ589836:KSJ589887 LCF589836:LCF589887 LMB589836:LMB589887 LVX589836:LVX589887 MFT589836:MFT589887 MPP589836:MPP589887 MZL589836:MZL589887 NJH589836:NJH589887 NTD589836:NTD589887 OCZ589836:OCZ589887 OMV589836:OMV589887 OWR589836:OWR589887 PGN589836:PGN589887 PQJ589836:PQJ589887 QAF589836:QAF589887 QKB589836:QKB589887 QTX589836:QTX589887 RDT589836:RDT589887 RNP589836:RNP589887 RXL589836:RXL589887 SHH589836:SHH589887 SRD589836:SRD589887 TAZ589836:TAZ589887 TKV589836:TKV589887 TUR589836:TUR589887 UEN589836:UEN589887 UOJ589836:UOJ589887 UYF589836:UYF589887 VIB589836:VIB589887 VRX589836:VRX589887 WBT589836:WBT589887 WLP589836:WLP589887 WVL589836:WVL589887 D655372:D655423 IZ655372:IZ655423 SV655372:SV655423 ACR655372:ACR655423 AMN655372:AMN655423 AWJ655372:AWJ655423 BGF655372:BGF655423 BQB655372:BQB655423 BZX655372:BZX655423 CJT655372:CJT655423 CTP655372:CTP655423 DDL655372:DDL655423 DNH655372:DNH655423 DXD655372:DXD655423 EGZ655372:EGZ655423 EQV655372:EQV655423 FAR655372:FAR655423 FKN655372:FKN655423 FUJ655372:FUJ655423 GEF655372:GEF655423 GOB655372:GOB655423 GXX655372:GXX655423 HHT655372:HHT655423 HRP655372:HRP655423 IBL655372:IBL655423 ILH655372:ILH655423 IVD655372:IVD655423 JEZ655372:JEZ655423 JOV655372:JOV655423 JYR655372:JYR655423 KIN655372:KIN655423 KSJ655372:KSJ655423 LCF655372:LCF655423 LMB655372:LMB655423 LVX655372:LVX655423 MFT655372:MFT655423 MPP655372:MPP655423 MZL655372:MZL655423 NJH655372:NJH655423 NTD655372:NTD655423 OCZ655372:OCZ655423 OMV655372:OMV655423 OWR655372:OWR655423 PGN655372:PGN655423 PQJ655372:PQJ655423 QAF655372:QAF655423 QKB655372:QKB655423 QTX655372:QTX655423 RDT655372:RDT655423 RNP655372:RNP655423 RXL655372:RXL655423 SHH655372:SHH655423 SRD655372:SRD655423 TAZ655372:TAZ655423 TKV655372:TKV655423 TUR655372:TUR655423 UEN655372:UEN655423 UOJ655372:UOJ655423 UYF655372:UYF655423 VIB655372:VIB655423 VRX655372:VRX655423 WBT655372:WBT655423 WLP655372:WLP655423 WVL655372:WVL655423 D720908:D720959 IZ720908:IZ720959 SV720908:SV720959 ACR720908:ACR720959 AMN720908:AMN720959 AWJ720908:AWJ720959 BGF720908:BGF720959 BQB720908:BQB720959 BZX720908:BZX720959 CJT720908:CJT720959 CTP720908:CTP720959 DDL720908:DDL720959 DNH720908:DNH720959 DXD720908:DXD720959 EGZ720908:EGZ720959 EQV720908:EQV720959 FAR720908:FAR720959 FKN720908:FKN720959 FUJ720908:FUJ720959 GEF720908:GEF720959 GOB720908:GOB720959 GXX720908:GXX720959 HHT720908:HHT720959 HRP720908:HRP720959 IBL720908:IBL720959 ILH720908:ILH720959 IVD720908:IVD720959 JEZ720908:JEZ720959 JOV720908:JOV720959 JYR720908:JYR720959 KIN720908:KIN720959 KSJ720908:KSJ720959 LCF720908:LCF720959 LMB720908:LMB720959 LVX720908:LVX720959 MFT720908:MFT720959 MPP720908:MPP720959 MZL720908:MZL720959 NJH720908:NJH720959 NTD720908:NTD720959 OCZ720908:OCZ720959 OMV720908:OMV720959 OWR720908:OWR720959 PGN720908:PGN720959 PQJ720908:PQJ720959 QAF720908:QAF720959 QKB720908:QKB720959 QTX720908:QTX720959 RDT720908:RDT720959 RNP720908:RNP720959 RXL720908:RXL720959 SHH720908:SHH720959 SRD720908:SRD720959 TAZ720908:TAZ720959 TKV720908:TKV720959 TUR720908:TUR720959 UEN720908:UEN720959 UOJ720908:UOJ720959 UYF720908:UYF720959 VIB720908:VIB720959 VRX720908:VRX720959 WBT720908:WBT720959 WLP720908:WLP720959 WVL720908:WVL720959 D786444:D786495 IZ786444:IZ786495 SV786444:SV786495 ACR786444:ACR786495 AMN786444:AMN786495 AWJ786444:AWJ786495 BGF786444:BGF786495 BQB786444:BQB786495 BZX786444:BZX786495 CJT786444:CJT786495 CTP786444:CTP786495 DDL786444:DDL786495 DNH786444:DNH786495 DXD786444:DXD786495 EGZ786444:EGZ786495 EQV786444:EQV786495 FAR786444:FAR786495 FKN786444:FKN786495 FUJ786444:FUJ786495 GEF786444:GEF786495 GOB786444:GOB786495 GXX786444:GXX786495 HHT786444:HHT786495 HRP786444:HRP786495 IBL786444:IBL786495 ILH786444:ILH786495 IVD786444:IVD786495 JEZ786444:JEZ786495 JOV786444:JOV786495 JYR786444:JYR786495 KIN786444:KIN786495 KSJ786444:KSJ786495 LCF786444:LCF786495 LMB786444:LMB786495 LVX786444:LVX786495 MFT786444:MFT786495 MPP786444:MPP786495 MZL786444:MZL786495 NJH786444:NJH786495 NTD786444:NTD786495 OCZ786444:OCZ786495 OMV786444:OMV786495 OWR786444:OWR786495 PGN786444:PGN786495 PQJ786444:PQJ786495 QAF786444:QAF786495 QKB786444:QKB786495 QTX786444:QTX786495 RDT786444:RDT786495 RNP786444:RNP786495 RXL786444:RXL786495 SHH786444:SHH786495 SRD786444:SRD786495 TAZ786444:TAZ786495 TKV786444:TKV786495 TUR786444:TUR786495 UEN786444:UEN786495 UOJ786444:UOJ786495 UYF786444:UYF786495 VIB786444:VIB786495 VRX786444:VRX786495 WBT786444:WBT786495 WLP786444:WLP786495 WVL786444:WVL786495 D851980:D852031 IZ851980:IZ852031 SV851980:SV852031 ACR851980:ACR852031 AMN851980:AMN852031 AWJ851980:AWJ852031 BGF851980:BGF852031 BQB851980:BQB852031 BZX851980:BZX852031 CJT851980:CJT852031 CTP851980:CTP852031 DDL851980:DDL852031 DNH851980:DNH852031 DXD851980:DXD852031 EGZ851980:EGZ852031 EQV851980:EQV852031 FAR851980:FAR852031 FKN851980:FKN852031 FUJ851980:FUJ852031 GEF851980:GEF852031 GOB851980:GOB852031 GXX851980:GXX852031 HHT851980:HHT852031 HRP851980:HRP852031 IBL851980:IBL852031 ILH851980:ILH852031 IVD851980:IVD852031 JEZ851980:JEZ852031 JOV851980:JOV852031 JYR851980:JYR852031 KIN851980:KIN852031 KSJ851980:KSJ852031 LCF851980:LCF852031 LMB851980:LMB852031 LVX851980:LVX852031 MFT851980:MFT852031 MPP851980:MPP852031 MZL851980:MZL852031 NJH851980:NJH852031 NTD851980:NTD852031 OCZ851980:OCZ852031 OMV851980:OMV852031 OWR851980:OWR852031 PGN851980:PGN852031 PQJ851980:PQJ852031 QAF851980:QAF852031 QKB851980:QKB852031 QTX851980:QTX852031 RDT851980:RDT852031 RNP851980:RNP852031 RXL851980:RXL852031 SHH851980:SHH852031 SRD851980:SRD852031 TAZ851980:TAZ852031 TKV851980:TKV852031 TUR851980:TUR852031 UEN851980:UEN852031 UOJ851980:UOJ852031 UYF851980:UYF852031 VIB851980:VIB852031 VRX851980:VRX852031 WBT851980:WBT852031 WLP851980:WLP852031 WVL851980:WVL852031 D917516:D917567 IZ917516:IZ917567 SV917516:SV917567 ACR917516:ACR917567 AMN917516:AMN917567 AWJ917516:AWJ917567 BGF917516:BGF917567 BQB917516:BQB917567 BZX917516:BZX917567 CJT917516:CJT917567 CTP917516:CTP917567 DDL917516:DDL917567 DNH917516:DNH917567 DXD917516:DXD917567 EGZ917516:EGZ917567 EQV917516:EQV917567 FAR917516:FAR917567 FKN917516:FKN917567 FUJ917516:FUJ917567 GEF917516:GEF917567 GOB917516:GOB917567 GXX917516:GXX917567 HHT917516:HHT917567 HRP917516:HRP917567 IBL917516:IBL917567 ILH917516:ILH917567 IVD917516:IVD917567 JEZ917516:JEZ917567 JOV917516:JOV917567 JYR917516:JYR917567 KIN917516:KIN917567 KSJ917516:KSJ917567 LCF917516:LCF917567 LMB917516:LMB917567 LVX917516:LVX917567 MFT917516:MFT917567 MPP917516:MPP917567 MZL917516:MZL917567 NJH917516:NJH917567 NTD917516:NTD917567 OCZ917516:OCZ917567 OMV917516:OMV917567 OWR917516:OWR917567 PGN917516:PGN917567 PQJ917516:PQJ917567 QAF917516:QAF917567 QKB917516:QKB917567 QTX917516:QTX917567 RDT917516:RDT917567 RNP917516:RNP917567 RXL917516:RXL917567 SHH917516:SHH917567 SRD917516:SRD917567 TAZ917516:TAZ917567 TKV917516:TKV917567 TUR917516:TUR917567 UEN917516:UEN917567 UOJ917516:UOJ917567 UYF917516:UYF917567 VIB917516:VIB917567 VRX917516:VRX917567 WBT917516:WBT917567 WLP917516:WLP917567 WVL917516:WVL917567 D983052:D983103 IZ983052:IZ983103 SV983052:SV983103 ACR983052:ACR983103 AMN983052:AMN983103 AWJ983052:AWJ983103 BGF983052:BGF983103 BQB983052:BQB983103 BZX983052:BZX983103 CJT983052:CJT983103 CTP983052:CTP983103 DDL983052:DDL983103 DNH983052:DNH983103 DXD983052:DXD983103 EGZ983052:EGZ983103 EQV983052:EQV983103 FAR983052:FAR983103 FKN983052:FKN983103 FUJ983052:FUJ983103 GEF983052:GEF983103 GOB983052:GOB983103 GXX983052:GXX983103 HHT983052:HHT983103 HRP983052:HRP983103 IBL983052:IBL983103 ILH983052:ILH983103 IVD983052:IVD983103 JEZ983052:JEZ983103 JOV983052:JOV983103 JYR983052:JYR983103 KIN983052:KIN983103 KSJ983052:KSJ983103 LCF983052:LCF983103 LMB983052:LMB983103 LVX983052:LVX983103 MFT983052:MFT983103 MPP983052:MPP983103 MZL983052:MZL983103 NJH983052:NJH983103 NTD983052:NTD983103 OCZ983052:OCZ983103 OMV983052:OMV983103 OWR983052:OWR983103 PGN983052:PGN983103 PQJ983052:PQJ983103 QAF983052:QAF983103 QKB983052:QKB983103 QTX983052:QTX983103 RDT983052:RDT983103 RNP983052:RNP983103 RXL983052:RXL983103 SHH983052:SHH983103 SRD983052:SRD983103 TAZ983052:TAZ983103 TKV983052:TKV983103 TUR983052:TUR983103 UEN983052:UEN983103 UOJ983052:UOJ983103 UYF983052:UYF983103 VIB983052:VIB983103 VRX983052:VRX983103 WBT983052:WBT983103 WLP983052:WLP983103">
      <formula1>$D$77:$D$411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65486:E65543 JA65486:JA65543 SW65486:SW65543 ACS65486:ACS65543 AMO65486:AMO65543 AWK65486:AWK65543 BGG65486:BGG65543 BQC65486:BQC65543 BZY65486:BZY65543 CJU65486:CJU65543 CTQ65486:CTQ65543 DDM65486:DDM65543 DNI65486:DNI65543 DXE65486:DXE65543 EHA65486:EHA65543 EQW65486:EQW65543 FAS65486:FAS65543 FKO65486:FKO65543 FUK65486:FUK65543 GEG65486:GEG65543 GOC65486:GOC65543 GXY65486:GXY65543 HHU65486:HHU65543 HRQ65486:HRQ65543 IBM65486:IBM65543 ILI65486:ILI65543 IVE65486:IVE65543 JFA65486:JFA65543 JOW65486:JOW65543 JYS65486:JYS65543 KIO65486:KIO65543 KSK65486:KSK65543 LCG65486:LCG65543 LMC65486:LMC65543 LVY65486:LVY65543 MFU65486:MFU65543 MPQ65486:MPQ65543 MZM65486:MZM65543 NJI65486:NJI65543 NTE65486:NTE65543 ODA65486:ODA65543 OMW65486:OMW65543 OWS65486:OWS65543 PGO65486:PGO65543 PQK65486:PQK65543 QAG65486:QAG65543 QKC65486:QKC65543 QTY65486:QTY65543 RDU65486:RDU65543 RNQ65486:RNQ65543 RXM65486:RXM65543 SHI65486:SHI65543 SRE65486:SRE65543 TBA65486:TBA65543 TKW65486:TKW65543 TUS65486:TUS65543 UEO65486:UEO65543 UOK65486:UOK65543 UYG65486:UYG65543 VIC65486:VIC65543 VRY65486:VRY65543 WBU65486:WBU65543 WLQ65486:WLQ65543 WVM65486:WVM65543 E131022:E131079 JA131022:JA131079 SW131022:SW131079 ACS131022:ACS131079 AMO131022:AMO131079 AWK131022:AWK131079 BGG131022:BGG131079 BQC131022:BQC131079 BZY131022:BZY131079 CJU131022:CJU131079 CTQ131022:CTQ131079 DDM131022:DDM131079 DNI131022:DNI131079 DXE131022:DXE131079 EHA131022:EHA131079 EQW131022:EQW131079 FAS131022:FAS131079 FKO131022:FKO131079 FUK131022:FUK131079 GEG131022:GEG131079 GOC131022:GOC131079 GXY131022:GXY131079 HHU131022:HHU131079 HRQ131022:HRQ131079 IBM131022:IBM131079 ILI131022:ILI131079 IVE131022:IVE131079 JFA131022:JFA131079 JOW131022:JOW131079 JYS131022:JYS131079 KIO131022:KIO131079 KSK131022:KSK131079 LCG131022:LCG131079 LMC131022:LMC131079 LVY131022:LVY131079 MFU131022:MFU131079 MPQ131022:MPQ131079 MZM131022:MZM131079 NJI131022:NJI131079 NTE131022:NTE131079 ODA131022:ODA131079 OMW131022:OMW131079 OWS131022:OWS131079 PGO131022:PGO131079 PQK131022:PQK131079 QAG131022:QAG131079 QKC131022:QKC131079 QTY131022:QTY131079 RDU131022:RDU131079 RNQ131022:RNQ131079 RXM131022:RXM131079 SHI131022:SHI131079 SRE131022:SRE131079 TBA131022:TBA131079 TKW131022:TKW131079 TUS131022:TUS131079 UEO131022:UEO131079 UOK131022:UOK131079 UYG131022:UYG131079 VIC131022:VIC131079 VRY131022:VRY131079 WBU131022:WBU131079 WLQ131022:WLQ131079 WVM131022:WVM131079 E196558:E196615 JA196558:JA196615 SW196558:SW196615 ACS196558:ACS196615 AMO196558:AMO196615 AWK196558:AWK196615 BGG196558:BGG196615 BQC196558:BQC196615 BZY196558:BZY196615 CJU196558:CJU196615 CTQ196558:CTQ196615 DDM196558:DDM196615 DNI196558:DNI196615 DXE196558:DXE196615 EHA196558:EHA196615 EQW196558:EQW196615 FAS196558:FAS196615 FKO196558:FKO196615 FUK196558:FUK196615 GEG196558:GEG196615 GOC196558:GOC196615 GXY196558:GXY196615 HHU196558:HHU196615 HRQ196558:HRQ196615 IBM196558:IBM196615 ILI196558:ILI196615 IVE196558:IVE196615 JFA196558:JFA196615 JOW196558:JOW196615 JYS196558:JYS196615 KIO196558:KIO196615 KSK196558:KSK196615 LCG196558:LCG196615 LMC196558:LMC196615 LVY196558:LVY196615 MFU196558:MFU196615 MPQ196558:MPQ196615 MZM196558:MZM196615 NJI196558:NJI196615 NTE196558:NTE196615 ODA196558:ODA196615 OMW196558:OMW196615 OWS196558:OWS196615 PGO196558:PGO196615 PQK196558:PQK196615 QAG196558:QAG196615 QKC196558:QKC196615 QTY196558:QTY196615 RDU196558:RDU196615 RNQ196558:RNQ196615 RXM196558:RXM196615 SHI196558:SHI196615 SRE196558:SRE196615 TBA196558:TBA196615 TKW196558:TKW196615 TUS196558:TUS196615 UEO196558:UEO196615 UOK196558:UOK196615 UYG196558:UYG196615 VIC196558:VIC196615 VRY196558:VRY196615 WBU196558:WBU196615 WLQ196558:WLQ196615 WVM196558:WVM196615 E262094:E262151 JA262094:JA262151 SW262094:SW262151 ACS262094:ACS262151 AMO262094:AMO262151 AWK262094:AWK262151 BGG262094:BGG262151 BQC262094:BQC262151 BZY262094:BZY262151 CJU262094:CJU262151 CTQ262094:CTQ262151 DDM262094:DDM262151 DNI262094:DNI262151 DXE262094:DXE262151 EHA262094:EHA262151 EQW262094:EQW262151 FAS262094:FAS262151 FKO262094:FKO262151 FUK262094:FUK262151 GEG262094:GEG262151 GOC262094:GOC262151 GXY262094:GXY262151 HHU262094:HHU262151 HRQ262094:HRQ262151 IBM262094:IBM262151 ILI262094:ILI262151 IVE262094:IVE262151 JFA262094:JFA262151 JOW262094:JOW262151 JYS262094:JYS262151 KIO262094:KIO262151 KSK262094:KSK262151 LCG262094:LCG262151 LMC262094:LMC262151 LVY262094:LVY262151 MFU262094:MFU262151 MPQ262094:MPQ262151 MZM262094:MZM262151 NJI262094:NJI262151 NTE262094:NTE262151 ODA262094:ODA262151 OMW262094:OMW262151 OWS262094:OWS262151 PGO262094:PGO262151 PQK262094:PQK262151 QAG262094:QAG262151 QKC262094:QKC262151 QTY262094:QTY262151 RDU262094:RDU262151 RNQ262094:RNQ262151 RXM262094:RXM262151 SHI262094:SHI262151 SRE262094:SRE262151 TBA262094:TBA262151 TKW262094:TKW262151 TUS262094:TUS262151 UEO262094:UEO262151 UOK262094:UOK262151 UYG262094:UYG262151 VIC262094:VIC262151 VRY262094:VRY262151 WBU262094:WBU262151 WLQ262094:WLQ262151 WVM262094:WVM262151 E327630:E327687 JA327630:JA327687 SW327630:SW327687 ACS327630:ACS327687 AMO327630:AMO327687 AWK327630:AWK327687 BGG327630:BGG327687 BQC327630:BQC327687 BZY327630:BZY327687 CJU327630:CJU327687 CTQ327630:CTQ327687 DDM327630:DDM327687 DNI327630:DNI327687 DXE327630:DXE327687 EHA327630:EHA327687 EQW327630:EQW327687 FAS327630:FAS327687 FKO327630:FKO327687 FUK327630:FUK327687 GEG327630:GEG327687 GOC327630:GOC327687 GXY327630:GXY327687 HHU327630:HHU327687 HRQ327630:HRQ327687 IBM327630:IBM327687 ILI327630:ILI327687 IVE327630:IVE327687 JFA327630:JFA327687 JOW327630:JOW327687 JYS327630:JYS327687 KIO327630:KIO327687 KSK327630:KSK327687 LCG327630:LCG327687 LMC327630:LMC327687 LVY327630:LVY327687 MFU327630:MFU327687 MPQ327630:MPQ327687 MZM327630:MZM327687 NJI327630:NJI327687 NTE327630:NTE327687 ODA327630:ODA327687 OMW327630:OMW327687 OWS327630:OWS327687 PGO327630:PGO327687 PQK327630:PQK327687 QAG327630:QAG327687 QKC327630:QKC327687 QTY327630:QTY327687 RDU327630:RDU327687 RNQ327630:RNQ327687 RXM327630:RXM327687 SHI327630:SHI327687 SRE327630:SRE327687 TBA327630:TBA327687 TKW327630:TKW327687 TUS327630:TUS327687 UEO327630:UEO327687 UOK327630:UOK327687 UYG327630:UYG327687 VIC327630:VIC327687 VRY327630:VRY327687 WBU327630:WBU327687 WLQ327630:WLQ327687 WVM327630:WVM327687 E393166:E393223 JA393166:JA393223 SW393166:SW393223 ACS393166:ACS393223 AMO393166:AMO393223 AWK393166:AWK393223 BGG393166:BGG393223 BQC393166:BQC393223 BZY393166:BZY393223 CJU393166:CJU393223 CTQ393166:CTQ393223 DDM393166:DDM393223 DNI393166:DNI393223 DXE393166:DXE393223 EHA393166:EHA393223 EQW393166:EQW393223 FAS393166:FAS393223 FKO393166:FKO393223 FUK393166:FUK393223 GEG393166:GEG393223 GOC393166:GOC393223 GXY393166:GXY393223 HHU393166:HHU393223 HRQ393166:HRQ393223 IBM393166:IBM393223 ILI393166:ILI393223 IVE393166:IVE393223 JFA393166:JFA393223 JOW393166:JOW393223 JYS393166:JYS393223 KIO393166:KIO393223 KSK393166:KSK393223 LCG393166:LCG393223 LMC393166:LMC393223 LVY393166:LVY393223 MFU393166:MFU393223 MPQ393166:MPQ393223 MZM393166:MZM393223 NJI393166:NJI393223 NTE393166:NTE393223 ODA393166:ODA393223 OMW393166:OMW393223 OWS393166:OWS393223 PGO393166:PGO393223 PQK393166:PQK393223 QAG393166:QAG393223 QKC393166:QKC393223 QTY393166:QTY393223 RDU393166:RDU393223 RNQ393166:RNQ393223 RXM393166:RXM393223 SHI393166:SHI393223 SRE393166:SRE393223 TBA393166:TBA393223 TKW393166:TKW393223 TUS393166:TUS393223 UEO393166:UEO393223 UOK393166:UOK393223 UYG393166:UYG393223 VIC393166:VIC393223 VRY393166:VRY393223 WBU393166:WBU393223 WLQ393166:WLQ393223 WVM393166:WVM393223 E458702:E458759 JA458702:JA458759 SW458702:SW458759 ACS458702:ACS458759 AMO458702:AMO458759 AWK458702:AWK458759 BGG458702:BGG458759 BQC458702:BQC458759 BZY458702:BZY458759 CJU458702:CJU458759 CTQ458702:CTQ458759 DDM458702:DDM458759 DNI458702:DNI458759 DXE458702:DXE458759 EHA458702:EHA458759 EQW458702:EQW458759 FAS458702:FAS458759 FKO458702:FKO458759 FUK458702:FUK458759 GEG458702:GEG458759 GOC458702:GOC458759 GXY458702:GXY458759 HHU458702:HHU458759 HRQ458702:HRQ458759 IBM458702:IBM458759 ILI458702:ILI458759 IVE458702:IVE458759 JFA458702:JFA458759 JOW458702:JOW458759 JYS458702:JYS458759 KIO458702:KIO458759 KSK458702:KSK458759 LCG458702:LCG458759 LMC458702:LMC458759 LVY458702:LVY458759 MFU458702:MFU458759 MPQ458702:MPQ458759 MZM458702:MZM458759 NJI458702:NJI458759 NTE458702:NTE458759 ODA458702:ODA458759 OMW458702:OMW458759 OWS458702:OWS458759 PGO458702:PGO458759 PQK458702:PQK458759 QAG458702:QAG458759 QKC458702:QKC458759 QTY458702:QTY458759 RDU458702:RDU458759 RNQ458702:RNQ458759 RXM458702:RXM458759 SHI458702:SHI458759 SRE458702:SRE458759 TBA458702:TBA458759 TKW458702:TKW458759 TUS458702:TUS458759 UEO458702:UEO458759 UOK458702:UOK458759 UYG458702:UYG458759 VIC458702:VIC458759 VRY458702:VRY458759 WBU458702:WBU458759 WLQ458702:WLQ458759 WVM458702:WVM458759 E524238:E524295 JA524238:JA524295 SW524238:SW524295 ACS524238:ACS524295 AMO524238:AMO524295 AWK524238:AWK524295 BGG524238:BGG524295 BQC524238:BQC524295 BZY524238:BZY524295 CJU524238:CJU524295 CTQ524238:CTQ524295 DDM524238:DDM524295 DNI524238:DNI524295 DXE524238:DXE524295 EHA524238:EHA524295 EQW524238:EQW524295 FAS524238:FAS524295 FKO524238:FKO524295 FUK524238:FUK524295 GEG524238:GEG524295 GOC524238:GOC524295 GXY524238:GXY524295 HHU524238:HHU524295 HRQ524238:HRQ524295 IBM524238:IBM524295 ILI524238:ILI524295 IVE524238:IVE524295 JFA524238:JFA524295 JOW524238:JOW524295 JYS524238:JYS524295 KIO524238:KIO524295 KSK524238:KSK524295 LCG524238:LCG524295 LMC524238:LMC524295 LVY524238:LVY524295 MFU524238:MFU524295 MPQ524238:MPQ524295 MZM524238:MZM524295 NJI524238:NJI524295 NTE524238:NTE524295 ODA524238:ODA524295 OMW524238:OMW524295 OWS524238:OWS524295 PGO524238:PGO524295 PQK524238:PQK524295 QAG524238:QAG524295 QKC524238:QKC524295 QTY524238:QTY524295 RDU524238:RDU524295 RNQ524238:RNQ524295 RXM524238:RXM524295 SHI524238:SHI524295 SRE524238:SRE524295 TBA524238:TBA524295 TKW524238:TKW524295 TUS524238:TUS524295 UEO524238:UEO524295 UOK524238:UOK524295 UYG524238:UYG524295 VIC524238:VIC524295 VRY524238:VRY524295 WBU524238:WBU524295 WLQ524238:WLQ524295 WVM524238:WVM524295 E589774:E589831 JA589774:JA589831 SW589774:SW589831 ACS589774:ACS589831 AMO589774:AMO589831 AWK589774:AWK589831 BGG589774:BGG589831 BQC589774:BQC589831 BZY589774:BZY589831 CJU589774:CJU589831 CTQ589774:CTQ589831 DDM589774:DDM589831 DNI589774:DNI589831 DXE589774:DXE589831 EHA589774:EHA589831 EQW589774:EQW589831 FAS589774:FAS589831 FKO589774:FKO589831 FUK589774:FUK589831 GEG589774:GEG589831 GOC589774:GOC589831 GXY589774:GXY589831 HHU589774:HHU589831 HRQ589774:HRQ589831 IBM589774:IBM589831 ILI589774:ILI589831 IVE589774:IVE589831 JFA589774:JFA589831 JOW589774:JOW589831 JYS589774:JYS589831 KIO589774:KIO589831 KSK589774:KSK589831 LCG589774:LCG589831 LMC589774:LMC589831 LVY589774:LVY589831 MFU589774:MFU589831 MPQ589774:MPQ589831 MZM589774:MZM589831 NJI589774:NJI589831 NTE589774:NTE589831 ODA589774:ODA589831 OMW589774:OMW589831 OWS589774:OWS589831 PGO589774:PGO589831 PQK589774:PQK589831 QAG589774:QAG589831 QKC589774:QKC589831 QTY589774:QTY589831 RDU589774:RDU589831 RNQ589774:RNQ589831 RXM589774:RXM589831 SHI589774:SHI589831 SRE589774:SRE589831 TBA589774:TBA589831 TKW589774:TKW589831 TUS589774:TUS589831 UEO589774:UEO589831 UOK589774:UOK589831 UYG589774:UYG589831 VIC589774:VIC589831 VRY589774:VRY589831 WBU589774:WBU589831 WLQ589774:WLQ589831 WVM589774:WVM589831 E655310:E655367 JA655310:JA655367 SW655310:SW655367 ACS655310:ACS655367 AMO655310:AMO655367 AWK655310:AWK655367 BGG655310:BGG655367 BQC655310:BQC655367 BZY655310:BZY655367 CJU655310:CJU655367 CTQ655310:CTQ655367 DDM655310:DDM655367 DNI655310:DNI655367 DXE655310:DXE655367 EHA655310:EHA655367 EQW655310:EQW655367 FAS655310:FAS655367 FKO655310:FKO655367 FUK655310:FUK655367 GEG655310:GEG655367 GOC655310:GOC655367 GXY655310:GXY655367 HHU655310:HHU655367 HRQ655310:HRQ655367 IBM655310:IBM655367 ILI655310:ILI655367 IVE655310:IVE655367 JFA655310:JFA655367 JOW655310:JOW655367 JYS655310:JYS655367 KIO655310:KIO655367 KSK655310:KSK655367 LCG655310:LCG655367 LMC655310:LMC655367 LVY655310:LVY655367 MFU655310:MFU655367 MPQ655310:MPQ655367 MZM655310:MZM655367 NJI655310:NJI655367 NTE655310:NTE655367 ODA655310:ODA655367 OMW655310:OMW655367 OWS655310:OWS655367 PGO655310:PGO655367 PQK655310:PQK655367 QAG655310:QAG655367 QKC655310:QKC655367 QTY655310:QTY655367 RDU655310:RDU655367 RNQ655310:RNQ655367 RXM655310:RXM655367 SHI655310:SHI655367 SRE655310:SRE655367 TBA655310:TBA655367 TKW655310:TKW655367 TUS655310:TUS655367 UEO655310:UEO655367 UOK655310:UOK655367 UYG655310:UYG655367 VIC655310:VIC655367 VRY655310:VRY655367 WBU655310:WBU655367 WLQ655310:WLQ655367 WVM655310:WVM655367 E720846:E720903 JA720846:JA720903 SW720846:SW720903 ACS720846:ACS720903 AMO720846:AMO720903 AWK720846:AWK720903 BGG720846:BGG720903 BQC720846:BQC720903 BZY720846:BZY720903 CJU720846:CJU720903 CTQ720846:CTQ720903 DDM720846:DDM720903 DNI720846:DNI720903 DXE720846:DXE720903 EHA720846:EHA720903 EQW720846:EQW720903 FAS720846:FAS720903 FKO720846:FKO720903 FUK720846:FUK720903 GEG720846:GEG720903 GOC720846:GOC720903 GXY720846:GXY720903 HHU720846:HHU720903 HRQ720846:HRQ720903 IBM720846:IBM720903 ILI720846:ILI720903 IVE720846:IVE720903 JFA720846:JFA720903 JOW720846:JOW720903 JYS720846:JYS720903 KIO720846:KIO720903 KSK720846:KSK720903 LCG720846:LCG720903 LMC720846:LMC720903 LVY720846:LVY720903 MFU720846:MFU720903 MPQ720846:MPQ720903 MZM720846:MZM720903 NJI720846:NJI720903 NTE720846:NTE720903 ODA720846:ODA720903 OMW720846:OMW720903 OWS720846:OWS720903 PGO720846:PGO720903 PQK720846:PQK720903 QAG720846:QAG720903 QKC720846:QKC720903 QTY720846:QTY720903 RDU720846:RDU720903 RNQ720846:RNQ720903 RXM720846:RXM720903 SHI720846:SHI720903 SRE720846:SRE720903 TBA720846:TBA720903 TKW720846:TKW720903 TUS720846:TUS720903 UEO720846:UEO720903 UOK720846:UOK720903 UYG720846:UYG720903 VIC720846:VIC720903 VRY720846:VRY720903 WBU720846:WBU720903 WLQ720846:WLQ720903 WVM720846:WVM720903 E786382:E786439 JA786382:JA786439 SW786382:SW786439 ACS786382:ACS786439 AMO786382:AMO786439 AWK786382:AWK786439 BGG786382:BGG786439 BQC786382:BQC786439 BZY786382:BZY786439 CJU786382:CJU786439 CTQ786382:CTQ786439 DDM786382:DDM786439 DNI786382:DNI786439 DXE786382:DXE786439 EHA786382:EHA786439 EQW786382:EQW786439 FAS786382:FAS786439 FKO786382:FKO786439 FUK786382:FUK786439 GEG786382:GEG786439 GOC786382:GOC786439 GXY786382:GXY786439 HHU786382:HHU786439 HRQ786382:HRQ786439 IBM786382:IBM786439 ILI786382:ILI786439 IVE786382:IVE786439 JFA786382:JFA786439 JOW786382:JOW786439 JYS786382:JYS786439 KIO786382:KIO786439 KSK786382:KSK786439 LCG786382:LCG786439 LMC786382:LMC786439 LVY786382:LVY786439 MFU786382:MFU786439 MPQ786382:MPQ786439 MZM786382:MZM786439 NJI786382:NJI786439 NTE786382:NTE786439 ODA786382:ODA786439 OMW786382:OMW786439 OWS786382:OWS786439 PGO786382:PGO786439 PQK786382:PQK786439 QAG786382:QAG786439 QKC786382:QKC786439 QTY786382:QTY786439 RDU786382:RDU786439 RNQ786382:RNQ786439 RXM786382:RXM786439 SHI786382:SHI786439 SRE786382:SRE786439 TBA786382:TBA786439 TKW786382:TKW786439 TUS786382:TUS786439 UEO786382:UEO786439 UOK786382:UOK786439 UYG786382:UYG786439 VIC786382:VIC786439 VRY786382:VRY786439 WBU786382:WBU786439 WLQ786382:WLQ786439 WVM786382:WVM786439 E851918:E851975 JA851918:JA851975 SW851918:SW851975 ACS851918:ACS851975 AMO851918:AMO851975 AWK851918:AWK851975 BGG851918:BGG851975 BQC851918:BQC851975 BZY851918:BZY851975 CJU851918:CJU851975 CTQ851918:CTQ851975 DDM851918:DDM851975 DNI851918:DNI851975 DXE851918:DXE851975 EHA851918:EHA851975 EQW851918:EQW851975 FAS851918:FAS851975 FKO851918:FKO851975 FUK851918:FUK851975 GEG851918:GEG851975 GOC851918:GOC851975 GXY851918:GXY851975 HHU851918:HHU851975 HRQ851918:HRQ851975 IBM851918:IBM851975 ILI851918:ILI851975 IVE851918:IVE851975 JFA851918:JFA851975 JOW851918:JOW851975 JYS851918:JYS851975 KIO851918:KIO851975 KSK851918:KSK851975 LCG851918:LCG851975 LMC851918:LMC851975 LVY851918:LVY851975 MFU851918:MFU851975 MPQ851918:MPQ851975 MZM851918:MZM851975 NJI851918:NJI851975 NTE851918:NTE851975 ODA851918:ODA851975 OMW851918:OMW851975 OWS851918:OWS851975 PGO851918:PGO851975 PQK851918:PQK851975 QAG851918:QAG851975 QKC851918:QKC851975 QTY851918:QTY851975 RDU851918:RDU851975 RNQ851918:RNQ851975 RXM851918:RXM851975 SHI851918:SHI851975 SRE851918:SRE851975 TBA851918:TBA851975 TKW851918:TKW851975 TUS851918:TUS851975 UEO851918:UEO851975 UOK851918:UOK851975 UYG851918:UYG851975 VIC851918:VIC851975 VRY851918:VRY851975 WBU851918:WBU851975 WLQ851918:WLQ851975 WVM851918:WVM851975 E917454:E917511 JA917454:JA917511 SW917454:SW917511 ACS917454:ACS917511 AMO917454:AMO917511 AWK917454:AWK917511 BGG917454:BGG917511 BQC917454:BQC917511 BZY917454:BZY917511 CJU917454:CJU917511 CTQ917454:CTQ917511 DDM917454:DDM917511 DNI917454:DNI917511 DXE917454:DXE917511 EHA917454:EHA917511 EQW917454:EQW917511 FAS917454:FAS917511 FKO917454:FKO917511 FUK917454:FUK917511 GEG917454:GEG917511 GOC917454:GOC917511 GXY917454:GXY917511 HHU917454:HHU917511 HRQ917454:HRQ917511 IBM917454:IBM917511 ILI917454:ILI917511 IVE917454:IVE917511 JFA917454:JFA917511 JOW917454:JOW917511 JYS917454:JYS917511 KIO917454:KIO917511 KSK917454:KSK917511 LCG917454:LCG917511 LMC917454:LMC917511 LVY917454:LVY917511 MFU917454:MFU917511 MPQ917454:MPQ917511 MZM917454:MZM917511 NJI917454:NJI917511 NTE917454:NTE917511 ODA917454:ODA917511 OMW917454:OMW917511 OWS917454:OWS917511 PGO917454:PGO917511 PQK917454:PQK917511 QAG917454:QAG917511 QKC917454:QKC917511 QTY917454:QTY917511 RDU917454:RDU917511 RNQ917454:RNQ917511 RXM917454:RXM917511 SHI917454:SHI917511 SRE917454:SRE917511 TBA917454:TBA917511 TKW917454:TKW917511 TUS917454:TUS917511 UEO917454:UEO917511 UOK917454:UOK917511 UYG917454:UYG917511 VIC917454:VIC917511 VRY917454:VRY917511 WBU917454:WBU917511 WLQ917454:WLQ917511 WVM917454:WVM917511 E982990:E983047 JA982990:JA983047 SW982990:SW983047 ACS982990:ACS983047 AMO982990:AMO983047 AWK982990:AWK983047 BGG982990:BGG983047 BQC982990:BQC983047 BZY982990:BZY983047 CJU982990:CJU983047 CTQ982990:CTQ983047 DDM982990:DDM983047 DNI982990:DNI983047 DXE982990:DXE983047 EHA982990:EHA983047 EQW982990:EQW983047 FAS982990:FAS983047 FKO982990:FKO983047 FUK982990:FUK983047 GEG982990:GEG983047 GOC982990:GOC983047 GXY982990:GXY983047 HHU982990:HHU983047 HRQ982990:HRQ983047 IBM982990:IBM983047 ILI982990:ILI983047 IVE982990:IVE983047 JFA982990:JFA983047 JOW982990:JOW983047 JYS982990:JYS983047 KIO982990:KIO983047 KSK982990:KSK983047 LCG982990:LCG983047 LMC982990:LMC983047 LVY982990:LVY983047 MFU982990:MFU983047 MPQ982990:MPQ983047 MZM982990:MZM983047 NJI982990:NJI983047 NTE982990:NTE983047 ODA982990:ODA983047 OMW982990:OMW983047 OWS982990:OWS983047 PGO982990:PGO983047 PQK982990:PQK983047 QAG982990:QAG983047 QKC982990:QKC983047 QTY982990:QTY983047 RDU982990:RDU983047 RNQ982990:RNQ983047 RXM982990:RXM983047 SHI982990:SHI983047 SRE982990:SRE983047 TBA982990:TBA983047 TKW982990:TKW983047 TUS982990:TUS983047 UEO982990:UEO983047 UOK982990:UOK983047 UYG982990:UYG983047 VIC982990:VIC983047 VRY982990:VRY983047 WBU982990:WBU983047 WLQ982990:WLQ983047 WVM982990:WVM983047 E65548:E65599 JA65548:JA65599 SW65548:SW65599 ACS65548:ACS65599 AMO65548:AMO65599 AWK65548:AWK65599 BGG65548:BGG65599 BQC65548:BQC65599 BZY65548:BZY65599 CJU65548:CJU65599 CTQ65548:CTQ65599 DDM65548:DDM65599 DNI65548:DNI65599 DXE65548:DXE65599 EHA65548:EHA65599 EQW65548:EQW65599 FAS65548:FAS65599 FKO65548:FKO65599 FUK65548:FUK65599 GEG65548:GEG65599 GOC65548:GOC65599 GXY65548:GXY65599 HHU65548:HHU65599 HRQ65548:HRQ65599 IBM65548:IBM65599 ILI65548:ILI65599 IVE65548:IVE65599 JFA65548:JFA65599 JOW65548:JOW65599 JYS65548:JYS65599 KIO65548:KIO65599 KSK65548:KSK65599 LCG65548:LCG65599 LMC65548:LMC65599 LVY65548:LVY65599 MFU65548:MFU65599 MPQ65548:MPQ65599 MZM65548:MZM65599 NJI65548:NJI65599 NTE65548:NTE65599 ODA65548:ODA65599 OMW65548:OMW65599 OWS65548:OWS65599 PGO65548:PGO65599 PQK65548:PQK65599 QAG65548:QAG65599 QKC65548:QKC65599 QTY65548:QTY65599 RDU65548:RDU65599 RNQ65548:RNQ65599 RXM65548:RXM65599 SHI65548:SHI65599 SRE65548:SRE65599 TBA65548:TBA65599 TKW65548:TKW65599 TUS65548:TUS65599 UEO65548:UEO65599 UOK65548:UOK65599 UYG65548:UYG65599 VIC65548:VIC65599 VRY65548:VRY65599 WBU65548:WBU65599 WLQ65548:WLQ65599 WVM65548:WVM65599 E131084:E131135 JA131084:JA131135 SW131084:SW131135 ACS131084:ACS131135 AMO131084:AMO131135 AWK131084:AWK131135 BGG131084:BGG131135 BQC131084:BQC131135 BZY131084:BZY131135 CJU131084:CJU131135 CTQ131084:CTQ131135 DDM131084:DDM131135 DNI131084:DNI131135 DXE131084:DXE131135 EHA131084:EHA131135 EQW131084:EQW131135 FAS131084:FAS131135 FKO131084:FKO131135 FUK131084:FUK131135 GEG131084:GEG131135 GOC131084:GOC131135 GXY131084:GXY131135 HHU131084:HHU131135 HRQ131084:HRQ131135 IBM131084:IBM131135 ILI131084:ILI131135 IVE131084:IVE131135 JFA131084:JFA131135 JOW131084:JOW131135 JYS131084:JYS131135 KIO131084:KIO131135 KSK131084:KSK131135 LCG131084:LCG131135 LMC131084:LMC131135 LVY131084:LVY131135 MFU131084:MFU131135 MPQ131084:MPQ131135 MZM131084:MZM131135 NJI131084:NJI131135 NTE131084:NTE131135 ODA131084:ODA131135 OMW131084:OMW131135 OWS131084:OWS131135 PGO131084:PGO131135 PQK131084:PQK131135 QAG131084:QAG131135 QKC131084:QKC131135 QTY131084:QTY131135 RDU131084:RDU131135 RNQ131084:RNQ131135 RXM131084:RXM131135 SHI131084:SHI131135 SRE131084:SRE131135 TBA131084:TBA131135 TKW131084:TKW131135 TUS131084:TUS131135 UEO131084:UEO131135 UOK131084:UOK131135 UYG131084:UYG131135 VIC131084:VIC131135 VRY131084:VRY131135 WBU131084:WBU131135 WLQ131084:WLQ131135 WVM131084:WVM131135 E196620:E196671 JA196620:JA196671 SW196620:SW196671 ACS196620:ACS196671 AMO196620:AMO196671 AWK196620:AWK196671 BGG196620:BGG196671 BQC196620:BQC196671 BZY196620:BZY196671 CJU196620:CJU196671 CTQ196620:CTQ196671 DDM196620:DDM196671 DNI196620:DNI196671 DXE196620:DXE196671 EHA196620:EHA196671 EQW196620:EQW196671 FAS196620:FAS196671 FKO196620:FKO196671 FUK196620:FUK196671 GEG196620:GEG196671 GOC196620:GOC196671 GXY196620:GXY196671 HHU196620:HHU196671 HRQ196620:HRQ196671 IBM196620:IBM196671 ILI196620:ILI196671 IVE196620:IVE196671 JFA196620:JFA196671 JOW196620:JOW196671 JYS196620:JYS196671 KIO196620:KIO196671 KSK196620:KSK196671 LCG196620:LCG196671 LMC196620:LMC196671 LVY196620:LVY196671 MFU196620:MFU196671 MPQ196620:MPQ196671 MZM196620:MZM196671 NJI196620:NJI196671 NTE196620:NTE196671 ODA196620:ODA196671 OMW196620:OMW196671 OWS196620:OWS196671 PGO196620:PGO196671 PQK196620:PQK196671 QAG196620:QAG196671 QKC196620:QKC196671 QTY196620:QTY196671 RDU196620:RDU196671 RNQ196620:RNQ196671 RXM196620:RXM196671 SHI196620:SHI196671 SRE196620:SRE196671 TBA196620:TBA196671 TKW196620:TKW196671 TUS196620:TUS196671 UEO196620:UEO196671 UOK196620:UOK196671 UYG196620:UYG196671 VIC196620:VIC196671 VRY196620:VRY196671 WBU196620:WBU196671 WLQ196620:WLQ196671 WVM196620:WVM196671 E262156:E262207 JA262156:JA262207 SW262156:SW262207 ACS262156:ACS262207 AMO262156:AMO262207 AWK262156:AWK262207 BGG262156:BGG262207 BQC262156:BQC262207 BZY262156:BZY262207 CJU262156:CJU262207 CTQ262156:CTQ262207 DDM262156:DDM262207 DNI262156:DNI262207 DXE262156:DXE262207 EHA262156:EHA262207 EQW262156:EQW262207 FAS262156:FAS262207 FKO262156:FKO262207 FUK262156:FUK262207 GEG262156:GEG262207 GOC262156:GOC262207 GXY262156:GXY262207 HHU262156:HHU262207 HRQ262156:HRQ262207 IBM262156:IBM262207 ILI262156:ILI262207 IVE262156:IVE262207 JFA262156:JFA262207 JOW262156:JOW262207 JYS262156:JYS262207 KIO262156:KIO262207 KSK262156:KSK262207 LCG262156:LCG262207 LMC262156:LMC262207 LVY262156:LVY262207 MFU262156:MFU262207 MPQ262156:MPQ262207 MZM262156:MZM262207 NJI262156:NJI262207 NTE262156:NTE262207 ODA262156:ODA262207 OMW262156:OMW262207 OWS262156:OWS262207 PGO262156:PGO262207 PQK262156:PQK262207 QAG262156:QAG262207 QKC262156:QKC262207 QTY262156:QTY262207 RDU262156:RDU262207 RNQ262156:RNQ262207 RXM262156:RXM262207 SHI262156:SHI262207 SRE262156:SRE262207 TBA262156:TBA262207 TKW262156:TKW262207 TUS262156:TUS262207 UEO262156:UEO262207 UOK262156:UOK262207 UYG262156:UYG262207 VIC262156:VIC262207 VRY262156:VRY262207 WBU262156:WBU262207 WLQ262156:WLQ262207 WVM262156:WVM262207 E327692:E327743 JA327692:JA327743 SW327692:SW327743 ACS327692:ACS327743 AMO327692:AMO327743 AWK327692:AWK327743 BGG327692:BGG327743 BQC327692:BQC327743 BZY327692:BZY327743 CJU327692:CJU327743 CTQ327692:CTQ327743 DDM327692:DDM327743 DNI327692:DNI327743 DXE327692:DXE327743 EHA327692:EHA327743 EQW327692:EQW327743 FAS327692:FAS327743 FKO327692:FKO327743 FUK327692:FUK327743 GEG327692:GEG327743 GOC327692:GOC327743 GXY327692:GXY327743 HHU327692:HHU327743 HRQ327692:HRQ327743 IBM327692:IBM327743 ILI327692:ILI327743 IVE327692:IVE327743 JFA327692:JFA327743 JOW327692:JOW327743 JYS327692:JYS327743 KIO327692:KIO327743 KSK327692:KSK327743 LCG327692:LCG327743 LMC327692:LMC327743 LVY327692:LVY327743 MFU327692:MFU327743 MPQ327692:MPQ327743 MZM327692:MZM327743 NJI327692:NJI327743 NTE327692:NTE327743 ODA327692:ODA327743 OMW327692:OMW327743 OWS327692:OWS327743 PGO327692:PGO327743 PQK327692:PQK327743 QAG327692:QAG327743 QKC327692:QKC327743 QTY327692:QTY327743 RDU327692:RDU327743 RNQ327692:RNQ327743 RXM327692:RXM327743 SHI327692:SHI327743 SRE327692:SRE327743 TBA327692:TBA327743 TKW327692:TKW327743 TUS327692:TUS327743 UEO327692:UEO327743 UOK327692:UOK327743 UYG327692:UYG327743 VIC327692:VIC327743 VRY327692:VRY327743 WBU327692:WBU327743 WLQ327692:WLQ327743 WVM327692:WVM327743 E393228:E393279 JA393228:JA393279 SW393228:SW393279 ACS393228:ACS393279 AMO393228:AMO393279 AWK393228:AWK393279 BGG393228:BGG393279 BQC393228:BQC393279 BZY393228:BZY393279 CJU393228:CJU393279 CTQ393228:CTQ393279 DDM393228:DDM393279 DNI393228:DNI393279 DXE393228:DXE393279 EHA393228:EHA393279 EQW393228:EQW393279 FAS393228:FAS393279 FKO393228:FKO393279 FUK393228:FUK393279 GEG393228:GEG393279 GOC393228:GOC393279 GXY393228:GXY393279 HHU393228:HHU393279 HRQ393228:HRQ393279 IBM393228:IBM393279 ILI393228:ILI393279 IVE393228:IVE393279 JFA393228:JFA393279 JOW393228:JOW393279 JYS393228:JYS393279 KIO393228:KIO393279 KSK393228:KSK393279 LCG393228:LCG393279 LMC393228:LMC393279 LVY393228:LVY393279 MFU393228:MFU393279 MPQ393228:MPQ393279 MZM393228:MZM393279 NJI393228:NJI393279 NTE393228:NTE393279 ODA393228:ODA393279 OMW393228:OMW393279 OWS393228:OWS393279 PGO393228:PGO393279 PQK393228:PQK393279 QAG393228:QAG393279 QKC393228:QKC393279 QTY393228:QTY393279 RDU393228:RDU393279 RNQ393228:RNQ393279 RXM393228:RXM393279 SHI393228:SHI393279 SRE393228:SRE393279 TBA393228:TBA393279 TKW393228:TKW393279 TUS393228:TUS393279 UEO393228:UEO393279 UOK393228:UOK393279 UYG393228:UYG393279 VIC393228:VIC393279 VRY393228:VRY393279 WBU393228:WBU393279 WLQ393228:WLQ393279 WVM393228:WVM393279 E458764:E458815 JA458764:JA458815 SW458764:SW458815 ACS458764:ACS458815 AMO458764:AMO458815 AWK458764:AWK458815 BGG458764:BGG458815 BQC458764:BQC458815 BZY458764:BZY458815 CJU458764:CJU458815 CTQ458764:CTQ458815 DDM458764:DDM458815 DNI458764:DNI458815 DXE458764:DXE458815 EHA458764:EHA458815 EQW458764:EQW458815 FAS458764:FAS458815 FKO458764:FKO458815 FUK458764:FUK458815 GEG458764:GEG458815 GOC458764:GOC458815 GXY458764:GXY458815 HHU458764:HHU458815 HRQ458764:HRQ458815 IBM458764:IBM458815 ILI458764:ILI458815 IVE458764:IVE458815 JFA458764:JFA458815 JOW458764:JOW458815 JYS458764:JYS458815 KIO458764:KIO458815 KSK458764:KSK458815 LCG458764:LCG458815 LMC458764:LMC458815 LVY458764:LVY458815 MFU458764:MFU458815 MPQ458764:MPQ458815 MZM458764:MZM458815 NJI458764:NJI458815 NTE458764:NTE458815 ODA458764:ODA458815 OMW458764:OMW458815 OWS458764:OWS458815 PGO458764:PGO458815 PQK458764:PQK458815 QAG458764:QAG458815 QKC458764:QKC458815 QTY458764:QTY458815 RDU458764:RDU458815 RNQ458764:RNQ458815 RXM458764:RXM458815 SHI458764:SHI458815 SRE458764:SRE458815 TBA458764:TBA458815 TKW458764:TKW458815 TUS458764:TUS458815 UEO458764:UEO458815 UOK458764:UOK458815 UYG458764:UYG458815 VIC458764:VIC458815 VRY458764:VRY458815 WBU458764:WBU458815 WLQ458764:WLQ458815 WVM458764:WVM458815 E524300:E524351 JA524300:JA524351 SW524300:SW524351 ACS524300:ACS524351 AMO524300:AMO524351 AWK524300:AWK524351 BGG524300:BGG524351 BQC524300:BQC524351 BZY524300:BZY524351 CJU524300:CJU524351 CTQ524300:CTQ524351 DDM524300:DDM524351 DNI524300:DNI524351 DXE524300:DXE524351 EHA524300:EHA524351 EQW524300:EQW524351 FAS524300:FAS524351 FKO524300:FKO524351 FUK524300:FUK524351 GEG524300:GEG524351 GOC524300:GOC524351 GXY524300:GXY524351 HHU524300:HHU524351 HRQ524300:HRQ524351 IBM524300:IBM524351 ILI524300:ILI524351 IVE524300:IVE524351 JFA524300:JFA524351 JOW524300:JOW524351 JYS524300:JYS524351 KIO524300:KIO524351 KSK524300:KSK524351 LCG524300:LCG524351 LMC524300:LMC524351 LVY524300:LVY524351 MFU524300:MFU524351 MPQ524300:MPQ524351 MZM524300:MZM524351 NJI524300:NJI524351 NTE524300:NTE524351 ODA524300:ODA524351 OMW524300:OMW524351 OWS524300:OWS524351 PGO524300:PGO524351 PQK524300:PQK524351 QAG524300:QAG524351 QKC524300:QKC524351 QTY524300:QTY524351 RDU524300:RDU524351 RNQ524300:RNQ524351 RXM524300:RXM524351 SHI524300:SHI524351 SRE524300:SRE524351 TBA524300:TBA524351 TKW524300:TKW524351 TUS524300:TUS524351 UEO524300:UEO524351 UOK524300:UOK524351 UYG524300:UYG524351 VIC524300:VIC524351 VRY524300:VRY524351 WBU524300:WBU524351 WLQ524300:WLQ524351 WVM524300:WVM524351 E589836:E589887 JA589836:JA589887 SW589836:SW589887 ACS589836:ACS589887 AMO589836:AMO589887 AWK589836:AWK589887 BGG589836:BGG589887 BQC589836:BQC589887 BZY589836:BZY589887 CJU589836:CJU589887 CTQ589836:CTQ589887 DDM589836:DDM589887 DNI589836:DNI589887 DXE589836:DXE589887 EHA589836:EHA589887 EQW589836:EQW589887 FAS589836:FAS589887 FKO589836:FKO589887 FUK589836:FUK589887 GEG589836:GEG589887 GOC589836:GOC589887 GXY589836:GXY589887 HHU589836:HHU589887 HRQ589836:HRQ589887 IBM589836:IBM589887 ILI589836:ILI589887 IVE589836:IVE589887 JFA589836:JFA589887 JOW589836:JOW589887 JYS589836:JYS589887 KIO589836:KIO589887 KSK589836:KSK589887 LCG589836:LCG589887 LMC589836:LMC589887 LVY589836:LVY589887 MFU589836:MFU589887 MPQ589836:MPQ589887 MZM589836:MZM589887 NJI589836:NJI589887 NTE589836:NTE589887 ODA589836:ODA589887 OMW589836:OMW589887 OWS589836:OWS589887 PGO589836:PGO589887 PQK589836:PQK589887 QAG589836:QAG589887 QKC589836:QKC589887 QTY589836:QTY589887 RDU589836:RDU589887 RNQ589836:RNQ589887 RXM589836:RXM589887 SHI589836:SHI589887 SRE589836:SRE589887 TBA589836:TBA589887 TKW589836:TKW589887 TUS589836:TUS589887 UEO589836:UEO589887 UOK589836:UOK589887 UYG589836:UYG589887 VIC589836:VIC589887 VRY589836:VRY589887 WBU589836:WBU589887 WLQ589836:WLQ589887 WVM589836:WVM589887 E655372:E655423 JA655372:JA655423 SW655372:SW655423 ACS655372:ACS655423 AMO655372:AMO655423 AWK655372:AWK655423 BGG655372:BGG655423 BQC655372:BQC655423 BZY655372:BZY655423 CJU655372:CJU655423 CTQ655372:CTQ655423 DDM655372:DDM655423 DNI655372:DNI655423 DXE655372:DXE655423 EHA655372:EHA655423 EQW655372:EQW655423 FAS655372:FAS655423 FKO655372:FKO655423 FUK655372:FUK655423 GEG655372:GEG655423 GOC655372:GOC655423 GXY655372:GXY655423 HHU655372:HHU655423 HRQ655372:HRQ655423 IBM655372:IBM655423 ILI655372:ILI655423 IVE655372:IVE655423 JFA655372:JFA655423 JOW655372:JOW655423 JYS655372:JYS655423 KIO655372:KIO655423 KSK655372:KSK655423 LCG655372:LCG655423 LMC655372:LMC655423 LVY655372:LVY655423 MFU655372:MFU655423 MPQ655372:MPQ655423 MZM655372:MZM655423 NJI655372:NJI655423 NTE655372:NTE655423 ODA655372:ODA655423 OMW655372:OMW655423 OWS655372:OWS655423 PGO655372:PGO655423 PQK655372:PQK655423 QAG655372:QAG655423 QKC655372:QKC655423 QTY655372:QTY655423 RDU655372:RDU655423 RNQ655372:RNQ655423 RXM655372:RXM655423 SHI655372:SHI655423 SRE655372:SRE655423 TBA655372:TBA655423 TKW655372:TKW655423 TUS655372:TUS655423 UEO655372:UEO655423 UOK655372:UOK655423 UYG655372:UYG655423 VIC655372:VIC655423 VRY655372:VRY655423 WBU655372:WBU655423 WLQ655372:WLQ655423 WVM655372:WVM655423 E720908:E720959 JA720908:JA720959 SW720908:SW720959 ACS720908:ACS720959 AMO720908:AMO720959 AWK720908:AWK720959 BGG720908:BGG720959 BQC720908:BQC720959 BZY720908:BZY720959 CJU720908:CJU720959 CTQ720908:CTQ720959 DDM720908:DDM720959 DNI720908:DNI720959 DXE720908:DXE720959 EHA720908:EHA720959 EQW720908:EQW720959 FAS720908:FAS720959 FKO720908:FKO720959 FUK720908:FUK720959 GEG720908:GEG720959 GOC720908:GOC720959 GXY720908:GXY720959 HHU720908:HHU720959 HRQ720908:HRQ720959 IBM720908:IBM720959 ILI720908:ILI720959 IVE720908:IVE720959 JFA720908:JFA720959 JOW720908:JOW720959 JYS720908:JYS720959 KIO720908:KIO720959 KSK720908:KSK720959 LCG720908:LCG720959 LMC720908:LMC720959 LVY720908:LVY720959 MFU720908:MFU720959 MPQ720908:MPQ720959 MZM720908:MZM720959 NJI720908:NJI720959 NTE720908:NTE720959 ODA720908:ODA720959 OMW720908:OMW720959 OWS720908:OWS720959 PGO720908:PGO720959 PQK720908:PQK720959 QAG720908:QAG720959 QKC720908:QKC720959 QTY720908:QTY720959 RDU720908:RDU720959 RNQ720908:RNQ720959 RXM720908:RXM720959 SHI720908:SHI720959 SRE720908:SRE720959 TBA720908:TBA720959 TKW720908:TKW720959 TUS720908:TUS720959 UEO720908:UEO720959 UOK720908:UOK720959 UYG720908:UYG720959 VIC720908:VIC720959 VRY720908:VRY720959 WBU720908:WBU720959 WLQ720908:WLQ720959 WVM720908:WVM720959 E786444:E786495 JA786444:JA786495 SW786444:SW786495 ACS786444:ACS786495 AMO786444:AMO786495 AWK786444:AWK786495 BGG786444:BGG786495 BQC786444:BQC786495 BZY786444:BZY786495 CJU786444:CJU786495 CTQ786444:CTQ786495 DDM786444:DDM786495 DNI786444:DNI786495 DXE786444:DXE786495 EHA786444:EHA786495 EQW786444:EQW786495 FAS786444:FAS786495 FKO786444:FKO786495 FUK786444:FUK786495 GEG786444:GEG786495 GOC786444:GOC786495 GXY786444:GXY786495 HHU786444:HHU786495 HRQ786444:HRQ786495 IBM786444:IBM786495 ILI786444:ILI786495 IVE786444:IVE786495 JFA786444:JFA786495 JOW786444:JOW786495 JYS786444:JYS786495 KIO786444:KIO786495 KSK786444:KSK786495 LCG786444:LCG786495 LMC786444:LMC786495 LVY786444:LVY786495 MFU786444:MFU786495 MPQ786444:MPQ786495 MZM786444:MZM786495 NJI786444:NJI786495 NTE786444:NTE786495 ODA786444:ODA786495 OMW786444:OMW786495 OWS786444:OWS786495 PGO786444:PGO786495 PQK786444:PQK786495 QAG786444:QAG786495 QKC786444:QKC786495 QTY786444:QTY786495 RDU786444:RDU786495 RNQ786444:RNQ786495 RXM786444:RXM786495 SHI786444:SHI786495 SRE786444:SRE786495 TBA786444:TBA786495 TKW786444:TKW786495 TUS786444:TUS786495 UEO786444:UEO786495 UOK786444:UOK786495 UYG786444:UYG786495 VIC786444:VIC786495 VRY786444:VRY786495 WBU786444:WBU786495 WLQ786444:WLQ786495 WVM786444:WVM786495 E851980:E852031 JA851980:JA852031 SW851980:SW852031 ACS851980:ACS852031 AMO851980:AMO852031 AWK851980:AWK852031 BGG851980:BGG852031 BQC851980:BQC852031 BZY851980:BZY852031 CJU851980:CJU852031 CTQ851980:CTQ852031 DDM851980:DDM852031 DNI851980:DNI852031 DXE851980:DXE852031 EHA851980:EHA852031 EQW851980:EQW852031 FAS851980:FAS852031 FKO851980:FKO852031 FUK851980:FUK852031 GEG851980:GEG852031 GOC851980:GOC852031 GXY851980:GXY852031 HHU851980:HHU852031 HRQ851980:HRQ852031 IBM851980:IBM852031 ILI851980:ILI852031 IVE851980:IVE852031 JFA851980:JFA852031 JOW851980:JOW852031 JYS851980:JYS852031 KIO851980:KIO852031 KSK851980:KSK852031 LCG851980:LCG852031 LMC851980:LMC852031 LVY851980:LVY852031 MFU851980:MFU852031 MPQ851980:MPQ852031 MZM851980:MZM852031 NJI851980:NJI852031 NTE851980:NTE852031 ODA851980:ODA852031 OMW851980:OMW852031 OWS851980:OWS852031 PGO851980:PGO852031 PQK851980:PQK852031 QAG851980:QAG852031 QKC851980:QKC852031 QTY851980:QTY852031 RDU851980:RDU852031 RNQ851980:RNQ852031 RXM851980:RXM852031 SHI851980:SHI852031 SRE851980:SRE852031 TBA851980:TBA852031 TKW851980:TKW852031 TUS851980:TUS852031 UEO851980:UEO852031 UOK851980:UOK852031 UYG851980:UYG852031 VIC851980:VIC852031 VRY851980:VRY852031 WBU851980:WBU852031 WLQ851980:WLQ852031 WVM851980:WVM852031 E917516:E917567 JA917516:JA917567 SW917516:SW917567 ACS917516:ACS917567 AMO917516:AMO917567 AWK917516:AWK917567 BGG917516:BGG917567 BQC917516:BQC917567 BZY917516:BZY917567 CJU917516:CJU917567 CTQ917516:CTQ917567 DDM917516:DDM917567 DNI917516:DNI917567 DXE917516:DXE917567 EHA917516:EHA917567 EQW917516:EQW917567 FAS917516:FAS917567 FKO917516:FKO917567 FUK917516:FUK917567 GEG917516:GEG917567 GOC917516:GOC917567 GXY917516:GXY917567 HHU917516:HHU917567 HRQ917516:HRQ917567 IBM917516:IBM917567 ILI917516:ILI917567 IVE917516:IVE917567 JFA917516:JFA917567 JOW917516:JOW917567 JYS917516:JYS917567 KIO917516:KIO917567 KSK917516:KSK917567 LCG917516:LCG917567 LMC917516:LMC917567 LVY917516:LVY917567 MFU917516:MFU917567 MPQ917516:MPQ917567 MZM917516:MZM917567 NJI917516:NJI917567 NTE917516:NTE917567 ODA917516:ODA917567 OMW917516:OMW917567 OWS917516:OWS917567 PGO917516:PGO917567 PQK917516:PQK917567 QAG917516:QAG917567 QKC917516:QKC917567 QTY917516:QTY917567 RDU917516:RDU917567 RNQ917516:RNQ917567 RXM917516:RXM917567 SHI917516:SHI917567 SRE917516:SRE917567 TBA917516:TBA917567 TKW917516:TKW917567 TUS917516:TUS917567 UEO917516:UEO917567 UOK917516:UOK917567 UYG917516:UYG917567 VIC917516:VIC917567 VRY917516:VRY917567 WBU917516:WBU917567 WLQ917516:WLQ917567 WVM917516:WVM917567 E983052:E983103 JA983052:JA983103 SW983052:SW983103 ACS983052:ACS983103 AMO983052:AMO983103 AWK983052:AWK983103 BGG983052:BGG983103 BQC983052:BQC983103 BZY983052:BZY983103 CJU983052:CJU983103 CTQ983052:CTQ983103 DDM983052:DDM983103 DNI983052:DNI983103 DXE983052:DXE983103 EHA983052:EHA983103 EQW983052:EQW983103 FAS983052:FAS983103 FKO983052:FKO983103 FUK983052:FUK983103 GEG983052:GEG983103 GOC983052:GOC983103 GXY983052:GXY983103 HHU983052:HHU983103 HRQ983052:HRQ983103 IBM983052:IBM983103 ILI983052:ILI983103 IVE983052:IVE983103 JFA983052:JFA983103 JOW983052:JOW983103 JYS983052:JYS983103 KIO983052:KIO983103 KSK983052:KSK983103 LCG983052:LCG983103 LMC983052:LMC983103 LVY983052:LVY983103 MFU983052:MFU983103 MPQ983052:MPQ983103 MZM983052:MZM983103 NJI983052:NJI983103 NTE983052:NTE983103 ODA983052:ODA983103 OMW983052:OMW983103 OWS983052:OWS983103 PGO983052:PGO983103 PQK983052:PQK983103 QAG983052:QAG983103 QKC983052:QKC983103 QTY983052:QTY983103 RDU983052:RDU983103 RNQ983052:RNQ983103 RXM983052:RXM983103 SHI983052:SHI983103 SRE983052:SRE983103 TBA983052:TBA983103 TKW983052:TKW983103 TUS983052:TUS983103 UEO983052:UEO983103 UOK983052:UOK983103 UYG983052:UYG983103 VIC983052:VIC983103 VRY983052:VRY983103 WBU983052:WBU983103 WLQ983052:WLQ983103 WVM983052:WVM983103 WVM9:WVM63 WLQ9:WLQ63 WBU9:WBU63 VRY9:VRY63 VIC9:VIC63 UYG9:UYG63 UOK9:UOK63 UEO9:UEO63 TUS9:TUS63 TKW9:TKW63 TBA9:TBA63 SRE9:SRE63 SHI9:SHI63 RXM9:RXM63 RNQ9:RNQ63 RDU9:RDU63 QTY9:QTY63 QKC9:QKC63 QAG9:QAG63 PQK9:PQK63 PGO9:PGO63 OWS9:OWS63 OMW9:OMW63 ODA9:ODA63 NTE9:NTE63 NJI9:NJI63 MZM9:MZM63 MPQ9:MPQ63 MFU9:MFU63 LVY9:LVY63 LMC9:LMC63 LCG9:LCG63 KSK9:KSK63 KIO9:KIO63 JYS9:JYS63 JOW9:JOW63 JFA9:JFA63 IVE9:IVE63 ILI9:ILI63 IBM9:IBM63 HRQ9:HRQ63 HHU9:HHU63 GXY9:GXY63 GOC9:GOC63 GEG9:GEG63 FUK9:FUK63 FKO9:FKO63 FAS9:FAS63 EQW9:EQW63 EHA9:EHA63 DXE9:DXE63 DNI9:DNI63 DDM9:DDM63 CTQ9:CTQ63 CJU9:CJU63 BZY9:BZY63 BQC9:BQC63 BGG9:BGG63 AWK9:AWK63 AMO9:AMO63 ACS9:ACS63 SW9:SW63 JA9:JA63 E9:E63">
      <formula1>"1, 2, 3"</formula1>
    </dataValidation>
  </dataValidation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zoomScale="80" zoomScaleNormal="100" zoomScaleSheetLayoutView="80" workbookViewId="0">
      <selection activeCell="P30" sqref="P30"/>
    </sheetView>
  </sheetViews>
  <sheetFormatPr defaultRowHeight="12.75" x14ac:dyDescent="0.2"/>
  <cols>
    <col min="1" max="1" width="62.85546875" style="32" bestFit="1" customWidth="1"/>
    <col min="2" max="2" width="12" style="32" bestFit="1" customWidth="1"/>
    <col min="3" max="11" width="12.28515625" style="32" customWidth="1"/>
    <col min="12" max="16384" width="9.140625" style="32"/>
  </cols>
  <sheetData>
    <row r="1" spans="1:11" x14ac:dyDescent="0.2">
      <c r="A1" s="84" t="s">
        <v>4</v>
      </c>
      <c r="K1" s="85" t="s">
        <v>68</v>
      </c>
    </row>
    <row r="2" spans="1:11" x14ac:dyDescent="0.2">
      <c r="A2" s="84" t="s">
        <v>69</v>
      </c>
    </row>
    <row r="3" spans="1:11" x14ac:dyDescent="0.2">
      <c r="A3" s="84" t="s">
        <v>17</v>
      </c>
    </row>
    <row r="7" spans="1:11" x14ac:dyDescent="0.2">
      <c r="C7" s="92" t="s">
        <v>65</v>
      </c>
      <c r="D7" s="93"/>
      <c r="E7" s="94"/>
      <c r="J7" s="92" t="s">
        <v>47</v>
      </c>
      <c r="K7" s="94"/>
    </row>
    <row r="8" spans="1:11" x14ac:dyDescent="0.2">
      <c r="A8" s="83" t="s">
        <v>64</v>
      </c>
      <c r="B8" s="82" t="s">
        <v>63</v>
      </c>
      <c r="C8" s="81">
        <v>2020</v>
      </c>
      <c r="D8" s="81">
        <v>2019</v>
      </c>
      <c r="E8" s="81"/>
      <c r="F8" s="79" t="s">
        <v>62</v>
      </c>
      <c r="G8" s="79" t="s">
        <v>61</v>
      </c>
      <c r="H8" s="79" t="s">
        <v>48</v>
      </c>
      <c r="I8" s="80" t="s">
        <v>60</v>
      </c>
      <c r="J8" s="79" t="s">
        <v>59</v>
      </c>
      <c r="K8" s="79" t="s">
        <v>58</v>
      </c>
    </row>
    <row r="9" spans="1:11" x14ac:dyDescent="0.2">
      <c r="A9" s="78" t="s">
        <v>57</v>
      </c>
      <c r="B9" s="77" t="s">
        <v>56</v>
      </c>
      <c r="C9" s="76">
        <v>44196</v>
      </c>
      <c r="D9" s="76">
        <v>43646</v>
      </c>
      <c r="E9" s="75" t="s">
        <v>48</v>
      </c>
      <c r="F9" s="74" t="s">
        <v>55</v>
      </c>
      <c r="G9" s="74" t="s">
        <v>54</v>
      </c>
      <c r="H9" s="74" t="s">
        <v>53</v>
      </c>
      <c r="I9" s="44" t="s">
        <v>52</v>
      </c>
      <c r="J9" s="73" t="s">
        <v>51</v>
      </c>
      <c r="K9" s="73" t="s">
        <v>50</v>
      </c>
    </row>
    <row r="10" spans="1:11" x14ac:dyDescent="0.2">
      <c r="A10" s="72" t="s">
        <v>49</v>
      </c>
      <c r="B10" s="71"/>
      <c r="C10" s="70"/>
      <c r="D10" s="70"/>
      <c r="E10" s="70"/>
      <c r="F10" s="69"/>
      <c r="G10" s="68"/>
      <c r="H10" s="68"/>
      <c r="I10" s="67"/>
      <c r="J10" s="66" t="s">
        <v>48</v>
      </c>
      <c r="K10" s="66" t="s">
        <v>47</v>
      </c>
    </row>
    <row r="11" spans="1:11" x14ac:dyDescent="0.2">
      <c r="A11" s="63" t="s">
        <v>36</v>
      </c>
      <c r="B11" s="60">
        <v>105.127</v>
      </c>
      <c r="C11" s="64">
        <v>147183.51</v>
      </c>
      <c r="D11" s="64">
        <v>129290</v>
      </c>
      <c r="E11" s="64">
        <f>ROUND(+C11-D11,0)</f>
        <v>17894</v>
      </c>
      <c r="F11" s="65" t="s">
        <v>14</v>
      </c>
      <c r="G11" s="65" t="s">
        <v>15</v>
      </c>
      <c r="H11" s="64">
        <f>+E11</f>
        <v>17894</v>
      </c>
      <c r="I11" s="52">
        <v>6.7702726582684086E-2</v>
      </c>
      <c r="J11" s="64">
        <f>ROUND(I11*H11,0)</f>
        <v>1211</v>
      </c>
      <c r="K11" s="64">
        <f>ROUND(C11*I11,2)</f>
        <v>9964.7199999999993</v>
      </c>
    </row>
    <row r="12" spans="1:11" x14ac:dyDescent="0.2">
      <c r="A12" s="61" t="s">
        <v>46</v>
      </c>
      <c r="B12" s="60">
        <v>130.1</v>
      </c>
      <c r="C12" s="54">
        <v>2341000</v>
      </c>
      <c r="D12" s="54">
        <v>1509120</v>
      </c>
      <c r="E12" s="54">
        <f>ROUND(+C12-D12,0)</f>
        <v>831880</v>
      </c>
      <c r="F12" s="53" t="s">
        <v>0</v>
      </c>
      <c r="G12" s="53" t="s">
        <v>15</v>
      </c>
      <c r="H12" s="54">
        <f>+E12</f>
        <v>831880</v>
      </c>
      <c r="I12" s="52">
        <v>6.7017620954721469E-2</v>
      </c>
      <c r="J12" s="54">
        <f>ROUND(I12*H12,0)</f>
        <v>55751</v>
      </c>
      <c r="K12" s="54">
        <f>ROUND(C12*I12,2)</f>
        <v>156888.25</v>
      </c>
    </row>
    <row r="13" spans="1:11" x14ac:dyDescent="0.2">
      <c r="A13" s="59" t="s">
        <v>45</v>
      </c>
      <c r="B13" s="60">
        <v>130.21</v>
      </c>
      <c r="C13" s="54">
        <v>73141</v>
      </c>
      <c r="D13" s="54">
        <v>0</v>
      </c>
      <c r="E13" s="51"/>
      <c r="F13" s="53" t="s">
        <v>29</v>
      </c>
      <c r="G13" s="53" t="s">
        <v>15</v>
      </c>
      <c r="H13" s="51"/>
      <c r="I13" s="52">
        <v>0</v>
      </c>
      <c r="J13" s="51"/>
      <c r="K13" s="51"/>
    </row>
    <row r="14" spans="1:11" x14ac:dyDescent="0.2">
      <c r="A14" s="59" t="s">
        <v>44</v>
      </c>
      <c r="B14" s="60">
        <v>130.30000000000001</v>
      </c>
      <c r="C14" s="54">
        <v>1663659</v>
      </c>
      <c r="D14" s="54">
        <v>0</v>
      </c>
      <c r="E14" s="51"/>
      <c r="F14" s="53" t="s">
        <v>29</v>
      </c>
      <c r="G14" s="53" t="s">
        <v>15</v>
      </c>
      <c r="H14" s="51"/>
      <c r="I14" s="52">
        <v>0</v>
      </c>
      <c r="J14" s="51"/>
      <c r="K14" s="51"/>
    </row>
    <row r="15" spans="1:11" x14ac:dyDescent="0.2">
      <c r="A15" s="59" t="s">
        <v>43</v>
      </c>
      <c r="B15" s="60">
        <v>130.4</v>
      </c>
      <c r="C15" s="54">
        <v>0</v>
      </c>
      <c r="D15" s="54">
        <v>39606</v>
      </c>
      <c r="E15" s="54">
        <f t="shared" ref="E15:E20" si="0">ROUND(+C15-D15,0)</f>
        <v>-39606</v>
      </c>
      <c r="F15" s="53" t="s">
        <v>3</v>
      </c>
      <c r="G15" s="53" t="s">
        <v>15</v>
      </c>
      <c r="H15" s="54">
        <f t="shared" ref="H15:H20" si="1">+E15</f>
        <v>-39606</v>
      </c>
      <c r="I15" s="52">
        <v>0.22591574269314921</v>
      </c>
      <c r="J15" s="54">
        <f t="shared" ref="J15:J20" si="2">ROUND(I15*H15,0)</f>
        <v>-8948</v>
      </c>
      <c r="K15" s="54">
        <f t="shared" ref="K15:K20" si="3">ROUND(C15*I15,2)</f>
        <v>0</v>
      </c>
    </row>
    <row r="16" spans="1:11" x14ac:dyDescent="0.2">
      <c r="A16" s="59" t="s">
        <v>42</v>
      </c>
      <c r="B16" s="58">
        <v>130.75</v>
      </c>
      <c r="C16" s="54">
        <v>480000</v>
      </c>
      <c r="D16" s="54">
        <v>526530</v>
      </c>
      <c r="E16" s="54">
        <f t="shared" si="0"/>
        <v>-46530</v>
      </c>
      <c r="F16" s="53" t="s">
        <v>0</v>
      </c>
      <c r="G16" s="53" t="s">
        <v>15</v>
      </c>
      <c r="H16" s="54">
        <f t="shared" si="1"/>
        <v>-46530</v>
      </c>
      <c r="I16" s="52">
        <v>6.7017620954721469E-2</v>
      </c>
      <c r="J16" s="54">
        <f t="shared" si="2"/>
        <v>-3118</v>
      </c>
      <c r="K16" s="54">
        <f t="shared" si="3"/>
        <v>32168.46</v>
      </c>
    </row>
    <row r="17" spans="1:11" x14ac:dyDescent="0.2">
      <c r="A17" s="59" t="s">
        <v>41</v>
      </c>
      <c r="B17" s="58">
        <v>130.755</v>
      </c>
      <c r="C17" s="54">
        <v>417000</v>
      </c>
      <c r="D17" s="54">
        <v>329061</v>
      </c>
      <c r="E17" s="54">
        <f t="shared" si="0"/>
        <v>87939</v>
      </c>
      <c r="F17" s="53" t="s">
        <v>0</v>
      </c>
      <c r="G17" s="53" t="s">
        <v>15</v>
      </c>
      <c r="H17" s="54">
        <f t="shared" si="1"/>
        <v>87939</v>
      </c>
      <c r="I17" s="52">
        <v>6.7017620954721469E-2</v>
      </c>
      <c r="J17" s="54">
        <f t="shared" si="2"/>
        <v>5893</v>
      </c>
      <c r="K17" s="54">
        <f t="shared" si="3"/>
        <v>27946.35</v>
      </c>
    </row>
    <row r="18" spans="1:11" x14ac:dyDescent="0.2">
      <c r="A18" s="59" t="s">
        <v>40</v>
      </c>
      <c r="B18" s="58">
        <v>505.505</v>
      </c>
      <c r="C18" s="54">
        <v>0</v>
      </c>
      <c r="D18" s="54">
        <v>-2499</v>
      </c>
      <c r="E18" s="54">
        <f t="shared" si="0"/>
        <v>2499</v>
      </c>
      <c r="F18" s="53" t="s">
        <v>0</v>
      </c>
      <c r="G18" s="53" t="s">
        <v>15</v>
      </c>
      <c r="H18" s="54">
        <f t="shared" si="1"/>
        <v>2499</v>
      </c>
      <c r="I18" s="52">
        <v>6.7017620954721469E-2</v>
      </c>
      <c r="J18" s="54">
        <f t="shared" si="2"/>
        <v>167</v>
      </c>
      <c r="K18" s="54">
        <f t="shared" si="3"/>
        <v>0</v>
      </c>
    </row>
    <row r="19" spans="1:11" x14ac:dyDescent="0.2">
      <c r="A19" s="59" t="s">
        <v>39</v>
      </c>
      <c r="B19" s="58">
        <v>610.10599999999999</v>
      </c>
      <c r="C19" s="54">
        <v>18000</v>
      </c>
      <c r="D19" s="54">
        <v>18519</v>
      </c>
      <c r="E19" s="54">
        <f t="shared" si="0"/>
        <v>-519</v>
      </c>
      <c r="F19" s="53" t="s">
        <v>3</v>
      </c>
      <c r="G19" s="53" t="s">
        <v>15</v>
      </c>
      <c r="H19" s="54">
        <f t="shared" si="1"/>
        <v>-519</v>
      </c>
      <c r="I19" s="52">
        <v>0.22591574269314921</v>
      </c>
      <c r="J19" s="54">
        <f t="shared" si="2"/>
        <v>-117</v>
      </c>
      <c r="K19" s="54">
        <f t="shared" si="3"/>
        <v>4066.48</v>
      </c>
    </row>
    <row r="20" spans="1:11" x14ac:dyDescent="0.2">
      <c r="A20" s="59" t="s">
        <v>38</v>
      </c>
      <c r="B20" s="58">
        <v>610.10699999999997</v>
      </c>
      <c r="C20" s="54">
        <v>0</v>
      </c>
      <c r="D20" s="54">
        <v>9007</v>
      </c>
      <c r="E20" s="54">
        <f t="shared" si="0"/>
        <v>-9007</v>
      </c>
      <c r="F20" s="53" t="s">
        <v>0</v>
      </c>
      <c r="G20" s="53" t="s">
        <v>15</v>
      </c>
      <c r="H20" s="54">
        <f t="shared" si="1"/>
        <v>-9007</v>
      </c>
      <c r="I20" s="52">
        <v>6.7017620954721469E-2</v>
      </c>
      <c r="J20" s="54">
        <f t="shared" si="2"/>
        <v>-604</v>
      </c>
      <c r="K20" s="54">
        <f t="shared" si="3"/>
        <v>0</v>
      </c>
    </row>
    <row r="21" spans="1:11" x14ac:dyDescent="0.2">
      <c r="A21" s="50" t="s">
        <v>37</v>
      </c>
      <c r="B21" s="50"/>
      <c r="C21" s="48">
        <f>SUBTOTAL(9,C11:C20)</f>
        <v>5139983.51</v>
      </c>
      <c r="D21" s="48">
        <f>SUBTOTAL(9,D11:D20)</f>
        <v>2558634</v>
      </c>
      <c r="E21" s="48">
        <f>SUBTOTAL(9,E11:E20)</f>
        <v>844550</v>
      </c>
      <c r="F21" s="50"/>
      <c r="G21" s="50"/>
      <c r="H21" s="48">
        <f>SUBTOTAL(9,H11:H20)</f>
        <v>844550</v>
      </c>
      <c r="I21" s="50"/>
      <c r="J21" s="48">
        <f>SUBTOTAL(9,J11:J20)</f>
        <v>50235</v>
      </c>
      <c r="K21" s="48">
        <f>SUBTOTAL(9,K11:K20)</f>
        <v>231034.26</v>
      </c>
    </row>
    <row r="22" spans="1:11" x14ac:dyDescent="0.2">
      <c r="A22" s="63" t="s">
        <v>36</v>
      </c>
      <c r="B22" s="60">
        <v>105.127</v>
      </c>
      <c r="C22" s="54">
        <v>0</v>
      </c>
      <c r="D22" s="54">
        <v>19357</v>
      </c>
      <c r="E22" s="54">
        <f>ROUND(+C22-D22,0)</f>
        <v>-19357</v>
      </c>
      <c r="F22" s="53" t="s">
        <v>14</v>
      </c>
      <c r="G22" s="53" t="s">
        <v>16</v>
      </c>
      <c r="H22" s="54">
        <f>-E22</f>
        <v>19357</v>
      </c>
      <c r="I22" s="52">
        <v>6.7702726582684086E-2</v>
      </c>
      <c r="J22" s="54">
        <f>ROUND(I22*H22,0)</f>
        <v>1311</v>
      </c>
      <c r="K22" s="54">
        <f>ROUND(C22*I22,2)</f>
        <v>0</v>
      </c>
    </row>
    <row r="23" spans="1:11" x14ac:dyDescent="0.2">
      <c r="A23" s="62" t="s">
        <v>35</v>
      </c>
      <c r="B23" s="60">
        <v>110.205</v>
      </c>
      <c r="C23" s="54">
        <v>-516226</v>
      </c>
      <c r="D23" s="54">
        <v>0</v>
      </c>
      <c r="E23" s="57">
        <f>+C23-D23</f>
        <v>-516226</v>
      </c>
      <c r="F23" s="53" t="s">
        <v>1</v>
      </c>
      <c r="G23" s="53" t="s">
        <v>16</v>
      </c>
      <c r="H23" s="54">
        <f>-E23</f>
        <v>516226</v>
      </c>
      <c r="I23" s="52">
        <v>7.4366076253439578E-2</v>
      </c>
      <c r="J23" s="54">
        <f>ROUND(I23*H23,0)</f>
        <v>38390</v>
      </c>
      <c r="K23" s="54">
        <f>ROUND(C23*I23,2)</f>
        <v>-38389.699999999997</v>
      </c>
    </row>
    <row r="24" spans="1:11" x14ac:dyDescent="0.2">
      <c r="A24" s="61" t="s">
        <v>34</v>
      </c>
      <c r="B24" s="60">
        <v>120.1</v>
      </c>
      <c r="C24" s="54">
        <v>-107934.66666666666</v>
      </c>
      <c r="D24" s="54">
        <v>-106610</v>
      </c>
      <c r="E24" s="57">
        <f>+C24-D24</f>
        <v>-1324.666666666657</v>
      </c>
      <c r="F24" s="53" t="s">
        <v>2</v>
      </c>
      <c r="G24" s="53" t="s">
        <v>16</v>
      </c>
      <c r="H24" s="54">
        <f>-E24</f>
        <v>1324.666666666657</v>
      </c>
      <c r="I24" s="52">
        <v>6.0894111271351227E-2</v>
      </c>
      <c r="J24" s="54">
        <f>ROUND(I24*H24,0)</f>
        <v>81</v>
      </c>
      <c r="K24" s="54">
        <f>ROUND(C24*I24,2)</f>
        <v>-6572.59</v>
      </c>
    </row>
    <row r="25" spans="1:11" x14ac:dyDescent="0.2">
      <c r="A25" s="59" t="s">
        <v>33</v>
      </c>
      <c r="B25" s="60">
        <v>130.5</v>
      </c>
      <c r="C25" s="54">
        <v>-6990000</v>
      </c>
      <c r="D25" s="54">
        <v>0</v>
      </c>
      <c r="E25" s="51"/>
      <c r="F25" s="53" t="s">
        <v>29</v>
      </c>
      <c r="G25" s="53" t="s">
        <v>16</v>
      </c>
      <c r="H25" s="51"/>
      <c r="I25" s="52">
        <v>0</v>
      </c>
      <c r="J25" s="51"/>
      <c r="K25" s="51"/>
    </row>
    <row r="26" spans="1:11" x14ac:dyDescent="0.2">
      <c r="A26" s="59" t="s">
        <v>32</v>
      </c>
      <c r="B26" s="60">
        <v>130.61000000000001</v>
      </c>
      <c r="C26" s="54">
        <v>-368540.49000000011</v>
      </c>
      <c r="D26" s="54">
        <v>0</v>
      </c>
      <c r="E26" s="51"/>
      <c r="F26" s="53" t="s">
        <v>29</v>
      </c>
      <c r="G26" s="53" t="s">
        <v>16</v>
      </c>
      <c r="H26" s="51"/>
      <c r="I26" s="52">
        <v>0</v>
      </c>
      <c r="J26" s="51"/>
      <c r="K26" s="51"/>
    </row>
    <row r="27" spans="1:11" x14ac:dyDescent="0.2">
      <c r="A27" s="59" t="s">
        <v>31</v>
      </c>
      <c r="B27" s="58">
        <v>910.9</v>
      </c>
      <c r="C27" s="54">
        <v>-2475854</v>
      </c>
      <c r="D27" s="54">
        <v>0</v>
      </c>
      <c r="E27" s="57">
        <f>+C27-D27</f>
        <v>-2475854</v>
      </c>
      <c r="F27" s="53" t="s">
        <v>3</v>
      </c>
      <c r="G27" s="53" t="s">
        <v>16</v>
      </c>
      <c r="H27" s="54">
        <f>-E27</f>
        <v>2475854</v>
      </c>
      <c r="I27" s="52">
        <v>0.22591574269314921</v>
      </c>
      <c r="J27" s="54">
        <f>ROUND(I27*H27,0)</f>
        <v>559334</v>
      </c>
      <c r="K27" s="54">
        <f>ROUND(C27*I27,2)</f>
        <v>-559334.40000000002</v>
      </c>
    </row>
    <row r="28" spans="1:11" x14ac:dyDescent="0.2">
      <c r="A28" s="56" t="s">
        <v>30</v>
      </c>
      <c r="B28" s="55">
        <v>920.10599999999999</v>
      </c>
      <c r="C28" s="54">
        <v>-350529.25439999643</v>
      </c>
      <c r="D28" s="54">
        <v>0</v>
      </c>
      <c r="E28" s="51"/>
      <c r="F28" s="53" t="s">
        <v>29</v>
      </c>
      <c r="G28" s="53" t="s">
        <v>16</v>
      </c>
      <c r="H28" s="51"/>
      <c r="I28" s="52">
        <v>0</v>
      </c>
      <c r="J28" s="51"/>
      <c r="K28" s="51"/>
    </row>
    <row r="29" spans="1:11" x14ac:dyDescent="0.2">
      <c r="A29" s="50" t="s">
        <v>28</v>
      </c>
      <c r="B29" s="50"/>
      <c r="C29" s="48">
        <f>SUBTOTAL(9,C22:C28)</f>
        <v>-10809084.411066663</v>
      </c>
      <c r="D29" s="48">
        <f>SUBTOTAL(9,D22:D28)</f>
        <v>-87253</v>
      </c>
      <c r="E29" s="48">
        <f>SUBTOTAL(9,E22:E28)</f>
        <v>-3012761.6666666665</v>
      </c>
      <c r="F29" s="50"/>
      <c r="G29" s="50"/>
      <c r="H29" s="48">
        <f>SUBTOTAL(9,H22:H28)</f>
        <v>3012761.6666666665</v>
      </c>
      <c r="I29" s="50"/>
      <c r="J29" s="48">
        <f>SUBTOTAL(9,J22:J28)</f>
        <v>599116</v>
      </c>
      <c r="K29" s="48">
        <f>SUBTOTAL(9,K22:K28)</f>
        <v>-604296.69000000006</v>
      </c>
    </row>
    <row r="31" spans="1:11" x14ac:dyDescent="0.2">
      <c r="A31" s="50" t="s">
        <v>27</v>
      </c>
      <c r="B31" s="49"/>
      <c r="C31" s="48">
        <f>SUBTOTAL(9,C11:C29)</f>
        <v>-5669100.9010666637</v>
      </c>
      <c r="D31" s="48">
        <f>SUBTOTAL(9,D11:D29)</f>
        <v>2471381</v>
      </c>
      <c r="E31" s="48">
        <f>SUBTOTAL(9,E11:E29)</f>
        <v>-2168211.6666666665</v>
      </c>
      <c r="F31" s="49"/>
      <c r="G31" s="49"/>
      <c r="H31" s="48">
        <f>+H21-H29</f>
        <v>-2168211.6666666665</v>
      </c>
      <c r="I31" s="49"/>
      <c r="J31" s="48">
        <f>+J21-J29</f>
        <v>-548881</v>
      </c>
      <c r="K31" s="48">
        <f>SUBTOTAL(9,K11:K29)</f>
        <v>-373262.43000000005</v>
      </c>
    </row>
    <row r="32" spans="1:11" x14ac:dyDescent="0.2">
      <c r="D32" s="47"/>
    </row>
    <row r="33" spans="4:11" x14ac:dyDescent="0.2">
      <c r="D33" s="47"/>
    </row>
    <row r="34" spans="4:11" x14ac:dyDescent="0.2">
      <c r="D34" s="47"/>
      <c r="F34" s="95" t="s">
        <v>26</v>
      </c>
      <c r="G34" s="96"/>
      <c r="H34" s="96"/>
      <c r="I34" s="96"/>
      <c r="J34" s="96"/>
      <c r="K34" s="97"/>
    </row>
    <row r="35" spans="4:11" x14ac:dyDescent="0.2">
      <c r="D35" s="47"/>
      <c r="F35" s="46"/>
      <c r="G35" s="45"/>
      <c r="H35" s="45"/>
      <c r="I35" s="45"/>
      <c r="J35" s="45"/>
      <c r="K35" s="44"/>
    </row>
    <row r="36" spans="4:11" x14ac:dyDescent="0.2">
      <c r="F36" s="39" t="s">
        <v>15</v>
      </c>
      <c r="G36" s="38" t="s">
        <v>14</v>
      </c>
      <c r="H36" s="43">
        <f>H11</f>
        <v>17894</v>
      </c>
      <c r="I36" s="2" t="s">
        <v>25</v>
      </c>
      <c r="J36" s="43">
        <f>J11</f>
        <v>1211</v>
      </c>
      <c r="K36" s="42">
        <f>K11</f>
        <v>9964.7199999999993</v>
      </c>
    </row>
    <row r="37" spans="4:11" x14ac:dyDescent="0.2">
      <c r="F37" s="39"/>
      <c r="G37" s="38" t="s">
        <v>0</v>
      </c>
      <c r="H37" s="43">
        <f>H12+H16+H17+H18+H20</f>
        <v>866781</v>
      </c>
      <c r="I37" s="2" t="s">
        <v>25</v>
      </c>
      <c r="J37" s="43">
        <f>J12+J16+J17+J18+J20</f>
        <v>58089</v>
      </c>
      <c r="K37" s="42">
        <f>K12+K16+K17+K18+K20</f>
        <v>217003.06</v>
      </c>
    </row>
    <row r="38" spans="4:11" x14ac:dyDescent="0.2">
      <c r="F38" s="39"/>
      <c r="G38" s="7" t="s">
        <v>3</v>
      </c>
      <c r="H38" s="43">
        <f>H15+H19</f>
        <v>-40125</v>
      </c>
      <c r="I38" s="2" t="s">
        <v>25</v>
      </c>
      <c r="J38" s="43">
        <f>J15+J19</f>
        <v>-9065</v>
      </c>
      <c r="K38" s="42">
        <f>K15+K19</f>
        <v>4066.48</v>
      </c>
    </row>
    <row r="39" spans="4:11" x14ac:dyDescent="0.2">
      <c r="F39" s="39"/>
      <c r="G39" s="98" t="s">
        <v>24</v>
      </c>
      <c r="H39" s="41">
        <f>SUM(H36:H38)</f>
        <v>844550</v>
      </c>
      <c r="I39" s="1"/>
      <c r="J39" s="41">
        <f>SUM(J36:J38)</f>
        <v>50235</v>
      </c>
      <c r="K39" s="40">
        <f>SUM(K36:K38)</f>
        <v>231034.26</v>
      </c>
    </row>
    <row r="40" spans="4:11" x14ac:dyDescent="0.2">
      <c r="F40" s="39"/>
      <c r="G40" s="7"/>
      <c r="H40" s="38"/>
      <c r="I40" s="1"/>
      <c r="J40" s="38"/>
      <c r="K40" s="37"/>
    </row>
    <row r="41" spans="4:11" x14ac:dyDescent="0.2">
      <c r="F41" s="39" t="s">
        <v>15</v>
      </c>
      <c r="G41" s="7" t="s">
        <v>14</v>
      </c>
      <c r="H41" s="43">
        <f>H22</f>
        <v>19357</v>
      </c>
      <c r="I41" s="2" t="s">
        <v>25</v>
      </c>
      <c r="J41" s="43">
        <f t="shared" ref="J41:K43" si="4">J22</f>
        <v>1311</v>
      </c>
      <c r="K41" s="42">
        <f t="shared" si="4"/>
        <v>0</v>
      </c>
    </row>
    <row r="42" spans="4:11" x14ac:dyDescent="0.2">
      <c r="F42" s="39"/>
      <c r="G42" s="7" t="s">
        <v>1</v>
      </c>
      <c r="H42" s="43">
        <f>H23</f>
        <v>516226</v>
      </c>
      <c r="I42" s="2" t="s">
        <v>25</v>
      </c>
      <c r="J42" s="43">
        <f t="shared" si="4"/>
        <v>38390</v>
      </c>
      <c r="K42" s="42">
        <f t="shared" si="4"/>
        <v>-38389.699999999997</v>
      </c>
    </row>
    <row r="43" spans="4:11" x14ac:dyDescent="0.2">
      <c r="F43" s="39"/>
      <c r="G43" s="7" t="s">
        <v>2</v>
      </c>
      <c r="H43" s="43">
        <f>H24</f>
        <v>1324.666666666657</v>
      </c>
      <c r="I43" s="2" t="s">
        <v>25</v>
      </c>
      <c r="J43" s="43">
        <f t="shared" si="4"/>
        <v>81</v>
      </c>
      <c r="K43" s="42">
        <f t="shared" si="4"/>
        <v>-6572.59</v>
      </c>
    </row>
    <row r="44" spans="4:11" x14ac:dyDescent="0.2">
      <c r="F44" s="39"/>
      <c r="G44" s="7" t="s">
        <v>3</v>
      </c>
      <c r="H44" s="43">
        <f>H27</f>
        <v>2475854</v>
      </c>
      <c r="I44" s="2" t="s">
        <v>25</v>
      </c>
      <c r="J44" s="43">
        <f>J27</f>
        <v>559334</v>
      </c>
      <c r="K44" s="42">
        <f>K27</f>
        <v>-559334.40000000002</v>
      </c>
    </row>
    <row r="45" spans="4:11" x14ac:dyDescent="0.2">
      <c r="F45" s="39"/>
      <c r="G45" s="98" t="s">
        <v>24</v>
      </c>
      <c r="H45" s="41">
        <f>SUM(H41:H44)</f>
        <v>3012761.6666666665</v>
      </c>
      <c r="I45" s="38"/>
      <c r="J45" s="41">
        <f>SUM(J41:J44)</f>
        <v>599116</v>
      </c>
      <c r="K45" s="40">
        <f>SUM(K41:K44)</f>
        <v>-604296.69000000006</v>
      </c>
    </row>
    <row r="46" spans="4:11" x14ac:dyDescent="0.2">
      <c r="F46" s="39"/>
      <c r="G46" s="7"/>
      <c r="H46" s="38"/>
      <c r="I46" s="38"/>
      <c r="J46" s="38"/>
      <c r="K46" s="37"/>
    </row>
    <row r="47" spans="4:11" x14ac:dyDescent="0.2">
      <c r="F47" s="36" t="s">
        <v>5</v>
      </c>
      <c r="G47" s="99" t="s">
        <v>23</v>
      </c>
      <c r="H47" s="34">
        <f>H39+H45</f>
        <v>3857311.6666666665</v>
      </c>
      <c r="I47" s="35"/>
      <c r="J47" s="34">
        <f>J39+J45</f>
        <v>649351</v>
      </c>
      <c r="K47" s="33">
        <f>K39+K45</f>
        <v>-373262.43000000005</v>
      </c>
    </row>
    <row r="48" spans="4:11" x14ac:dyDescent="0.2">
      <c r="G48" s="1"/>
    </row>
    <row r="49" spans="7:7" x14ac:dyDescent="0.2">
      <c r="G49" s="1"/>
    </row>
    <row r="50" spans="7:7" x14ac:dyDescent="0.2">
      <c r="G50" s="1"/>
    </row>
  </sheetData>
  <mergeCells count="3">
    <mergeCell ref="C7:E7"/>
    <mergeCell ref="J7:K7"/>
    <mergeCell ref="F34:K34"/>
  </mergeCells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1D7BD9-2F42-4849-BBCE-F7AD33534120}"/>
</file>

<file path=customXml/itemProps2.xml><?xml version="1.0" encoding="utf-8"?>
<ds:datastoreItem xmlns:ds="http://schemas.openxmlformats.org/officeDocument/2006/customXml" ds:itemID="{862A5BCD-9D98-4C22-831C-080690A95594}"/>
</file>

<file path=customXml/itemProps3.xml><?xml version="1.0" encoding="utf-8"?>
<ds:datastoreItem xmlns:ds="http://schemas.openxmlformats.org/officeDocument/2006/customXml" ds:itemID="{3E5314BC-43CA-4C49-93A8-7B8058C0F41B}"/>
</file>

<file path=customXml/itemProps4.xml><?xml version="1.0" encoding="utf-8"?>
<ds:datastoreItem xmlns:ds="http://schemas.openxmlformats.org/officeDocument/2006/customXml" ds:itemID="{9DF4A4FB-7DB7-479D-8926-7CD3304742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7.5</vt:lpstr>
      <vt:lpstr>Page 7.5.1</vt:lpstr>
      <vt:lpstr>'Page 7.5'!Print_Area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2019-11-25T23:36:24Z</dcterms:created>
  <dcterms:modified xsi:type="dcterms:W3CDTF">2019-12-06T00:00:15Z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