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2435" activeTab="2"/>
  </bookViews>
  <sheets>
    <sheet name="Page 4.11" sheetId="1" r:id="rId1"/>
    <sheet name="Page 4.11.1" sheetId="2" r:id="rId2"/>
    <sheet name="Page 4.11.2" sheetId="3" r:id="rId3"/>
  </sheets>
  <externalReferences>
    <externalReference r:id="rId4"/>
    <externalReference r:id="rId5"/>
    <externalReference r:id="rId6"/>
    <externalReference r:id="rId7"/>
    <externalReference r:id="rId8"/>
  </externalReferences>
  <definedNames>
    <definedName name="________________________OM1" localSheetId="1" hidden="1">{#N/A,#N/A,FALSE,"Summary";#N/A,#N/A,FALSE,"SmPlants";#N/A,#N/A,FALSE,"Utah";#N/A,#N/A,FALSE,"Idaho";#N/A,#N/A,FALSE,"Lewis River";#N/A,#N/A,FALSE,"NrthUmpq";#N/A,#N/A,FALSE,"KlamRog"}</definedName>
    <definedName name="________________________OM1" localSheetId="2" hidden="1">{#N/A,#N/A,FALSE,"Summary";#N/A,#N/A,FALSE,"SmPlants";#N/A,#N/A,FALSE,"Utah";#N/A,#N/A,FALSE,"Idaho";#N/A,#N/A,FALSE,"Lewis River";#N/A,#N/A,FALSE,"NrthUmpq";#N/A,#N/A,FALSE,"KlamRog"}</definedName>
    <definedName name="________________________OM1" hidden="1">{#N/A,#N/A,FALSE,"Summary";#N/A,#N/A,FALSE,"SmPlants";#N/A,#N/A,FALSE,"Utah";#N/A,#N/A,FALSE,"Idaho";#N/A,#N/A,FALSE,"Lewis River";#N/A,#N/A,FALSE,"NrthUmpq";#N/A,#N/A,FALSE,"KlamRog"}</definedName>
    <definedName name="______________________OM1" localSheetId="1" hidden="1">{#N/A,#N/A,FALSE,"Summary";#N/A,#N/A,FALSE,"SmPlants";#N/A,#N/A,FALSE,"Utah";#N/A,#N/A,FALSE,"Idaho";#N/A,#N/A,FALSE,"Lewis River";#N/A,#N/A,FALSE,"NrthUmpq";#N/A,#N/A,FALSE,"KlamRog"}</definedName>
    <definedName name="______________________OM1" localSheetId="2" hidden="1">{#N/A,#N/A,FALSE,"Summary";#N/A,#N/A,FALSE,"SmPlants";#N/A,#N/A,FALSE,"Utah";#N/A,#N/A,FALSE,"Idaho";#N/A,#N/A,FALSE,"Lewis River";#N/A,#N/A,FALSE,"NrthUmpq";#N/A,#N/A,FALSE,"KlamRog"}</definedName>
    <definedName name="______________________OM1" hidden="1">{#N/A,#N/A,FALSE,"Summary";#N/A,#N/A,FALSE,"SmPlants";#N/A,#N/A,FALSE,"Utah";#N/A,#N/A,FALSE,"Idaho";#N/A,#N/A,FALSE,"Lewis River";#N/A,#N/A,FALSE,"NrthUmpq";#N/A,#N/A,FALSE,"KlamRog"}</definedName>
    <definedName name="____________________OM1" localSheetId="1" hidden="1">{#N/A,#N/A,FALSE,"Summary";#N/A,#N/A,FALSE,"SmPlants";#N/A,#N/A,FALSE,"Utah";#N/A,#N/A,FALSE,"Idaho";#N/A,#N/A,FALSE,"Lewis River";#N/A,#N/A,FALSE,"NrthUmpq";#N/A,#N/A,FALSE,"KlamRog"}</definedName>
    <definedName name="____________________OM1" localSheetId="2" hidden="1">{#N/A,#N/A,FALSE,"Summary";#N/A,#N/A,FALSE,"SmPlants";#N/A,#N/A,FALSE,"Utah";#N/A,#N/A,FALSE,"Idaho";#N/A,#N/A,FALSE,"Lewis River";#N/A,#N/A,FALSE,"NrthUmpq";#N/A,#N/A,FALSE,"KlamRog"}</definedName>
    <definedName name="____________________OM1" hidden="1">{#N/A,#N/A,FALSE,"Summary";#N/A,#N/A,FALSE,"SmPlants";#N/A,#N/A,FALSE,"Utah";#N/A,#N/A,FALSE,"Idaho";#N/A,#N/A,FALSE,"Lewis River";#N/A,#N/A,FALSE,"NrthUmpq";#N/A,#N/A,FALSE,"KlamRog"}</definedName>
    <definedName name="___________________OM1" localSheetId="1" hidden="1">{#N/A,#N/A,FALSE,"Summary";#N/A,#N/A,FALSE,"SmPlants";#N/A,#N/A,FALSE,"Utah";#N/A,#N/A,FALSE,"Idaho";#N/A,#N/A,FALSE,"Lewis River";#N/A,#N/A,FALSE,"NrthUmpq";#N/A,#N/A,FALSE,"KlamRog"}</definedName>
    <definedName name="___________________OM1" localSheetId="2" hidden="1">{#N/A,#N/A,FALSE,"Summary";#N/A,#N/A,FALSE,"SmPlants";#N/A,#N/A,FALSE,"Utah";#N/A,#N/A,FALSE,"Idaho";#N/A,#N/A,FALSE,"Lewis River";#N/A,#N/A,FALSE,"NrthUmpq";#N/A,#N/A,FALSE,"KlamRog"}</definedName>
    <definedName name="___________________OM1" hidden="1">{#N/A,#N/A,FALSE,"Summary";#N/A,#N/A,FALSE,"SmPlants";#N/A,#N/A,FALSE,"Utah";#N/A,#N/A,FALSE,"Idaho";#N/A,#N/A,FALSE,"Lewis River";#N/A,#N/A,FALSE,"NrthUmpq";#N/A,#N/A,FALSE,"KlamRog"}</definedName>
    <definedName name="_________________OM1" localSheetId="1" hidden="1">{#N/A,#N/A,FALSE,"Summary";#N/A,#N/A,FALSE,"SmPlants";#N/A,#N/A,FALSE,"Utah";#N/A,#N/A,FALSE,"Idaho";#N/A,#N/A,FALSE,"Lewis River";#N/A,#N/A,FALSE,"NrthUmpq";#N/A,#N/A,FALSE,"KlamRog"}</definedName>
    <definedName name="_________________OM1" localSheetId="2" hidden="1">{#N/A,#N/A,FALSE,"Summary";#N/A,#N/A,FALSE,"SmPlants";#N/A,#N/A,FALSE,"Utah";#N/A,#N/A,FALSE,"Idaho";#N/A,#N/A,FALSE,"Lewis River";#N/A,#N/A,FALSE,"NrthUmpq";#N/A,#N/A,FALSE,"KlamRog"}</definedName>
    <definedName name="_________________OM1" hidden="1">{#N/A,#N/A,FALSE,"Summary";#N/A,#N/A,FALSE,"SmPlants";#N/A,#N/A,FALSE,"Utah";#N/A,#N/A,FALSE,"Idaho";#N/A,#N/A,FALSE,"Lewis River";#N/A,#N/A,FALSE,"NrthUmpq";#N/A,#N/A,FALSE,"KlamRog"}</definedName>
    <definedName name="______________OM1" localSheetId="1" hidden="1">{#N/A,#N/A,FALSE,"Summary";#N/A,#N/A,FALSE,"SmPlants";#N/A,#N/A,FALSE,"Utah";#N/A,#N/A,FALSE,"Idaho";#N/A,#N/A,FALSE,"Lewis River";#N/A,#N/A,FALSE,"NrthUmpq";#N/A,#N/A,FALSE,"KlamRog"}</definedName>
    <definedName name="______________OM1" localSheetId="2" hidden="1">{#N/A,#N/A,FALSE,"Summary";#N/A,#N/A,FALSE,"SmPlants";#N/A,#N/A,FALSE,"Utah";#N/A,#N/A,FALSE,"Idaho";#N/A,#N/A,FALSE,"Lewis River";#N/A,#N/A,FALSE,"NrthUmpq";#N/A,#N/A,FALSE,"KlamRog"}</definedName>
    <definedName name="______________OM1" hidden="1">{#N/A,#N/A,FALSE,"Summary";#N/A,#N/A,FALSE,"SmPlants";#N/A,#N/A,FALSE,"Utah";#N/A,#N/A,FALSE,"Idaho";#N/A,#N/A,FALSE,"Lewis River";#N/A,#N/A,FALSE,"NrthUmpq";#N/A,#N/A,FALSE,"KlamRog"}</definedName>
    <definedName name="____________OM1" localSheetId="1" hidden="1">{#N/A,#N/A,FALSE,"Summary";#N/A,#N/A,FALSE,"SmPlants";#N/A,#N/A,FALSE,"Utah";#N/A,#N/A,FALSE,"Idaho";#N/A,#N/A,FALSE,"Lewis River";#N/A,#N/A,FALSE,"NrthUmpq";#N/A,#N/A,FALSE,"KlamRog"}</definedName>
    <definedName name="____________OM1" localSheetId="2" hidden="1">{#N/A,#N/A,FALSE,"Summary";#N/A,#N/A,FALSE,"SmPlants";#N/A,#N/A,FALSE,"Utah";#N/A,#N/A,FALSE,"Idaho";#N/A,#N/A,FALSE,"Lewis River";#N/A,#N/A,FALSE,"NrthUmpq";#N/A,#N/A,FALSE,"KlamRog"}</definedName>
    <definedName name="____________OM1" hidden="1">{#N/A,#N/A,FALSE,"Summary";#N/A,#N/A,FALSE,"SmPlants";#N/A,#N/A,FALSE,"Utah";#N/A,#N/A,FALSE,"Idaho";#N/A,#N/A,FALSE,"Lewis River";#N/A,#N/A,FALSE,"NrthUmpq";#N/A,#N/A,FALSE,"KlamRog"}</definedName>
    <definedName name="___________OM1" localSheetId="1" hidden="1">{#N/A,#N/A,FALSE,"Summary";#N/A,#N/A,FALSE,"SmPlants";#N/A,#N/A,FALSE,"Utah";#N/A,#N/A,FALSE,"Idaho";#N/A,#N/A,FALSE,"Lewis River";#N/A,#N/A,FALSE,"NrthUmpq";#N/A,#N/A,FALSE,"KlamRog"}</definedName>
    <definedName name="___________OM1" localSheetId="2" hidden="1">{#N/A,#N/A,FALSE,"Summary";#N/A,#N/A,FALSE,"SmPlants";#N/A,#N/A,FALSE,"Utah";#N/A,#N/A,FALSE,"Idaho";#N/A,#N/A,FALSE,"Lewis River";#N/A,#N/A,FALSE,"NrthUmpq";#N/A,#N/A,FALSE,"KlamRog"}</definedName>
    <definedName name="___________OM1" hidden="1">{#N/A,#N/A,FALSE,"Summary";#N/A,#N/A,FALSE,"SmPlants";#N/A,#N/A,FALSE,"Utah";#N/A,#N/A,FALSE,"Idaho";#N/A,#N/A,FALSE,"Lewis River";#N/A,#N/A,FALSE,"NrthUmpq";#N/A,#N/A,FALSE,"KlamRog"}</definedName>
    <definedName name="_________OM1" localSheetId="1" hidden="1">{#N/A,#N/A,FALSE,"Summary";#N/A,#N/A,FALSE,"SmPlants";#N/A,#N/A,FALSE,"Utah";#N/A,#N/A,FALSE,"Idaho";#N/A,#N/A,FALSE,"Lewis River";#N/A,#N/A,FALSE,"NrthUmpq";#N/A,#N/A,FALSE,"KlamRog"}</definedName>
    <definedName name="_________OM1" localSheetId="2" hidden="1">{#N/A,#N/A,FALSE,"Summary";#N/A,#N/A,FALSE,"SmPlants";#N/A,#N/A,FALSE,"Utah";#N/A,#N/A,FALSE,"Idaho";#N/A,#N/A,FALSE,"Lewis River";#N/A,#N/A,FALSE,"NrthUmpq";#N/A,#N/A,FALSE,"KlamRog"}</definedName>
    <definedName name="_________OM1" hidden="1">{#N/A,#N/A,FALSE,"Summary";#N/A,#N/A,FALSE,"SmPlants";#N/A,#N/A,FALSE,"Utah";#N/A,#N/A,FALSE,"Idaho";#N/A,#N/A,FALSE,"Lewis River";#N/A,#N/A,FALSE,"NrthUmpq";#N/A,#N/A,FALSE,"KlamRog"}</definedName>
    <definedName name="_______j1" localSheetId="1" hidden="1">{"PRINT",#N/A,TRUE,"APPA";"PRINT",#N/A,TRUE,"APS";"PRINT",#N/A,TRUE,"BHPL";"PRINT",#N/A,TRUE,"BHPL2";"PRINT",#N/A,TRUE,"CDWR";"PRINT",#N/A,TRUE,"EWEB";"PRINT",#N/A,TRUE,"LADWP";"PRINT",#N/A,TRUE,"NEVBASE"}</definedName>
    <definedName name="_______j1" localSheetId="2" hidden="1">{"PRINT",#N/A,TRUE,"APPA";"PRINT",#N/A,TRUE,"APS";"PRINT",#N/A,TRUE,"BHPL";"PRINT",#N/A,TRUE,"BHPL2";"PRINT",#N/A,TRUE,"CDWR";"PRINT",#N/A,TRUE,"EWEB";"PRINT",#N/A,TRUE,"LADWP";"PRINT",#N/A,TRUE,"NEVBASE"}</definedName>
    <definedName name="_______j1" hidden="1">{"PRINT",#N/A,TRUE,"APPA";"PRINT",#N/A,TRUE,"APS";"PRINT",#N/A,TRUE,"BHPL";"PRINT",#N/A,TRUE,"BHPL2";"PRINT",#N/A,TRUE,"CDWR";"PRINT",#N/A,TRUE,"EWEB";"PRINT",#N/A,TRUE,"LADWP";"PRINT",#N/A,TRUE,"NEVBASE"}</definedName>
    <definedName name="_______j2" localSheetId="1" hidden="1">{"PRINT",#N/A,TRUE,"APPA";"PRINT",#N/A,TRUE,"APS";"PRINT",#N/A,TRUE,"BHPL";"PRINT",#N/A,TRUE,"BHPL2";"PRINT",#N/A,TRUE,"CDWR";"PRINT",#N/A,TRUE,"EWEB";"PRINT",#N/A,TRUE,"LADWP";"PRINT",#N/A,TRUE,"NEVBASE"}</definedName>
    <definedName name="_______j2" localSheetId="2" hidden="1">{"PRINT",#N/A,TRUE,"APPA";"PRINT",#N/A,TRUE,"APS";"PRINT",#N/A,TRUE,"BHPL";"PRINT",#N/A,TRUE,"BHPL2";"PRINT",#N/A,TRUE,"CDWR";"PRINT",#N/A,TRUE,"EWEB";"PRINT",#N/A,TRUE,"LADWP";"PRINT",#N/A,TRUE,"NEVBASE"}</definedName>
    <definedName name="_______j2" hidden="1">{"PRINT",#N/A,TRUE,"APPA";"PRINT",#N/A,TRUE,"APS";"PRINT",#N/A,TRUE,"BHPL";"PRINT",#N/A,TRUE,"BHPL2";"PRINT",#N/A,TRUE,"CDWR";"PRINT",#N/A,TRUE,"EWEB";"PRINT",#N/A,TRUE,"LADWP";"PRINT",#N/A,TRUE,"NEVBASE"}</definedName>
    <definedName name="_______j3" localSheetId="1" hidden="1">{"PRINT",#N/A,TRUE,"APPA";"PRINT",#N/A,TRUE,"APS";"PRINT",#N/A,TRUE,"BHPL";"PRINT",#N/A,TRUE,"BHPL2";"PRINT",#N/A,TRUE,"CDWR";"PRINT",#N/A,TRUE,"EWEB";"PRINT",#N/A,TRUE,"LADWP";"PRINT",#N/A,TRUE,"NEVBASE"}</definedName>
    <definedName name="_______j3" localSheetId="2" hidden="1">{"PRINT",#N/A,TRUE,"APPA";"PRINT",#N/A,TRUE,"APS";"PRINT",#N/A,TRUE,"BHPL";"PRINT",#N/A,TRUE,"BHPL2";"PRINT",#N/A,TRUE,"CDWR";"PRINT",#N/A,TRUE,"EWEB";"PRINT",#N/A,TRUE,"LADWP";"PRINT",#N/A,TRUE,"NEVBASE"}</definedName>
    <definedName name="_______j3" hidden="1">{"PRINT",#N/A,TRUE,"APPA";"PRINT",#N/A,TRUE,"APS";"PRINT",#N/A,TRUE,"BHPL";"PRINT",#N/A,TRUE,"BHPL2";"PRINT",#N/A,TRUE,"CDWR";"PRINT",#N/A,TRUE,"EWEB";"PRINT",#N/A,TRUE,"LADWP";"PRINT",#N/A,TRUE,"NEVBASE"}</definedName>
    <definedName name="_______j4" localSheetId="1" hidden="1">{"PRINT",#N/A,TRUE,"APPA";"PRINT",#N/A,TRUE,"APS";"PRINT",#N/A,TRUE,"BHPL";"PRINT",#N/A,TRUE,"BHPL2";"PRINT",#N/A,TRUE,"CDWR";"PRINT",#N/A,TRUE,"EWEB";"PRINT",#N/A,TRUE,"LADWP";"PRINT",#N/A,TRUE,"NEVBASE"}</definedName>
    <definedName name="_______j4" localSheetId="2" hidden="1">{"PRINT",#N/A,TRUE,"APPA";"PRINT",#N/A,TRUE,"APS";"PRINT",#N/A,TRUE,"BHPL";"PRINT",#N/A,TRUE,"BHPL2";"PRINT",#N/A,TRUE,"CDWR";"PRINT",#N/A,TRUE,"EWEB";"PRINT",#N/A,TRUE,"LADWP";"PRINT",#N/A,TRUE,"NEVBASE"}</definedName>
    <definedName name="_______j4" hidden="1">{"PRINT",#N/A,TRUE,"APPA";"PRINT",#N/A,TRUE,"APS";"PRINT",#N/A,TRUE,"BHPL";"PRINT",#N/A,TRUE,"BHPL2";"PRINT",#N/A,TRUE,"CDWR";"PRINT",#N/A,TRUE,"EWEB";"PRINT",#N/A,TRUE,"LADWP";"PRINT",#N/A,TRUE,"NEVBASE"}</definedName>
    <definedName name="_______j5" localSheetId="1" hidden="1">{"PRINT",#N/A,TRUE,"APPA";"PRINT",#N/A,TRUE,"APS";"PRINT",#N/A,TRUE,"BHPL";"PRINT",#N/A,TRUE,"BHPL2";"PRINT",#N/A,TRUE,"CDWR";"PRINT",#N/A,TRUE,"EWEB";"PRINT",#N/A,TRUE,"LADWP";"PRINT",#N/A,TRUE,"NEVBASE"}</definedName>
    <definedName name="_______j5" localSheetId="2" hidden="1">{"PRINT",#N/A,TRUE,"APPA";"PRINT",#N/A,TRUE,"APS";"PRINT",#N/A,TRUE,"BHPL";"PRINT",#N/A,TRUE,"BHPL2";"PRINT",#N/A,TRUE,"CDWR";"PRINT",#N/A,TRUE,"EWEB";"PRINT",#N/A,TRUE,"LADWP";"PRINT",#N/A,TRUE,"NEVBASE"}</definedName>
    <definedName name="_______j5" hidden="1">{"PRINT",#N/A,TRUE,"APPA";"PRINT",#N/A,TRUE,"APS";"PRINT",#N/A,TRUE,"BHPL";"PRINT",#N/A,TRUE,"BHPL2";"PRINT",#N/A,TRUE,"CDWR";"PRINT",#N/A,TRUE,"EWEB";"PRINT",#N/A,TRUE,"LADWP";"PRINT",#N/A,TRUE,"NEVBASE"}</definedName>
    <definedName name="_______OM1" localSheetId="1" hidden="1">{#N/A,#N/A,FALSE,"Summary";#N/A,#N/A,FALSE,"SmPlants";#N/A,#N/A,FALSE,"Utah";#N/A,#N/A,FALSE,"Idaho";#N/A,#N/A,FALSE,"Lewis River";#N/A,#N/A,FALSE,"NrthUmpq";#N/A,#N/A,FALSE,"KlamRog"}</definedName>
    <definedName name="_______OM1" localSheetId="2" hidden="1">{#N/A,#N/A,FALSE,"Summary";#N/A,#N/A,FALSE,"SmPlants";#N/A,#N/A,FALSE,"Utah";#N/A,#N/A,FALSE,"Idaho";#N/A,#N/A,FALSE,"Lewis River";#N/A,#N/A,FALSE,"NrthUmpq";#N/A,#N/A,FALSE,"KlamRog"}</definedName>
    <definedName name="_______OM1" hidden="1">{#N/A,#N/A,FALSE,"Summary";#N/A,#N/A,FALSE,"SmPlants";#N/A,#N/A,FALSE,"Utah";#N/A,#N/A,FALSE,"Idaho";#N/A,#N/A,FALSE,"Lewis River";#N/A,#N/A,FALSE,"NrthUmpq";#N/A,#N/A,FALSE,"KlamRog"}</definedName>
    <definedName name="______j1" localSheetId="1" hidden="1">{"PRINT",#N/A,TRUE,"APPA";"PRINT",#N/A,TRUE,"APS";"PRINT",#N/A,TRUE,"BHPL";"PRINT",#N/A,TRUE,"BHPL2";"PRINT",#N/A,TRUE,"CDWR";"PRINT",#N/A,TRUE,"EWEB";"PRINT",#N/A,TRUE,"LADWP";"PRINT",#N/A,TRUE,"NEVBASE"}</definedName>
    <definedName name="______j1" localSheetId="2" hidden="1">{"PRINT",#N/A,TRUE,"APPA";"PRINT",#N/A,TRUE,"APS";"PRINT",#N/A,TRUE,"BHPL";"PRINT",#N/A,TRUE,"BHPL2";"PRINT",#N/A,TRUE,"CDWR";"PRINT",#N/A,TRUE,"EWEB";"PRINT",#N/A,TRUE,"LADWP";"PRINT",#N/A,TRUE,"NEVBASE"}</definedName>
    <definedName name="______j1" hidden="1">{"PRINT",#N/A,TRUE,"APPA";"PRINT",#N/A,TRUE,"APS";"PRINT",#N/A,TRUE,"BHPL";"PRINT",#N/A,TRUE,"BHPL2";"PRINT",#N/A,TRUE,"CDWR";"PRINT",#N/A,TRUE,"EWEB";"PRINT",#N/A,TRUE,"LADWP";"PRINT",#N/A,TRUE,"NEVBASE"}</definedName>
    <definedName name="______j2" localSheetId="1" hidden="1">{"PRINT",#N/A,TRUE,"APPA";"PRINT",#N/A,TRUE,"APS";"PRINT",#N/A,TRUE,"BHPL";"PRINT",#N/A,TRUE,"BHPL2";"PRINT",#N/A,TRUE,"CDWR";"PRINT",#N/A,TRUE,"EWEB";"PRINT",#N/A,TRUE,"LADWP";"PRINT",#N/A,TRUE,"NEVBASE"}</definedName>
    <definedName name="______j2" localSheetId="2" hidden="1">{"PRINT",#N/A,TRUE,"APPA";"PRINT",#N/A,TRUE,"APS";"PRINT",#N/A,TRUE,"BHPL";"PRINT",#N/A,TRUE,"BHPL2";"PRINT",#N/A,TRUE,"CDWR";"PRINT",#N/A,TRUE,"EWEB";"PRINT",#N/A,TRUE,"LADWP";"PRINT",#N/A,TRUE,"NEVBASE"}</definedName>
    <definedName name="______j2" hidden="1">{"PRINT",#N/A,TRUE,"APPA";"PRINT",#N/A,TRUE,"APS";"PRINT",#N/A,TRUE,"BHPL";"PRINT",#N/A,TRUE,"BHPL2";"PRINT",#N/A,TRUE,"CDWR";"PRINT",#N/A,TRUE,"EWEB";"PRINT",#N/A,TRUE,"LADWP";"PRINT",#N/A,TRUE,"NEVBASE"}</definedName>
    <definedName name="______j3" localSheetId="1" hidden="1">{"PRINT",#N/A,TRUE,"APPA";"PRINT",#N/A,TRUE,"APS";"PRINT",#N/A,TRUE,"BHPL";"PRINT",#N/A,TRUE,"BHPL2";"PRINT",#N/A,TRUE,"CDWR";"PRINT",#N/A,TRUE,"EWEB";"PRINT",#N/A,TRUE,"LADWP";"PRINT",#N/A,TRUE,"NEVBASE"}</definedName>
    <definedName name="______j3" localSheetId="2" hidden="1">{"PRINT",#N/A,TRUE,"APPA";"PRINT",#N/A,TRUE,"APS";"PRINT",#N/A,TRUE,"BHPL";"PRINT",#N/A,TRUE,"BHPL2";"PRINT",#N/A,TRUE,"CDWR";"PRINT",#N/A,TRUE,"EWEB";"PRINT",#N/A,TRUE,"LADWP";"PRINT",#N/A,TRUE,"NEVBASE"}</definedName>
    <definedName name="______j3" hidden="1">{"PRINT",#N/A,TRUE,"APPA";"PRINT",#N/A,TRUE,"APS";"PRINT",#N/A,TRUE,"BHPL";"PRINT",#N/A,TRUE,"BHPL2";"PRINT",#N/A,TRUE,"CDWR";"PRINT",#N/A,TRUE,"EWEB";"PRINT",#N/A,TRUE,"LADWP";"PRINT",#N/A,TRUE,"NEVBASE"}</definedName>
    <definedName name="______j4" localSheetId="1" hidden="1">{"PRINT",#N/A,TRUE,"APPA";"PRINT",#N/A,TRUE,"APS";"PRINT",#N/A,TRUE,"BHPL";"PRINT",#N/A,TRUE,"BHPL2";"PRINT",#N/A,TRUE,"CDWR";"PRINT",#N/A,TRUE,"EWEB";"PRINT",#N/A,TRUE,"LADWP";"PRINT",#N/A,TRUE,"NEVBASE"}</definedName>
    <definedName name="______j4" localSheetId="2" hidden="1">{"PRINT",#N/A,TRUE,"APPA";"PRINT",#N/A,TRUE,"APS";"PRINT",#N/A,TRUE,"BHPL";"PRINT",#N/A,TRUE,"BHPL2";"PRINT",#N/A,TRUE,"CDWR";"PRINT",#N/A,TRUE,"EWEB";"PRINT",#N/A,TRUE,"LADWP";"PRINT",#N/A,TRUE,"NEVBASE"}</definedName>
    <definedName name="______j4" hidden="1">{"PRINT",#N/A,TRUE,"APPA";"PRINT",#N/A,TRUE,"APS";"PRINT",#N/A,TRUE,"BHPL";"PRINT",#N/A,TRUE,"BHPL2";"PRINT",#N/A,TRUE,"CDWR";"PRINT",#N/A,TRUE,"EWEB";"PRINT",#N/A,TRUE,"LADWP";"PRINT",#N/A,TRUE,"NEVBASE"}</definedName>
    <definedName name="______j5" localSheetId="1" hidden="1">{"PRINT",#N/A,TRUE,"APPA";"PRINT",#N/A,TRUE,"APS";"PRINT",#N/A,TRUE,"BHPL";"PRINT",#N/A,TRUE,"BHPL2";"PRINT",#N/A,TRUE,"CDWR";"PRINT",#N/A,TRUE,"EWEB";"PRINT",#N/A,TRUE,"LADWP";"PRINT",#N/A,TRUE,"NEVBASE"}</definedName>
    <definedName name="______j5" localSheetId="2" hidden="1">{"PRINT",#N/A,TRUE,"APPA";"PRINT",#N/A,TRUE,"APS";"PRINT",#N/A,TRUE,"BHPL";"PRINT",#N/A,TRUE,"BHPL2";"PRINT",#N/A,TRUE,"CDWR";"PRINT",#N/A,TRUE,"EWEB";"PRINT",#N/A,TRUE,"LADWP";"PRINT",#N/A,TRUE,"NEVBASE"}</definedName>
    <definedName name="______j5" hidden="1">{"PRINT",#N/A,TRUE,"APPA";"PRINT",#N/A,TRUE,"APS";"PRINT",#N/A,TRUE,"BHPL";"PRINT",#N/A,TRUE,"BHPL2";"PRINT",#N/A,TRUE,"CDWR";"PRINT",#N/A,TRUE,"EWEB";"PRINT",#N/A,TRUE,"LADWP";"PRINT",#N/A,TRUE,"NEVBASE"}</definedName>
    <definedName name="______OM1" localSheetId="1" hidden="1">{#N/A,#N/A,FALSE,"Summary";#N/A,#N/A,FALSE,"SmPlants";#N/A,#N/A,FALSE,"Utah";#N/A,#N/A,FALSE,"Idaho";#N/A,#N/A,FALSE,"Lewis River";#N/A,#N/A,FALSE,"NrthUmpq";#N/A,#N/A,FALSE,"KlamRog"}</definedName>
    <definedName name="______OM1" localSheetId="2" hidden="1">{#N/A,#N/A,FALSE,"Summary";#N/A,#N/A,FALSE,"SmPlants";#N/A,#N/A,FALSE,"Utah";#N/A,#N/A,FALSE,"Idaho";#N/A,#N/A,FALSE,"Lewis River";#N/A,#N/A,FALSE,"NrthUmpq";#N/A,#N/A,FALSE,"KlamRog"}</definedName>
    <definedName name="______OM1" hidden="1">{#N/A,#N/A,FALSE,"Summary";#N/A,#N/A,FALSE,"SmPlants";#N/A,#N/A,FALSE,"Utah";#N/A,#N/A,FALSE,"Idaho";#N/A,#N/A,FALSE,"Lewis River";#N/A,#N/A,FALSE,"NrthUmpq";#N/A,#N/A,FALSE,"KlamRog"}</definedName>
    <definedName name="_____j1" localSheetId="1" hidden="1">{"PRINT",#N/A,TRUE,"APPA";"PRINT",#N/A,TRUE,"APS";"PRINT",#N/A,TRUE,"BHPL";"PRINT",#N/A,TRUE,"BHPL2";"PRINT",#N/A,TRUE,"CDWR";"PRINT",#N/A,TRUE,"EWEB";"PRINT",#N/A,TRUE,"LADWP";"PRINT",#N/A,TRUE,"NEVBASE"}</definedName>
    <definedName name="_____j1" localSheetId="2" hidden="1">{"PRINT",#N/A,TRUE,"APPA";"PRINT",#N/A,TRUE,"APS";"PRINT",#N/A,TRUE,"BHPL";"PRINT",#N/A,TRUE,"BHPL2";"PRINT",#N/A,TRUE,"CDWR";"PRINT",#N/A,TRUE,"EWEB";"PRINT",#N/A,TRUE,"LADWP";"PRINT",#N/A,TRUE,"NEVBASE"}</definedName>
    <definedName name="_____j1" hidden="1">{"PRINT",#N/A,TRUE,"APPA";"PRINT",#N/A,TRUE,"APS";"PRINT",#N/A,TRUE,"BHPL";"PRINT",#N/A,TRUE,"BHPL2";"PRINT",#N/A,TRUE,"CDWR";"PRINT",#N/A,TRUE,"EWEB";"PRINT",#N/A,TRUE,"LADWP";"PRINT",#N/A,TRUE,"NEVBASE"}</definedName>
    <definedName name="_____j2" localSheetId="1" hidden="1">{"PRINT",#N/A,TRUE,"APPA";"PRINT",#N/A,TRUE,"APS";"PRINT",#N/A,TRUE,"BHPL";"PRINT",#N/A,TRUE,"BHPL2";"PRINT",#N/A,TRUE,"CDWR";"PRINT",#N/A,TRUE,"EWEB";"PRINT",#N/A,TRUE,"LADWP";"PRINT",#N/A,TRUE,"NEVBASE"}</definedName>
    <definedName name="_____j2" localSheetId="2" hidden="1">{"PRINT",#N/A,TRUE,"APPA";"PRINT",#N/A,TRUE,"APS";"PRINT",#N/A,TRUE,"BHPL";"PRINT",#N/A,TRUE,"BHPL2";"PRINT",#N/A,TRUE,"CDWR";"PRINT",#N/A,TRUE,"EWEB";"PRINT",#N/A,TRUE,"LADWP";"PRINT",#N/A,TRUE,"NEVBASE"}</definedName>
    <definedName name="_____j2" hidden="1">{"PRINT",#N/A,TRUE,"APPA";"PRINT",#N/A,TRUE,"APS";"PRINT",#N/A,TRUE,"BHPL";"PRINT",#N/A,TRUE,"BHPL2";"PRINT",#N/A,TRUE,"CDWR";"PRINT",#N/A,TRUE,"EWEB";"PRINT",#N/A,TRUE,"LADWP";"PRINT",#N/A,TRUE,"NEVBASE"}</definedName>
    <definedName name="_____j3" localSheetId="1" hidden="1">{"PRINT",#N/A,TRUE,"APPA";"PRINT",#N/A,TRUE,"APS";"PRINT",#N/A,TRUE,"BHPL";"PRINT",#N/A,TRUE,"BHPL2";"PRINT",#N/A,TRUE,"CDWR";"PRINT",#N/A,TRUE,"EWEB";"PRINT",#N/A,TRUE,"LADWP";"PRINT",#N/A,TRUE,"NEVBASE"}</definedName>
    <definedName name="_____j3" localSheetId="2" hidden="1">{"PRINT",#N/A,TRUE,"APPA";"PRINT",#N/A,TRUE,"APS";"PRINT",#N/A,TRUE,"BHPL";"PRINT",#N/A,TRUE,"BHPL2";"PRINT",#N/A,TRUE,"CDWR";"PRINT",#N/A,TRUE,"EWEB";"PRINT",#N/A,TRUE,"LADWP";"PRINT",#N/A,TRUE,"NEVBASE"}</definedName>
    <definedName name="_____j3" hidden="1">{"PRINT",#N/A,TRUE,"APPA";"PRINT",#N/A,TRUE,"APS";"PRINT",#N/A,TRUE,"BHPL";"PRINT",#N/A,TRUE,"BHPL2";"PRINT",#N/A,TRUE,"CDWR";"PRINT",#N/A,TRUE,"EWEB";"PRINT",#N/A,TRUE,"LADWP";"PRINT",#N/A,TRUE,"NEVBASE"}</definedName>
    <definedName name="_____j4" localSheetId="1" hidden="1">{"PRINT",#N/A,TRUE,"APPA";"PRINT",#N/A,TRUE,"APS";"PRINT",#N/A,TRUE,"BHPL";"PRINT",#N/A,TRUE,"BHPL2";"PRINT",#N/A,TRUE,"CDWR";"PRINT",#N/A,TRUE,"EWEB";"PRINT",#N/A,TRUE,"LADWP";"PRINT",#N/A,TRUE,"NEVBASE"}</definedName>
    <definedName name="_____j4" localSheetId="2" hidden="1">{"PRINT",#N/A,TRUE,"APPA";"PRINT",#N/A,TRUE,"APS";"PRINT",#N/A,TRUE,"BHPL";"PRINT",#N/A,TRUE,"BHPL2";"PRINT",#N/A,TRUE,"CDWR";"PRINT",#N/A,TRUE,"EWEB";"PRINT",#N/A,TRUE,"LADWP";"PRINT",#N/A,TRUE,"NEVBASE"}</definedName>
    <definedName name="_____j4" hidden="1">{"PRINT",#N/A,TRUE,"APPA";"PRINT",#N/A,TRUE,"APS";"PRINT",#N/A,TRUE,"BHPL";"PRINT",#N/A,TRUE,"BHPL2";"PRINT",#N/A,TRUE,"CDWR";"PRINT",#N/A,TRUE,"EWEB";"PRINT",#N/A,TRUE,"LADWP";"PRINT",#N/A,TRUE,"NEVBASE"}</definedName>
    <definedName name="_____j5" localSheetId="1" hidden="1">{"PRINT",#N/A,TRUE,"APPA";"PRINT",#N/A,TRUE,"APS";"PRINT",#N/A,TRUE,"BHPL";"PRINT",#N/A,TRUE,"BHPL2";"PRINT",#N/A,TRUE,"CDWR";"PRINT",#N/A,TRUE,"EWEB";"PRINT",#N/A,TRUE,"LADWP";"PRINT",#N/A,TRUE,"NEVBASE"}</definedName>
    <definedName name="_____j5" localSheetId="2" hidden="1">{"PRINT",#N/A,TRUE,"APPA";"PRINT",#N/A,TRUE,"APS";"PRINT",#N/A,TRUE,"BHPL";"PRINT",#N/A,TRUE,"BHPL2";"PRINT",#N/A,TRUE,"CDWR";"PRINT",#N/A,TRUE,"EWEB";"PRINT",#N/A,TRUE,"LADWP";"PRINT",#N/A,TRUE,"NEVBASE"}</definedName>
    <definedName name="_____j5" hidden="1">{"PRINT",#N/A,TRUE,"APPA";"PRINT",#N/A,TRUE,"APS";"PRINT",#N/A,TRUE,"BHPL";"PRINT",#N/A,TRUE,"BHPL2";"PRINT",#N/A,TRUE,"CDWR";"PRINT",#N/A,TRUE,"EWEB";"PRINT",#N/A,TRUE,"LADWP";"PRINT",#N/A,TRUE,"NEVBASE"}</definedName>
    <definedName name="_____OM1" localSheetId="1" hidden="1">{#N/A,#N/A,FALSE,"Summary";#N/A,#N/A,FALSE,"SmPlants";#N/A,#N/A,FALSE,"Utah";#N/A,#N/A,FALSE,"Idaho";#N/A,#N/A,FALSE,"Lewis River";#N/A,#N/A,FALSE,"NrthUmpq";#N/A,#N/A,FALSE,"KlamRog"}</definedName>
    <definedName name="_____OM1" localSheetId="2" hidden="1">{#N/A,#N/A,FALSE,"Summary";#N/A,#N/A,FALSE,"SmPlants";#N/A,#N/A,FALSE,"Utah";#N/A,#N/A,FALSE,"Idaho";#N/A,#N/A,FALSE,"Lewis River";#N/A,#N/A,FALSE,"NrthUmpq";#N/A,#N/A,FALSE,"KlamRog"}</definedName>
    <definedName name="_____OM1" hidden="1">{#N/A,#N/A,FALSE,"Summary";#N/A,#N/A,FALSE,"SmPlants";#N/A,#N/A,FALSE,"Utah";#N/A,#N/A,FALSE,"Idaho";#N/A,#N/A,FALSE,"Lewis River";#N/A,#N/A,FALSE,"NrthUmpq";#N/A,#N/A,FALSE,"KlamRog"}</definedName>
    <definedName name="____j1" localSheetId="1" hidden="1">{"PRINT",#N/A,TRUE,"APPA";"PRINT",#N/A,TRUE,"APS";"PRINT",#N/A,TRUE,"BHPL";"PRINT",#N/A,TRUE,"BHPL2";"PRINT",#N/A,TRUE,"CDWR";"PRINT",#N/A,TRUE,"EWEB";"PRINT",#N/A,TRUE,"LADWP";"PRINT",#N/A,TRUE,"NEVBASE"}</definedName>
    <definedName name="____j1" localSheetId="2" hidden="1">{"PRINT",#N/A,TRUE,"APPA";"PRINT",#N/A,TRUE,"APS";"PRINT",#N/A,TRUE,"BHPL";"PRINT",#N/A,TRUE,"BHPL2";"PRINT",#N/A,TRUE,"CDWR";"PRINT",#N/A,TRUE,"EWEB";"PRINT",#N/A,TRUE,"LADWP";"PRINT",#N/A,TRUE,"NEVBASE"}</definedName>
    <definedName name="____j1" hidden="1">{"PRINT",#N/A,TRUE,"APPA";"PRINT",#N/A,TRUE,"APS";"PRINT",#N/A,TRUE,"BHPL";"PRINT",#N/A,TRUE,"BHPL2";"PRINT",#N/A,TRUE,"CDWR";"PRINT",#N/A,TRUE,"EWEB";"PRINT",#N/A,TRUE,"LADWP";"PRINT",#N/A,TRUE,"NEVBASE"}</definedName>
    <definedName name="____j2" localSheetId="1" hidden="1">{"PRINT",#N/A,TRUE,"APPA";"PRINT",#N/A,TRUE,"APS";"PRINT",#N/A,TRUE,"BHPL";"PRINT",#N/A,TRUE,"BHPL2";"PRINT",#N/A,TRUE,"CDWR";"PRINT",#N/A,TRUE,"EWEB";"PRINT",#N/A,TRUE,"LADWP";"PRINT",#N/A,TRUE,"NEVBASE"}</definedName>
    <definedName name="____j2" localSheetId="2" hidden="1">{"PRINT",#N/A,TRUE,"APPA";"PRINT",#N/A,TRUE,"APS";"PRINT",#N/A,TRUE,"BHPL";"PRINT",#N/A,TRUE,"BHPL2";"PRINT",#N/A,TRUE,"CDWR";"PRINT",#N/A,TRUE,"EWEB";"PRINT",#N/A,TRUE,"LADWP";"PRINT",#N/A,TRUE,"NEVBASE"}</definedName>
    <definedName name="____j2" hidden="1">{"PRINT",#N/A,TRUE,"APPA";"PRINT",#N/A,TRUE,"APS";"PRINT",#N/A,TRUE,"BHPL";"PRINT",#N/A,TRUE,"BHPL2";"PRINT",#N/A,TRUE,"CDWR";"PRINT",#N/A,TRUE,"EWEB";"PRINT",#N/A,TRUE,"LADWP";"PRINT",#N/A,TRUE,"NEVBASE"}</definedName>
    <definedName name="____j3" localSheetId="1" hidden="1">{"PRINT",#N/A,TRUE,"APPA";"PRINT",#N/A,TRUE,"APS";"PRINT",#N/A,TRUE,"BHPL";"PRINT",#N/A,TRUE,"BHPL2";"PRINT",#N/A,TRUE,"CDWR";"PRINT",#N/A,TRUE,"EWEB";"PRINT",#N/A,TRUE,"LADWP";"PRINT",#N/A,TRUE,"NEVBASE"}</definedName>
    <definedName name="____j3" localSheetId="2" hidden="1">{"PRINT",#N/A,TRUE,"APPA";"PRINT",#N/A,TRUE,"APS";"PRINT",#N/A,TRUE,"BHPL";"PRINT",#N/A,TRUE,"BHPL2";"PRINT",#N/A,TRUE,"CDWR";"PRINT",#N/A,TRUE,"EWEB";"PRINT",#N/A,TRUE,"LADWP";"PRINT",#N/A,TRUE,"NEVBASE"}</definedName>
    <definedName name="____j3" hidden="1">{"PRINT",#N/A,TRUE,"APPA";"PRINT",#N/A,TRUE,"APS";"PRINT",#N/A,TRUE,"BHPL";"PRINT",#N/A,TRUE,"BHPL2";"PRINT",#N/A,TRUE,"CDWR";"PRINT",#N/A,TRUE,"EWEB";"PRINT",#N/A,TRUE,"LADWP";"PRINT",#N/A,TRUE,"NEVBASE"}</definedName>
    <definedName name="____j4" localSheetId="1" hidden="1">{"PRINT",#N/A,TRUE,"APPA";"PRINT",#N/A,TRUE,"APS";"PRINT",#N/A,TRUE,"BHPL";"PRINT",#N/A,TRUE,"BHPL2";"PRINT",#N/A,TRUE,"CDWR";"PRINT",#N/A,TRUE,"EWEB";"PRINT",#N/A,TRUE,"LADWP";"PRINT",#N/A,TRUE,"NEVBASE"}</definedName>
    <definedName name="____j4" localSheetId="2" hidden="1">{"PRINT",#N/A,TRUE,"APPA";"PRINT",#N/A,TRUE,"APS";"PRINT",#N/A,TRUE,"BHPL";"PRINT",#N/A,TRUE,"BHPL2";"PRINT",#N/A,TRUE,"CDWR";"PRINT",#N/A,TRUE,"EWEB";"PRINT",#N/A,TRUE,"LADWP";"PRINT",#N/A,TRUE,"NEVBASE"}</definedName>
    <definedName name="____j4" hidden="1">{"PRINT",#N/A,TRUE,"APPA";"PRINT",#N/A,TRUE,"APS";"PRINT",#N/A,TRUE,"BHPL";"PRINT",#N/A,TRUE,"BHPL2";"PRINT",#N/A,TRUE,"CDWR";"PRINT",#N/A,TRUE,"EWEB";"PRINT",#N/A,TRUE,"LADWP";"PRINT",#N/A,TRUE,"NEVBASE"}</definedName>
    <definedName name="____j5" localSheetId="1" hidden="1">{"PRINT",#N/A,TRUE,"APPA";"PRINT",#N/A,TRUE,"APS";"PRINT",#N/A,TRUE,"BHPL";"PRINT",#N/A,TRUE,"BHPL2";"PRINT",#N/A,TRUE,"CDWR";"PRINT",#N/A,TRUE,"EWEB";"PRINT",#N/A,TRUE,"LADWP";"PRINT",#N/A,TRUE,"NEVBASE"}</definedName>
    <definedName name="____j5" localSheetId="2" hidden="1">{"PRINT",#N/A,TRUE,"APPA";"PRINT",#N/A,TRUE,"APS";"PRINT",#N/A,TRUE,"BHPL";"PRINT",#N/A,TRUE,"BHPL2";"PRINT",#N/A,TRUE,"CDWR";"PRINT",#N/A,TRUE,"EWEB";"PRINT",#N/A,TRUE,"LADWP";"PRINT",#N/A,TRUE,"NEVBASE"}</definedName>
    <definedName name="____j5" hidden="1">{"PRINT",#N/A,TRUE,"APPA";"PRINT",#N/A,TRUE,"APS";"PRINT",#N/A,TRUE,"BHPL";"PRINT",#N/A,TRUE,"BHPL2";"PRINT",#N/A,TRUE,"CDWR";"PRINT",#N/A,TRUE,"EWEB";"PRINT",#N/A,TRUE,"LADWP";"PRINT",#N/A,TRUE,"NEVBASE"}</definedName>
    <definedName name="____OM1" localSheetId="1" hidden="1">{#N/A,#N/A,FALSE,"Summary";#N/A,#N/A,FALSE,"SmPlants";#N/A,#N/A,FALSE,"Utah";#N/A,#N/A,FALSE,"Idaho";#N/A,#N/A,FALSE,"Lewis River";#N/A,#N/A,FALSE,"NrthUmpq";#N/A,#N/A,FALSE,"KlamRog"}</definedName>
    <definedName name="____OM1" localSheetId="2" hidden="1">{#N/A,#N/A,FALSE,"Summary";#N/A,#N/A,FALSE,"SmPlants";#N/A,#N/A,FALSE,"Utah";#N/A,#N/A,FALSE,"Idaho";#N/A,#N/A,FALSE,"Lewis River";#N/A,#N/A,FALSE,"NrthUmpq";#N/A,#N/A,FALSE,"KlamRog"}</definedName>
    <definedName name="____OM1" hidden="1">{#N/A,#N/A,FALSE,"Summary";#N/A,#N/A,FALSE,"SmPlants";#N/A,#N/A,FALSE,"Utah";#N/A,#N/A,FALSE,"Idaho";#N/A,#N/A,FALSE,"Lewis River";#N/A,#N/A,FALSE,"NrthUmpq";#N/A,#N/A,FALSE,"KlamRog"}</definedName>
    <definedName name="___j1" localSheetId="1" hidden="1">{"PRINT",#N/A,TRUE,"APPA";"PRINT",#N/A,TRUE,"APS";"PRINT",#N/A,TRUE,"BHPL";"PRINT",#N/A,TRUE,"BHPL2";"PRINT",#N/A,TRUE,"CDWR";"PRINT",#N/A,TRUE,"EWEB";"PRINT",#N/A,TRUE,"LADWP";"PRINT",#N/A,TRUE,"NEVBASE"}</definedName>
    <definedName name="___j1" localSheetId="2" hidden="1">{"PRINT",#N/A,TRUE,"APPA";"PRINT",#N/A,TRUE,"APS";"PRINT",#N/A,TRUE,"BHPL";"PRINT",#N/A,TRUE,"BHPL2";"PRINT",#N/A,TRUE,"CDWR";"PRINT",#N/A,TRUE,"EWEB";"PRINT",#N/A,TRUE,"LADWP";"PRINT",#N/A,TRUE,"NEVBASE"}</definedName>
    <definedName name="___j1" hidden="1">{"PRINT",#N/A,TRUE,"APPA";"PRINT",#N/A,TRUE,"APS";"PRINT",#N/A,TRUE,"BHPL";"PRINT",#N/A,TRUE,"BHPL2";"PRINT",#N/A,TRUE,"CDWR";"PRINT",#N/A,TRUE,"EWEB";"PRINT",#N/A,TRUE,"LADWP";"PRINT",#N/A,TRUE,"NEVBASE"}</definedName>
    <definedName name="___j2" localSheetId="1" hidden="1">{"PRINT",#N/A,TRUE,"APPA";"PRINT",#N/A,TRUE,"APS";"PRINT",#N/A,TRUE,"BHPL";"PRINT",#N/A,TRUE,"BHPL2";"PRINT",#N/A,TRUE,"CDWR";"PRINT",#N/A,TRUE,"EWEB";"PRINT",#N/A,TRUE,"LADWP";"PRINT",#N/A,TRUE,"NEVBASE"}</definedName>
    <definedName name="___j2" localSheetId="2" hidden="1">{"PRINT",#N/A,TRUE,"APPA";"PRINT",#N/A,TRUE,"APS";"PRINT",#N/A,TRUE,"BHPL";"PRINT",#N/A,TRUE,"BHPL2";"PRINT",#N/A,TRUE,"CDWR";"PRINT",#N/A,TRUE,"EWEB";"PRINT",#N/A,TRUE,"LADWP";"PRINT",#N/A,TRUE,"NEVBASE"}</definedName>
    <definedName name="___j2" hidden="1">{"PRINT",#N/A,TRUE,"APPA";"PRINT",#N/A,TRUE,"APS";"PRINT",#N/A,TRUE,"BHPL";"PRINT",#N/A,TRUE,"BHPL2";"PRINT",#N/A,TRUE,"CDWR";"PRINT",#N/A,TRUE,"EWEB";"PRINT",#N/A,TRUE,"LADWP";"PRINT",#N/A,TRUE,"NEVBASE"}</definedName>
    <definedName name="___j3" localSheetId="1" hidden="1">{"PRINT",#N/A,TRUE,"APPA";"PRINT",#N/A,TRUE,"APS";"PRINT",#N/A,TRUE,"BHPL";"PRINT",#N/A,TRUE,"BHPL2";"PRINT",#N/A,TRUE,"CDWR";"PRINT",#N/A,TRUE,"EWEB";"PRINT",#N/A,TRUE,"LADWP";"PRINT",#N/A,TRUE,"NEVBASE"}</definedName>
    <definedName name="___j3" localSheetId="2" hidden="1">{"PRINT",#N/A,TRUE,"APPA";"PRINT",#N/A,TRUE,"APS";"PRINT",#N/A,TRUE,"BHPL";"PRINT",#N/A,TRUE,"BHPL2";"PRINT",#N/A,TRUE,"CDWR";"PRINT",#N/A,TRUE,"EWEB";"PRINT",#N/A,TRUE,"LADWP";"PRINT",#N/A,TRUE,"NEVBASE"}</definedName>
    <definedName name="___j3" hidden="1">{"PRINT",#N/A,TRUE,"APPA";"PRINT",#N/A,TRUE,"APS";"PRINT",#N/A,TRUE,"BHPL";"PRINT",#N/A,TRUE,"BHPL2";"PRINT",#N/A,TRUE,"CDWR";"PRINT",#N/A,TRUE,"EWEB";"PRINT",#N/A,TRUE,"LADWP";"PRINT",#N/A,TRUE,"NEVBASE"}</definedName>
    <definedName name="___j4" localSheetId="1" hidden="1">{"PRINT",#N/A,TRUE,"APPA";"PRINT",#N/A,TRUE,"APS";"PRINT",#N/A,TRUE,"BHPL";"PRINT",#N/A,TRUE,"BHPL2";"PRINT",#N/A,TRUE,"CDWR";"PRINT",#N/A,TRUE,"EWEB";"PRINT",#N/A,TRUE,"LADWP";"PRINT",#N/A,TRUE,"NEVBASE"}</definedName>
    <definedName name="___j4" localSheetId="2" hidden="1">{"PRINT",#N/A,TRUE,"APPA";"PRINT",#N/A,TRUE,"APS";"PRINT",#N/A,TRUE,"BHPL";"PRINT",#N/A,TRUE,"BHPL2";"PRINT",#N/A,TRUE,"CDWR";"PRINT",#N/A,TRUE,"EWEB";"PRINT",#N/A,TRUE,"LADWP";"PRINT",#N/A,TRUE,"NEVBASE"}</definedName>
    <definedName name="___j4" hidden="1">{"PRINT",#N/A,TRUE,"APPA";"PRINT",#N/A,TRUE,"APS";"PRINT",#N/A,TRUE,"BHPL";"PRINT",#N/A,TRUE,"BHPL2";"PRINT",#N/A,TRUE,"CDWR";"PRINT",#N/A,TRUE,"EWEB";"PRINT",#N/A,TRUE,"LADWP";"PRINT",#N/A,TRUE,"NEVBASE"}</definedName>
    <definedName name="___j5" localSheetId="1" hidden="1">{"PRINT",#N/A,TRUE,"APPA";"PRINT",#N/A,TRUE,"APS";"PRINT",#N/A,TRUE,"BHPL";"PRINT",#N/A,TRUE,"BHPL2";"PRINT",#N/A,TRUE,"CDWR";"PRINT",#N/A,TRUE,"EWEB";"PRINT",#N/A,TRUE,"LADWP";"PRINT",#N/A,TRUE,"NEVBASE"}</definedName>
    <definedName name="___j5" localSheetId="2" hidden="1">{"PRINT",#N/A,TRUE,"APPA";"PRINT",#N/A,TRUE,"APS";"PRINT",#N/A,TRUE,"BHPL";"PRINT",#N/A,TRUE,"BHPL2";"PRINT",#N/A,TRUE,"CDWR";"PRINT",#N/A,TRUE,"EWEB";"PRINT",#N/A,TRUE,"LADWP";"PRINT",#N/A,TRUE,"NEVBASE"}</definedName>
    <definedName name="___j5" hidden="1">{"PRINT",#N/A,TRUE,"APPA";"PRINT",#N/A,TRUE,"APS";"PRINT",#N/A,TRUE,"BHPL";"PRINT",#N/A,TRUE,"BHPL2";"PRINT",#N/A,TRUE,"CDWR";"PRINT",#N/A,TRUE,"EWEB";"PRINT",#N/A,TRUE,"LADWP";"PRINT",#N/A,TRUE,"NEVBASE"}</definedName>
    <definedName name="___OM1" localSheetId="1" hidden="1">{#N/A,#N/A,FALSE,"Summary";#N/A,#N/A,FALSE,"SmPlants";#N/A,#N/A,FALSE,"Utah";#N/A,#N/A,FALSE,"Idaho";#N/A,#N/A,FALSE,"Lewis River";#N/A,#N/A,FALSE,"NrthUmpq";#N/A,#N/A,FALSE,"KlamRog"}</definedName>
    <definedName name="___OM1" localSheetId="2" hidden="1">{#N/A,#N/A,FALSE,"Summary";#N/A,#N/A,FALSE,"SmPlants";#N/A,#N/A,FALSE,"Utah";#N/A,#N/A,FALSE,"Idaho";#N/A,#N/A,FALSE,"Lewis River";#N/A,#N/A,FALSE,"NrthUmpq";#N/A,#N/A,FALSE,"KlamRog"}</definedName>
    <definedName name="___OM1" hidden="1">{#N/A,#N/A,FALSE,"Summary";#N/A,#N/A,FALSE,"SmPlants";#N/A,#N/A,FALSE,"Utah";#N/A,#N/A,FALSE,"Idaho";#N/A,#N/A,FALSE,"Lewis River";#N/A,#N/A,FALSE,"NrthUmpq";#N/A,#N/A,FALSE,"KlamRog"}</definedName>
    <definedName name="__123Graph_A" localSheetId="2" hidden="1">[1]Inputs!#REF!</definedName>
    <definedName name="__123Graph_A" hidden="1">[1]Inputs!#REF!</definedName>
    <definedName name="__123Graph_B" localSheetId="2" hidden="1">[1]Inputs!#REF!</definedName>
    <definedName name="__123Graph_B" hidden="1">[1]Inputs!#REF!</definedName>
    <definedName name="__123Graph_D" localSheetId="2" hidden="1">[1]Inputs!#REF!</definedName>
    <definedName name="__123Graph_D" hidden="1">[1]Inputs!#REF!</definedName>
    <definedName name="__123Graph_E" hidden="1">[2]Input!$E$22:$E$37</definedName>
    <definedName name="__123Graph_F" hidden="1">[2]Input!$D$22:$D$37</definedName>
    <definedName name="__j1" localSheetId="1" hidden="1">{"PRINT",#N/A,TRUE,"APPA";"PRINT",#N/A,TRUE,"APS";"PRINT",#N/A,TRUE,"BHPL";"PRINT",#N/A,TRUE,"BHPL2";"PRINT",#N/A,TRUE,"CDWR";"PRINT",#N/A,TRUE,"EWEB";"PRINT",#N/A,TRUE,"LADWP";"PRINT",#N/A,TRUE,"NEVBASE"}</definedName>
    <definedName name="__j1" localSheetId="2" hidden="1">{"PRINT",#N/A,TRUE,"APPA";"PRINT",#N/A,TRUE,"APS";"PRINT",#N/A,TRUE,"BHPL";"PRINT",#N/A,TRUE,"BHPL2";"PRINT",#N/A,TRUE,"CDWR";"PRINT",#N/A,TRUE,"EWEB";"PRINT",#N/A,TRUE,"LADWP";"PRINT",#N/A,TRUE,"NEVBASE"}</definedName>
    <definedName name="__j1" hidden="1">{"PRINT",#N/A,TRUE,"APPA";"PRINT",#N/A,TRUE,"APS";"PRINT",#N/A,TRUE,"BHPL";"PRINT",#N/A,TRUE,"BHPL2";"PRINT",#N/A,TRUE,"CDWR";"PRINT",#N/A,TRUE,"EWEB";"PRINT",#N/A,TRUE,"LADWP";"PRINT",#N/A,TRUE,"NEVBASE"}</definedName>
    <definedName name="__j2" localSheetId="1" hidden="1">{"PRINT",#N/A,TRUE,"APPA";"PRINT",#N/A,TRUE,"APS";"PRINT",#N/A,TRUE,"BHPL";"PRINT",#N/A,TRUE,"BHPL2";"PRINT",#N/A,TRUE,"CDWR";"PRINT",#N/A,TRUE,"EWEB";"PRINT",#N/A,TRUE,"LADWP";"PRINT",#N/A,TRUE,"NEVBASE"}</definedName>
    <definedName name="__j2" localSheetId="2" hidden="1">{"PRINT",#N/A,TRUE,"APPA";"PRINT",#N/A,TRUE,"APS";"PRINT",#N/A,TRUE,"BHPL";"PRINT",#N/A,TRUE,"BHPL2";"PRINT",#N/A,TRUE,"CDWR";"PRINT",#N/A,TRUE,"EWEB";"PRINT",#N/A,TRUE,"LADWP";"PRINT",#N/A,TRUE,"NEVBASE"}</definedName>
    <definedName name="__j2" hidden="1">{"PRINT",#N/A,TRUE,"APPA";"PRINT",#N/A,TRUE,"APS";"PRINT",#N/A,TRUE,"BHPL";"PRINT",#N/A,TRUE,"BHPL2";"PRINT",#N/A,TRUE,"CDWR";"PRINT",#N/A,TRUE,"EWEB";"PRINT",#N/A,TRUE,"LADWP";"PRINT",#N/A,TRUE,"NEVBASE"}</definedName>
    <definedName name="__j3" localSheetId="1" hidden="1">{"PRINT",#N/A,TRUE,"APPA";"PRINT",#N/A,TRUE,"APS";"PRINT",#N/A,TRUE,"BHPL";"PRINT",#N/A,TRUE,"BHPL2";"PRINT",#N/A,TRUE,"CDWR";"PRINT",#N/A,TRUE,"EWEB";"PRINT",#N/A,TRUE,"LADWP";"PRINT",#N/A,TRUE,"NEVBASE"}</definedName>
    <definedName name="__j3" localSheetId="2" hidden="1">{"PRINT",#N/A,TRUE,"APPA";"PRINT",#N/A,TRUE,"APS";"PRINT",#N/A,TRUE,"BHPL";"PRINT",#N/A,TRUE,"BHPL2";"PRINT",#N/A,TRUE,"CDWR";"PRINT",#N/A,TRUE,"EWEB";"PRINT",#N/A,TRUE,"LADWP";"PRINT",#N/A,TRUE,"NEVBASE"}</definedName>
    <definedName name="__j3" hidden="1">{"PRINT",#N/A,TRUE,"APPA";"PRINT",#N/A,TRUE,"APS";"PRINT",#N/A,TRUE,"BHPL";"PRINT",#N/A,TRUE,"BHPL2";"PRINT",#N/A,TRUE,"CDWR";"PRINT",#N/A,TRUE,"EWEB";"PRINT",#N/A,TRUE,"LADWP";"PRINT",#N/A,TRUE,"NEVBASE"}</definedName>
    <definedName name="__j4" localSheetId="1" hidden="1">{"PRINT",#N/A,TRUE,"APPA";"PRINT",#N/A,TRUE,"APS";"PRINT",#N/A,TRUE,"BHPL";"PRINT",#N/A,TRUE,"BHPL2";"PRINT",#N/A,TRUE,"CDWR";"PRINT",#N/A,TRUE,"EWEB";"PRINT",#N/A,TRUE,"LADWP";"PRINT",#N/A,TRUE,"NEVBASE"}</definedName>
    <definedName name="__j4" localSheetId="2" hidden="1">{"PRINT",#N/A,TRUE,"APPA";"PRINT",#N/A,TRUE,"APS";"PRINT",#N/A,TRUE,"BHPL";"PRINT",#N/A,TRUE,"BHPL2";"PRINT",#N/A,TRUE,"CDWR";"PRINT",#N/A,TRUE,"EWEB";"PRINT",#N/A,TRUE,"LADWP";"PRINT",#N/A,TRUE,"NEVBASE"}</definedName>
    <definedName name="__j4" hidden="1">{"PRINT",#N/A,TRUE,"APPA";"PRINT",#N/A,TRUE,"APS";"PRINT",#N/A,TRUE,"BHPL";"PRINT",#N/A,TRUE,"BHPL2";"PRINT",#N/A,TRUE,"CDWR";"PRINT",#N/A,TRUE,"EWEB";"PRINT",#N/A,TRUE,"LADWP";"PRINT",#N/A,TRUE,"NEVBASE"}</definedName>
    <definedName name="__j5" localSheetId="1" hidden="1">{"PRINT",#N/A,TRUE,"APPA";"PRINT",#N/A,TRUE,"APS";"PRINT",#N/A,TRUE,"BHPL";"PRINT",#N/A,TRUE,"BHPL2";"PRINT",#N/A,TRUE,"CDWR";"PRINT",#N/A,TRUE,"EWEB";"PRINT",#N/A,TRUE,"LADWP";"PRINT",#N/A,TRUE,"NEVBASE"}</definedName>
    <definedName name="__j5" localSheetId="2" hidden="1">{"PRINT",#N/A,TRUE,"APPA";"PRINT",#N/A,TRUE,"APS";"PRINT",#N/A,TRUE,"BHPL";"PRINT",#N/A,TRUE,"BHPL2";"PRINT",#N/A,TRUE,"CDWR";"PRINT",#N/A,TRUE,"EWEB";"PRINT",#N/A,TRUE,"LADWP";"PRINT",#N/A,TRUE,"NEVBASE"}</definedName>
    <definedName name="__j5" hidden="1">{"PRINT",#N/A,TRUE,"APPA";"PRINT",#N/A,TRUE,"APS";"PRINT",#N/A,TRUE,"BHPL";"PRINT",#N/A,TRUE,"BHPL2";"PRINT",#N/A,TRUE,"CDWR";"PRINT",#N/A,TRUE,"EWEB";"PRINT",#N/A,TRUE,"LADWP";"PRINT",#N/A,TRUE,"NEVBASE"}</definedName>
    <definedName name="__OM1" localSheetId="1" hidden="1">{#N/A,#N/A,FALSE,"Summary";#N/A,#N/A,FALSE,"SmPlants";#N/A,#N/A,FALSE,"Utah";#N/A,#N/A,FALSE,"Idaho";#N/A,#N/A,FALSE,"Lewis River";#N/A,#N/A,FALSE,"NrthUmpq";#N/A,#N/A,FALSE,"KlamRog"}</definedName>
    <definedName name="__OM1" localSheetId="2" hidden="1">{#N/A,#N/A,FALSE,"Summary";#N/A,#N/A,FALSE,"SmPlants";#N/A,#N/A,FALSE,"Utah";#N/A,#N/A,FALSE,"Idaho";#N/A,#N/A,FALSE,"Lewis River";#N/A,#N/A,FALSE,"NrthUmpq";#N/A,#N/A,FALSE,"KlamRog"}</definedName>
    <definedName name="__OM1" hidden="1">{#N/A,#N/A,FALSE,"Summary";#N/A,#N/A,FALSE,"SmPlants";#N/A,#N/A,FALSE,"Utah";#N/A,#N/A,FALSE,"Idaho";#N/A,#N/A,FALSE,"Lewis River";#N/A,#N/A,FALSE,"NrthUmpq";#N/A,#N/A,FALSE,"KlamRog"}</definedName>
    <definedName name="_Fill" hidden="1">#REF!</definedName>
    <definedName name="_xlnm._FilterDatabase" hidden="1">#REF!</definedName>
    <definedName name="_j1" localSheetId="1" hidden="1">{"PRINT",#N/A,TRUE,"APPA";"PRINT",#N/A,TRUE,"APS";"PRINT",#N/A,TRUE,"BHPL";"PRINT",#N/A,TRUE,"BHPL2";"PRINT",#N/A,TRUE,"CDWR";"PRINT",#N/A,TRUE,"EWEB";"PRINT",#N/A,TRUE,"LADWP";"PRINT",#N/A,TRUE,"NEVBASE"}</definedName>
    <definedName name="_j1" localSheetId="2" hidden="1">{"PRINT",#N/A,TRUE,"APPA";"PRINT",#N/A,TRUE,"APS";"PRINT",#N/A,TRUE,"BHPL";"PRINT",#N/A,TRUE,"BHPL2";"PRINT",#N/A,TRUE,"CDWR";"PRINT",#N/A,TRUE,"EWEB";"PRINT",#N/A,TRUE,"LADWP";"PRINT",#N/A,TRUE,"NEVBASE"}</definedName>
    <definedName name="_j1" hidden="1">{"PRINT",#N/A,TRUE,"APPA";"PRINT",#N/A,TRUE,"APS";"PRINT",#N/A,TRUE,"BHPL";"PRINT",#N/A,TRUE,"BHPL2";"PRINT",#N/A,TRUE,"CDWR";"PRINT",#N/A,TRUE,"EWEB";"PRINT",#N/A,TRUE,"LADWP";"PRINT",#N/A,TRUE,"NEVBASE"}</definedName>
    <definedName name="_j2" localSheetId="1" hidden="1">{"PRINT",#N/A,TRUE,"APPA";"PRINT",#N/A,TRUE,"APS";"PRINT",#N/A,TRUE,"BHPL";"PRINT",#N/A,TRUE,"BHPL2";"PRINT",#N/A,TRUE,"CDWR";"PRINT",#N/A,TRUE,"EWEB";"PRINT",#N/A,TRUE,"LADWP";"PRINT",#N/A,TRUE,"NEVBASE"}</definedName>
    <definedName name="_j2" localSheetId="2" hidden="1">{"PRINT",#N/A,TRUE,"APPA";"PRINT",#N/A,TRUE,"APS";"PRINT",#N/A,TRUE,"BHPL";"PRINT",#N/A,TRUE,"BHPL2";"PRINT",#N/A,TRUE,"CDWR";"PRINT",#N/A,TRUE,"EWEB";"PRINT",#N/A,TRUE,"LADWP";"PRINT",#N/A,TRUE,"NEVBASE"}</definedName>
    <definedName name="_j2" hidden="1">{"PRINT",#N/A,TRUE,"APPA";"PRINT",#N/A,TRUE,"APS";"PRINT",#N/A,TRUE,"BHPL";"PRINT",#N/A,TRUE,"BHPL2";"PRINT",#N/A,TRUE,"CDWR";"PRINT",#N/A,TRUE,"EWEB";"PRINT",#N/A,TRUE,"LADWP";"PRINT",#N/A,TRUE,"NEVBASE"}</definedName>
    <definedName name="_j3" localSheetId="1" hidden="1">{"PRINT",#N/A,TRUE,"APPA";"PRINT",#N/A,TRUE,"APS";"PRINT",#N/A,TRUE,"BHPL";"PRINT",#N/A,TRUE,"BHPL2";"PRINT",#N/A,TRUE,"CDWR";"PRINT",#N/A,TRUE,"EWEB";"PRINT",#N/A,TRUE,"LADWP";"PRINT",#N/A,TRUE,"NEVBASE"}</definedName>
    <definedName name="_j3" localSheetId="2" hidden="1">{"PRINT",#N/A,TRUE,"APPA";"PRINT",#N/A,TRUE,"APS";"PRINT",#N/A,TRUE,"BHPL";"PRINT",#N/A,TRUE,"BHPL2";"PRINT",#N/A,TRUE,"CDWR";"PRINT",#N/A,TRUE,"EWEB";"PRINT",#N/A,TRUE,"LADWP";"PRINT",#N/A,TRUE,"NEVBASE"}</definedName>
    <definedName name="_j3" hidden="1">{"PRINT",#N/A,TRUE,"APPA";"PRINT",#N/A,TRUE,"APS";"PRINT",#N/A,TRUE,"BHPL";"PRINT",#N/A,TRUE,"BHPL2";"PRINT",#N/A,TRUE,"CDWR";"PRINT",#N/A,TRUE,"EWEB";"PRINT",#N/A,TRUE,"LADWP";"PRINT",#N/A,TRUE,"NEVBASE"}</definedName>
    <definedName name="_j4" localSheetId="1" hidden="1">{"PRINT",#N/A,TRUE,"APPA";"PRINT",#N/A,TRUE,"APS";"PRINT",#N/A,TRUE,"BHPL";"PRINT",#N/A,TRUE,"BHPL2";"PRINT",#N/A,TRUE,"CDWR";"PRINT",#N/A,TRUE,"EWEB";"PRINT",#N/A,TRUE,"LADWP";"PRINT",#N/A,TRUE,"NEVBASE"}</definedName>
    <definedName name="_j4" localSheetId="2" hidden="1">{"PRINT",#N/A,TRUE,"APPA";"PRINT",#N/A,TRUE,"APS";"PRINT",#N/A,TRUE,"BHPL";"PRINT",#N/A,TRUE,"BHPL2";"PRINT",#N/A,TRUE,"CDWR";"PRINT",#N/A,TRUE,"EWEB";"PRINT",#N/A,TRUE,"LADWP";"PRINT",#N/A,TRUE,"NEVBASE"}</definedName>
    <definedName name="_j4" hidden="1">{"PRINT",#N/A,TRUE,"APPA";"PRINT",#N/A,TRUE,"APS";"PRINT",#N/A,TRUE,"BHPL";"PRINT",#N/A,TRUE,"BHPL2";"PRINT",#N/A,TRUE,"CDWR";"PRINT",#N/A,TRUE,"EWEB";"PRINT",#N/A,TRUE,"LADWP";"PRINT",#N/A,TRUE,"NEVBASE"}</definedName>
    <definedName name="_j5" localSheetId="1" hidden="1">{"PRINT",#N/A,TRUE,"APPA";"PRINT",#N/A,TRUE,"APS";"PRINT",#N/A,TRUE,"BHPL";"PRINT",#N/A,TRUE,"BHPL2";"PRINT",#N/A,TRUE,"CDWR";"PRINT",#N/A,TRUE,"EWEB";"PRINT",#N/A,TRUE,"LADWP";"PRINT",#N/A,TRUE,"NEVBASE"}</definedName>
    <definedName name="_j5" localSheetId="2" hidden="1">{"PRINT",#N/A,TRUE,"APPA";"PRINT",#N/A,TRUE,"APS";"PRINT",#N/A,TRUE,"BHPL";"PRINT",#N/A,TRUE,"BHPL2";"PRINT",#N/A,TRUE,"CDWR";"PRINT",#N/A,TRUE,"EWEB";"PRINT",#N/A,TRUE,"LADWP";"PRINT",#N/A,TRUE,"NEVBASE"}</definedName>
    <definedName name="_j5" hidden="1">{"PRINT",#N/A,TRUE,"APPA";"PRINT",#N/A,TRUE,"APS";"PRINT",#N/A,TRUE,"BHPL";"PRINT",#N/A,TRUE,"BHPL2";"PRINT",#N/A,TRUE,"CDWR";"PRINT",#N/A,TRUE,"EWEB";"PRINT",#N/A,TRUE,"LADWP";"PRINT",#N/A,TRUE,"NEVBASE"}</definedName>
    <definedName name="_Key1" hidden="1">#REF!</definedName>
    <definedName name="_Key2" hidden="1">#REF!</definedName>
    <definedName name="_nofill" hidden="1">[3]A!#REF!</definedName>
    <definedName name="_OM1" localSheetId="1" hidden="1">{#N/A,#N/A,FALSE,"Summary";#N/A,#N/A,FALSE,"SmPlants";#N/A,#N/A,FALSE,"Utah";#N/A,#N/A,FALSE,"Idaho";#N/A,#N/A,FALSE,"Lewis River";#N/A,#N/A,FALSE,"NrthUmpq";#N/A,#N/A,FALSE,"KlamRog"}</definedName>
    <definedName name="_OM1" localSheetId="2" hidden="1">{#N/A,#N/A,FALSE,"Summary";#N/A,#N/A,FALSE,"SmPlants";#N/A,#N/A,FALSE,"Utah";#N/A,#N/A,FALSE,"Idaho";#N/A,#N/A,FALSE,"Lewis River";#N/A,#N/A,FALSE,"NrthUmpq";#N/A,#N/A,FALSE,"KlamRog"}</definedName>
    <definedName name="_OM1" hidden="1">{#N/A,#N/A,FALSE,"Summary";#N/A,#N/A,FALSE,"SmPlants";#N/A,#N/A,FALSE,"Utah";#N/A,#N/A,FALSE,"Idaho";#N/A,#N/A,FALSE,"Lewis River";#N/A,#N/A,FALSE,"NrthUmpq";#N/A,#N/A,FALSE,"KlamRog"}</definedName>
    <definedName name="_Order1" hidden="1">255</definedName>
    <definedName name="_Order2" hidden="1">0</definedName>
    <definedName name="_Sort" hidden="1">#REF!</definedName>
    <definedName name="_Table2_Out" hidden="1">#REF!</definedName>
    <definedName name="a" hidden="1">'[1]DSM Output'!$J$21:$J$23</definedName>
    <definedName name="Access_Button1" hidden="1">"Headcount_Workbook_Schedules_List"</definedName>
    <definedName name="AccessDatabase" hidden="1">"P:\HR\SharonPlummer\Headcount Workbook.mdb"</definedName>
    <definedName name="anscount" hidden="1">1</definedName>
    <definedName name="asa" localSheetId="1" hidden="1">{"Factors Pages 1-2",#N/A,FALSE,"Factors";"Factors Page 3",#N/A,FALSE,"Factors";"Factors Page 4",#N/A,FALSE,"Factors";"Factors Page 5",#N/A,FALSE,"Factors";"Factors Pages 8-27",#N/A,FALSE,"Factors"}</definedName>
    <definedName name="asa" localSheetId="2" hidden="1">{"Factors Pages 1-2",#N/A,FALSE,"Factors";"Factors Page 3",#N/A,FALSE,"Factors";"Factors Page 4",#N/A,FALSE,"Factors";"Factors Page 5",#N/A,FALSE,"Factors";"Factors Pages 8-27",#N/A,FALSE,"Factors"}</definedName>
    <definedName name="asa" hidden="1">{"Factors Pages 1-2",#N/A,FALSE,"Factors";"Factors Page 3",#N/A,FALSE,"Factors";"Factors Page 4",#N/A,FALSE,"Factors";"Factors Page 5",#N/A,FALSE,"Factors";"Factors Pages 8-27",#N/A,FALSE,"Factors"}</definedName>
    <definedName name="Camas" localSheetId="1" hidden="1">{#N/A,#N/A,FALSE,"Summary";#N/A,#N/A,FALSE,"SmPlants";#N/A,#N/A,FALSE,"Utah";#N/A,#N/A,FALSE,"Idaho";#N/A,#N/A,FALSE,"Lewis River";#N/A,#N/A,FALSE,"NrthUmpq";#N/A,#N/A,FALSE,"KlamRog"}</definedName>
    <definedName name="Camas" localSheetId="2" hidden="1">{#N/A,#N/A,FALSE,"Summary";#N/A,#N/A,FALSE,"SmPlants";#N/A,#N/A,FALSE,"Utah";#N/A,#N/A,FALSE,"Idaho";#N/A,#N/A,FALSE,"Lewis River";#N/A,#N/A,FALSE,"NrthUmpq";#N/A,#N/A,FALSE,"KlamRog"}</definedName>
    <definedName name="Camas" hidden="1">{#N/A,#N/A,FALSE,"Summary";#N/A,#N/A,FALSE,"SmPlants";#N/A,#N/A,FALSE,"Utah";#N/A,#N/A,FALSE,"Idaho";#N/A,#N/A,FALSE,"Lewis River";#N/A,#N/A,FALSE,"NrthUmpq";#N/A,#N/A,FALSE,"KlamRog"}</definedName>
    <definedName name="cgf" localSheetId="1" hidden="1">{"PRINT",#N/A,TRUE,"APPA";"PRINT",#N/A,TRUE,"APS";"PRINT",#N/A,TRUE,"BHPL";"PRINT",#N/A,TRUE,"BHPL2";"PRINT",#N/A,TRUE,"CDWR";"PRINT",#N/A,TRUE,"EWEB";"PRINT",#N/A,TRUE,"LADWP";"PRINT",#N/A,TRUE,"NEVBASE"}</definedName>
    <definedName name="cgf" localSheetId="2" hidden="1">{"PRINT",#N/A,TRUE,"APPA";"PRINT",#N/A,TRUE,"APS";"PRINT",#N/A,TRUE,"BHPL";"PRINT",#N/A,TRUE,"BHPL2";"PRINT",#N/A,TRUE,"CDWR";"PRINT",#N/A,TRUE,"EWEB";"PRINT",#N/A,TRUE,"LADWP";"PRINT",#N/A,TRUE,"NEVBASE"}</definedName>
    <definedName name="cgf" hidden="1">{"PRINT",#N/A,TRUE,"APPA";"PRINT",#N/A,TRUE,"APS";"PRINT",#N/A,TRUE,"BHPL";"PRINT",#N/A,TRUE,"BHPL2";"PRINT",#N/A,TRUE,"CDWR";"PRINT",#N/A,TRUE,"EWEB";"PRINT",#N/A,TRUE,"LADWP";"PRINT",#N/A,TRUE,"NEVBASE"}</definedName>
    <definedName name="combined1" localSheetId="1" hidden="1">{"YTD-Total",#N/A,TRUE,"Provision";"YTD-Utility",#N/A,TRUE,"Prov Utility";"YTD-NonUtility",#N/A,TRUE,"Prov NonUtility"}</definedName>
    <definedName name="combined1" localSheetId="2" hidden="1">{"YTD-Total",#N/A,TRUE,"Provision";"YTD-Utility",#N/A,TRUE,"Prov Utility";"YTD-NonUtility",#N/A,TRUE,"Prov NonUtility"}</definedName>
    <definedName name="combined1" hidden="1">{"YTD-Total",#N/A,TRUE,"Provision";"YTD-Utility",#N/A,TRUE,"Prov Utility";"YTD-NonUtility",#N/A,TRUE,"Prov NonUtility"}</definedName>
    <definedName name="Cwvu.GREY_ALL." hidden="1">#REF!</definedName>
    <definedName name="dfd" localSheetId="1" hidden="1">{#N/A,#N/A,FALSE,"CHECKREQ"}</definedName>
    <definedName name="dfd" localSheetId="2" hidden="1">{#N/A,#N/A,FALSE,"CHECKREQ"}</definedName>
    <definedName name="dfd" hidden="1">{#N/A,#N/A,FALSE,"CHECKREQ"}</definedName>
    <definedName name="dfdfdfd" localSheetId="1" hidden="1">{#N/A,#N/A,FALSE,"CHECKREQ"}</definedName>
    <definedName name="dfdfdfd" localSheetId="2" hidden="1">{#N/A,#N/A,FALSE,"CHECKREQ"}</definedName>
    <definedName name="dfdfdfd" hidden="1">{#N/A,#N/A,FALSE,"CHECKREQ"}</definedName>
    <definedName name="DUDE" hidden="1">#REF!</definedName>
    <definedName name="energy" localSheetId="1" hidden="1">{#N/A,#N/A,FALSE,"Bgt";#N/A,#N/A,FALSE,"Act";#N/A,#N/A,FALSE,"Chrt Data";#N/A,#N/A,FALSE,"Bus Result";#N/A,#N/A,FALSE,"Main Charts";#N/A,#N/A,FALSE,"P&amp;L Ttl";#N/A,#N/A,FALSE,"P&amp;L C_Ttl";#N/A,#N/A,FALSE,"P&amp;L C_Oct";#N/A,#N/A,FALSE,"P&amp;L C_Sep";#N/A,#N/A,FALSE,"1996";#N/A,#N/A,FALSE,"Data"}</definedName>
    <definedName name="energy" localSheetId="2" hidden="1">{#N/A,#N/A,FALSE,"Bgt";#N/A,#N/A,FALSE,"Act";#N/A,#N/A,FALSE,"Chrt Data";#N/A,#N/A,FALSE,"Bus Result";#N/A,#N/A,FALSE,"Main Charts";#N/A,#N/A,FALSE,"P&amp;L Ttl";#N/A,#N/A,FALSE,"P&amp;L C_Ttl";#N/A,#N/A,FALSE,"P&amp;L C_Oct";#N/A,#N/A,FALSE,"P&amp;L C_Sep";#N/A,#N/A,FALSE,"1996";#N/A,#N/A,FALSE,"Data"}</definedName>
    <definedName name="energy" hidden="1">{#N/A,#N/A,FALSE,"Bgt";#N/A,#N/A,FALSE,"Act";#N/A,#N/A,FALSE,"Chrt Data";#N/A,#N/A,FALSE,"Bus Result";#N/A,#N/A,FALSE,"Main Charts";#N/A,#N/A,FALSE,"P&amp;L Ttl";#N/A,#N/A,FALSE,"P&amp;L C_Ttl";#N/A,#N/A,FALSE,"P&amp;L C_Oct";#N/A,#N/A,FALSE,"P&amp;L C_Sep";#N/A,#N/A,FALSE,"1996";#N/A,#N/A,FALSE,"Data"}</definedName>
    <definedName name="enrgy" localSheetId="1" hidden="1">{#N/A,#N/A,FALSE,"Bgt";#N/A,#N/A,FALSE,"Act";#N/A,#N/A,FALSE,"Chrt Data";#N/A,#N/A,FALSE,"Bus Result";#N/A,#N/A,FALSE,"Main Charts";#N/A,#N/A,FALSE,"P&amp;L Ttl";#N/A,#N/A,FALSE,"P&amp;L C_Ttl";#N/A,#N/A,FALSE,"P&amp;L C_Oct";#N/A,#N/A,FALSE,"P&amp;L C_Sep";#N/A,#N/A,FALSE,"1996";#N/A,#N/A,FALSE,"Data"}</definedName>
    <definedName name="enrgy" localSheetId="2" hidden="1">{#N/A,#N/A,FALSE,"Bgt";#N/A,#N/A,FALSE,"Act";#N/A,#N/A,FALSE,"Chrt Data";#N/A,#N/A,FALSE,"Bus Result";#N/A,#N/A,FALSE,"Main Charts";#N/A,#N/A,FALSE,"P&amp;L Ttl";#N/A,#N/A,FALSE,"P&amp;L C_Ttl";#N/A,#N/A,FALSE,"P&amp;L C_Oct";#N/A,#N/A,FALSE,"P&amp;L C_Sep";#N/A,#N/A,FALSE,"1996";#N/A,#N/A,FALSE,"Data"}</definedName>
    <definedName name="enrgy" hidden="1">{#N/A,#N/A,FALSE,"Bgt";#N/A,#N/A,FALSE,"Act";#N/A,#N/A,FALSE,"Chrt Data";#N/A,#N/A,FALSE,"Bus Result";#N/A,#N/A,FALSE,"Main Charts";#N/A,#N/A,FALSE,"P&amp;L Ttl";#N/A,#N/A,FALSE,"P&amp;L C_Ttl";#N/A,#N/A,FALSE,"P&amp;L C_Oct";#N/A,#N/A,FALSE,"P&amp;L C_Sep";#N/A,#N/A,FALSE,"1996";#N/A,#N/A,FALSE,"Data"}</definedName>
    <definedName name="extra2" localSheetId="1" hidden="1">{#N/A,#N/A,FALSE,"Loans";#N/A,#N/A,FALSE,"Program Costs";#N/A,#N/A,FALSE,"Measures";#N/A,#N/A,FALSE,"Net Lost Rev";#N/A,#N/A,FALSE,"Incentive"}</definedName>
    <definedName name="extra2" localSheetId="2" hidden="1">{#N/A,#N/A,FALSE,"Loans";#N/A,#N/A,FALSE,"Program Costs";#N/A,#N/A,FALSE,"Measures";#N/A,#N/A,FALSE,"Net Lost Rev";#N/A,#N/A,FALSE,"Incentive"}</definedName>
    <definedName name="extra2" hidden="1">{#N/A,#N/A,FALSE,"Loans";#N/A,#N/A,FALSE,"Program Costs";#N/A,#N/A,FALSE,"Measures";#N/A,#N/A,FALSE,"Net Lost Rev";#N/A,#N/A,FALSE,"Incentive"}</definedName>
    <definedName name="extra3" localSheetId="1" hidden="1">{#N/A,#N/A,FALSE,"Loans";#N/A,#N/A,FALSE,"Program Costs";#N/A,#N/A,FALSE,"Measures";#N/A,#N/A,FALSE,"Net Lost Rev";#N/A,#N/A,FALSE,"Incentive"}</definedName>
    <definedName name="extra3" localSheetId="2" hidden="1">{#N/A,#N/A,FALSE,"Loans";#N/A,#N/A,FALSE,"Program Costs";#N/A,#N/A,FALSE,"Measures";#N/A,#N/A,FALSE,"Net Lost Rev";#N/A,#N/A,FALSE,"Incentive"}</definedName>
    <definedName name="extra3" hidden="1">{#N/A,#N/A,FALSE,"Loans";#N/A,#N/A,FALSE,"Program Costs";#N/A,#N/A,FALSE,"Measures";#N/A,#N/A,FALSE,"Net Lost Rev";#N/A,#N/A,FALSE,"Incentive"}</definedName>
    <definedName name="extra4" localSheetId="1" hidden="1">{#N/A,#N/A,FALSE,"Loans";#N/A,#N/A,FALSE,"Program Costs";#N/A,#N/A,FALSE,"Measures";#N/A,#N/A,FALSE,"Net Lost Rev";#N/A,#N/A,FALSE,"Incentive"}</definedName>
    <definedName name="extra4" localSheetId="2" hidden="1">{#N/A,#N/A,FALSE,"Loans";#N/A,#N/A,FALSE,"Program Costs";#N/A,#N/A,FALSE,"Measures";#N/A,#N/A,FALSE,"Net Lost Rev";#N/A,#N/A,FALSE,"Incentive"}</definedName>
    <definedName name="extra4" hidden="1">{#N/A,#N/A,FALSE,"Loans";#N/A,#N/A,FALSE,"Program Costs";#N/A,#N/A,FALSE,"Measures";#N/A,#N/A,FALSE,"Net Lost Rev";#N/A,#N/A,FALSE,"Incentive"}</definedName>
    <definedName name="extra5" localSheetId="1" hidden="1">{#N/A,#N/A,FALSE,"Loans";#N/A,#N/A,FALSE,"Program Costs";#N/A,#N/A,FALSE,"Measures";#N/A,#N/A,FALSE,"Net Lost Rev";#N/A,#N/A,FALSE,"Incentive"}</definedName>
    <definedName name="extra5" localSheetId="2" hidden="1">{#N/A,#N/A,FALSE,"Loans";#N/A,#N/A,FALSE,"Program Costs";#N/A,#N/A,FALSE,"Measures";#N/A,#N/A,FALSE,"Net Lost Rev";#N/A,#N/A,FALSE,"Incentive"}</definedName>
    <definedName name="extra5" hidden="1">{#N/A,#N/A,FALSE,"Loans";#N/A,#N/A,FALSE,"Program Costs";#N/A,#N/A,FALSE,"Measures";#N/A,#N/A,FALSE,"Net Lost Rev";#N/A,#N/A,FALSE,"Incentive"}</definedName>
    <definedName name="f" localSheetId="1" hidden="1">{#N/A,#N/A,FALSE,"CHECKREQ"}</definedName>
    <definedName name="f" localSheetId="2" hidden="1">{#N/A,#N/A,FALSE,"CHECKREQ"}</definedName>
    <definedName name="f" hidden="1">{#N/A,#N/A,FALSE,"CHECKREQ"}</definedName>
    <definedName name="fdf" localSheetId="1" hidden="1">{#N/A,#N/A,FALSE,"CHECKREQ"}</definedName>
    <definedName name="fdf" localSheetId="2" hidden="1">{#N/A,#N/A,FALSE,"CHECKREQ"}</definedName>
    <definedName name="fdf" hidden="1">{#N/A,#N/A,FALSE,"CHECKREQ"}</definedName>
    <definedName name="foo" localSheetId="1" hidden="1">{#N/A,#N/A,FALSE,"Bgt";#N/A,#N/A,FALSE,"Act";#N/A,#N/A,FALSE,"Chrt Data";#N/A,#N/A,FALSE,"Bus Result";#N/A,#N/A,FALSE,"Main Charts";#N/A,#N/A,FALSE,"P&amp;L Ttl";#N/A,#N/A,FALSE,"P&amp;L C_Ttl";#N/A,#N/A,FALSE,"P&amp;L C_Oct";#N/A,#N/A,FALSE,"P&amp;L C_Sep";#N/A,#N/A,FALSE,"1996";#N/A,#N/A,FALSE,"Data"}</definedName>
    <definedName name="foo" localSheetId="2" hidden="1">{#N/A,#N/A,FALSE,"Bgt";#N/A,#N/A,FALSE,"Act";#N/A,#N/A,FALSE,"Chrt Data";#N/A,#N/A,FALSE,"Bus Result";#N/A,#N/A,FALSE,"Main Charts";#N/A,#N/A,FALSE,"P&amp;L Ttl";#N/A,#N/A,FALSE,"P&amp;L C_Ttl";#N/A,#N/A,FALSE,"P&amp;L C_Oct";#N/A,#N/A,FALSE,"P&amp;L C_Sep";#N/A,#N/A,FALSE,"1996";#N/A,#N/A,FALSE,"Data"}</definedName>
    <definedName name="foo" hidden="1">{#N/A,#N/A,FALSE,"Bgt";#N/A,#N/A,FALSE,"Act";#N/A,#N/A,FALSE,"Chrt Data";#N/A,#N/A,FALSE,"Bus Result";#N/A,#N/A,FALSE,"Main Charts";#N/A,#N/A,FALSE,"P&amp;L Ttl";#N/A,#N/A,FALSE,"P&amp;L C_Ttl";#N/A,#N/A,FALSE,"P&amp;L C_Oct";#N/A,#N/A,FALSE,"P&amp;L C_Sep";#N/A,#N/A,FALSE,"1996";#N/A,#N/A,FALSE,"Data"}</definedName>
    <definedName name="friend" localSheetId="1" hidden="1">{"PRINT",#N/A,TRUE,"APPA";"PRINT",#N/A,TRUE,"APS";"PRINT",#N/A,TRUE,"BHPL";"PRINT",#N/A,TRUE,"BHPL2";"PRINT",#N/A,TRUE,"CDWR";"PRINT",#N/A,TRUE,"EWEB";"PRINT",#N/A,TRUE,"LADWP";"PRINT",#N/A,TRUE,"NEVBASE"}</definedName>
    <definedName name="friend" localSheetId="2" hidden="1">{"PRINT",#N/A,TRUE,"APPA";"PRINT",#N/A,TRUE,"APS";"PRINT",#N/A,TRUE,"BHPL";"PRINT",#N/A,TRUE,"BHPL2";"PRINT",#N/A,TRUE,"CDWR";"PRINT",#N/A,TRUE,"EWEB";"PRINT",#N/A,TRUE,"LADWP";"PRINT",#N/A,TRUE,"NEVBASE"}</definedName>
    <definedName name="friend" hidden="1">{"PRINT",#N/A,TRUE,"APPA";"PRINT",#N/A,TRUE,"APS";"PRINT",#N/A,TRUE,"BHPL";"PRINT",#N/A,TRUE,"BHPL2";"PRINT",#N/A,TRUE,"CDWR";"PRINT",#N/A,TRUE,"EWEB";"PRINT",#N/A,TRUE,"LADWP";"PRINT",#N/A,TRUE,"NEVBASE"}</definedName>
    <definedName name="HROptim" localSheetId="1" hidden="1">{#N/A,#N/A,FALSE,"Summary";#N/A,#N/A,FALSE,"SmPlants";#N/A,#N/A,FALSE,"Utah";#N/A,#N/A,FALSE,"Idaho";#N/A,#N/A,FALSE,"Lewis River";#N/A,#N/A,FALSE,"NrthUmpq";#N/A,#N/A,FALSE,"KlamRog"}</definedName>
    <definedName name="HROptim" localSheetId="2" hidden="1">{#N/A,#N/A,FALSE,"Summary";#N/A,#N/A,FALSE,"SmPlants";#N/A,#N/A,FALSE,"Utah";#N/A,#N/A,FALSE,"Idaho";#N/A,#N/A,FALSE,"Lewis River";#N/A,#N/A,FALSE,"NrthUmpq";#N/A,#N/A,FALSE,"KlamRog"}</definedName>
    <definedName name="HROptim" hidden="1">{#N/A,#N/A,FALSE,"Summary";#N/A,#N/A,FALSE,"SmPlants";#N/A,#N/A,FALSE,"Utah";#N/A,#N/A,FALSE,"Idaho";#N/A,#N/A,FALSE,"Lewis River";#N/A,#N/A,FALSE,"NrthUmpq";#N/A,#N/A,FALSE,"KlamRog"}</definedName>
    <definedName name="inventory" localSheetId="1" hidden="1">{#N/A,#N/A,FALSE,"Summary";#N/A,#N/A,FALSE,"SmPlants";#N/A,#N/A,FALSE,"Utah";#N/A,#N/A,FALSE,"Idaho";#N/A,#N/A,FALSE,"Lewis River";#N/A,#N/A,FALSE,"NrthUmpq";#N/A,#N/A,FALSE,"KlamRog"}</definedName>
    <definedName name="inventory" localSheetId="2" hidden="1">{#N/A,#N/A,FALSE,"Summary";#N/A,#N/A,FALSE,"SmPlants";#N/A,#N/A,FALSE,"Utah";#N/A,#N/A,FALSE,"Idaho";#N/A,#N/A,FALSE,"Lewis River";#N/A,#N/A,FALSE,"NrthUmpq";#N/A,#N/A,FALSE,"KlamRog"}</definedName>
    <definedName name="inventory" hidden="1">{#N/A,#N/A,FALSE,"Summary";#N/A,#N/A,FALSE,"SmPlants";#N/A,#N/A,FALSE,"Utah";#N/A,#N/A,FALSE,"Idaho";#N/A,#N/A,FALSE,"Lewis River";#N/A,#N/A,FALSE,"NrthUmpq";#N/A,#N/A,FALSE,"KlamRog"}</definedName>
    <definedName name="junk" localSheetId="1" hidden="1">{"PRINT",#N/A,TRUE,"APPA";"PRINT",#N/A,TRUE,"APS";"PRINT",#N/A,TRUE,"BHPL";"PRINT",#N/A,TRUE,"BHPL2";"PRINT",#N/A,TRUE,"CDWR";"PRINT",#N/A,TRUE,"EWEB";"PRINT",#N/A,TRUE,"LADWP";"PRINT",#N/A,TRUE,"NEVBASE"}</definedName>
    <definedName name="junk" localSheetId="2" hidden="1">{"PRINT",#N/A,TRUE,"APPA";"PRINT",#N/A,TRUE,"APS";"PRINT",#N/A,TRUE,"BHPL";"PRINT",#N/A,TRUE,"BHPL2";"PRINT",#N/A,TRUE,"CDWR";"PRINT",#N/A,TRUE,"EWEB";"PRINT",#N/A,TRUE,"LADWP";"PRINT",#N/A,TRUE,"NEVBASE"}</definedName>
    <definedName name="junk" hidden="1">{"PRINT",#N/A,TRUE,"APPA";"PRINT",#N/A,TRUE,"APS";"PRINT",#N/A,TRUE,"BHPL";"PRINT",#N/A,TRUE,"BHPL2";"PRINT",#N/A,TRUE,"CDWR";"PRINT",#N/A,TRUE,"EWEB";"PRINT",#N/A,TRUE,"LADWP";"PRINT",#N/A,TRUE,"NEVBASE"}</definedName>
    <definedName name="junk1" localSheetId="1" hidden="1">{"PRINT",#N/A,TRUE,"APPA";"PRINT",#N/A,TRUE,"APS";"PRINT",#N/A,TRUE,"BHPL";"PRINT",#N/A,TRUE,"BHPL2";"PRINT",#N/A,TRUE,"CDWR";"PRINT",#N/A,TRUE,"EWEB";"PRINT",#N/A,TRUE,"LADWP";"PRINT",#N/A,TRUE,"NEVBASE"}</definedName>
    <definedName name="junk1" localSheetId="2" hidden="1">{"PRINT",#N/A,TRUE,"APPA";"PRINT",#N/A,TRUE,"APS";"PRINT",#N/A,TRUE,"BHPL";"PRINT",#N/A,TRUE,"BHPL2";"PRINT",#N/A,TRUE,"CDWR";"PRINT",#N/A,TRUE,"EWEB";"PRINT",#N/A,TRUE,"LADWP";"PRINT",#N/A,TRUE,"NEVBASE"}</definedName>
    <definedName name="junk1" hidden="1">{"PRINT",#N/A,TRUE,"APPA";"PRINT",#N/A,TRUE,"APS";"PRINT",#N/A,TRUE,"BHPL";"PRINT",#N/A,TRUE,"BHPL2";"PRINT",#N/A,TRUE,"CDWR";"PRINT",#N/A,TRUE,"EWEB";"PRINT",#N/A,TRUE,"LADWP";"PRINT",#N/A,TRUE,"NEVBASE"}</definedName>
    <definedName name="junk2" localSheetId="1" hidden="1">{"PRINT",#N/A,TRUE,"APPA";"PRINT",#N/A,TRUE,"APS";"PRINT",#N/A,TRUE,"BHPL";"PRINT",#N/A,TRUE,"BHPL2";"PRINT",#N/A,TRUE,"CDWR";"PRINT",#N/A,TRUE,"EWEB";"PRINT",#N/A,TRUE,"LADWP";"PRINT",#N/A,TRUE,"NEVBASE"}</definedName>
    <definedName name="junk2" localSheetId="2" hidden="1">{"PRINT",#N/A,TRUE,"APPA";"PRINT",#N/A,TRUE,"APS";"PRINT",#N/A,TRUE,"BHPL";"PRINT",#N/A,TRUE,"BHPL2";"PRINT",#N/A,TRUE,"CDWR";"PRINT",#N/A,TRUE,"EWEB";"PRINT",#N/A,TRUE,"LADWP";"PRINT",#N/A,TRUE,"NEVBASE"}</definedName>
    <definedName name="junk2" hidden="1">{"PRINT",#N/A,TRUE,"APPA";"PRINT",#N/A,TRUE,"APS";"PRINT",#N/A,TRUE,"BHPL";"PRINT",#N/A,TRUE,"BHPL2";"PRINT",#N/A,TRUE,"CDWR";"PRINT",#N/A,TRUE,"EWEB";"PRINT",#N/A,TRUE,"LADWP";"PRINT",#N/A,TRUE,"NEVBASE"}</definedName>
    <definedName name="junk3" localSheetId="1" hidden="1">{"PRINT",#N/A,TRUE,"APPA";"PRINT",#N/A,TRUE,"APS";"PRINT",#N/A,TRUE,"BHPL";"PRINT",#N/A,TRUE,"BHPL2";"PRINT",#N/A,TRUE,"CDWR";"PRINT",#N/A,TRUE,"EWEB";"PRINT",#N/A,TRUE,"LADWP";"PRINT",#N/A,TRUE,"NEVBASE"}</definedName>
    <definedName name="junk3" localSheetId="2" hidden="1">{"PRINT",#N/A,TRUE,"APPA";"PRINT",#N/A,TRUE,"APS";"PRINT",#N/A,TRUE,"BHPL";"PRINT",#N/A,TRUE,"BHPL2";"PRINT",#N/A,TRUE,"CDWR";"PRINT",#N/A,TRUE,"EWEB";"PRINT",#N/A,TRUE,"LADWP";"PRINT",#N/A,TRUE,"NEVBASE"}</definedName>
    <definedName name="junk3" hidden="1">{"PRINT",#N/A,TRUE,"APPA";"PRINT",#N/A,TRUE,"APS";"PRINT",#N/A,TRUE,"BHPL";"PRINT",#N/A,TRUE,"BHPL2";"PRINT",#N/A,TRUE,"CDWR";"PRINT",#N/A,TRUE,"EWEB";"PRINT",#N/A,TRUE,"LADWP";"PRINT",#N/A,TRUE,"NEVBASE"}</definedName>
    <definedName name="junk4" localSheetId="1" hidden="1">{"PRINT",#N/A,TRUE,"APPA";"PRINT",#N/A,TRUE,"APS";"PRINT",#N/A,TRUE,"BHPL";"PRINT",#N/A,TRUE,"BHPL2";"PRINT",#N/A,TRUE,"CDWR";"PRINT",#N/A,TRUE,"EWEB";"PRINT",#N/A,TRUE,"LADWP";"PRINT",#N/A,TRUE,"NEVBASE"}</definedName>
    <definedName name="junk4" localSheetId="2" hidden="1">{"PRINT",#N/A,TRUE,"APPA";"PRINT",#N/A,TRUE,"APS";"PRINT",#N/A,TRUE,"BHPL";"PRINT",#N/A,TRUE,"BHPL2";"PRINT",#N/A,TRUE,"CDWR";"PRINT",#N/A,TRUE,"EWEB";"PRINT",#N/A,TRUE,"LADWP";"PRINT",#N/A,TRUE,"NEVBASE"}</definedName>
    <definedName name="junk4" hidden="1">{"PRINT",#N/A,TRUE,"APPA";"PRINT",#N/A,TRUE,"APS";"PRINT",#N/A,TRUE,"BHPL";"PRINT",#N/A,TRUE,"BHPL2";"PRINT",#N/A,TRUE,"CDWR";"PRINT",#N/A,TRUE,"EWEB";"PRINT",#N/A,TRUE,"LADWP";"PRINT",#N/A,TRUE,"NEVBASE"}</definedName>
    <definedName name="junk5" localSheetId="1" hidden="1">{"PRINT",#N/A,TRUE,"APPA";"PRINT",#N/A,TRUE,"APS";"PRINT",#N/A,TRUE,"BHPL";"PRINT",#N/A,TRUE,"BHPL2";"PRINT",#N/A,TRUE,"CDWR";"PRINT",#N/A,TRUE,"EWEB";"PRINT",#N/A,TRUE,"LADWP";"PRINT",#N/A,TRUE,"NEVBASE"}</definedName>
    <definedName name="junk5" localSheetId="2" hidden="1">{"PRINT",#N/A,TRUE,"APPA";"PRINT",#N/A,TRUE,"APS";"PRINT",#N/A,TRUE,"BHPL";"PRINT",#N/A,TRUE,"BHPL2";"PRINT",#N/A,TRUE,"CDWR";"PRINT",#N/A,TRUE,"EWEB";"PRINT",#N/A,TRUE,"LADWP";"PRINT",#N/A,TRUE,"NEVBASE"}</definedName>
    <definedName name="junk5" hidden="1">{"PRINT",#N/A,TRUE,"APPA";"PRINT",#N/A,TRUE,"APS";"PRINT",#N/A,TRUE,"BHPL";"PRINT",#N/A,TRUE,"BHPL2";"PRINT",#N/A,TRUE,"CDWR";"PRINT",#N/A,TRUE,"EWEB";"PRINT",#N/A,TRUE,"LADWP";"PRINT",#N/A,TRUE,"NEVBASE"}</definedName>
    <definedName name="Keep" localSheetId="1" hidden="1">{"PRINT",#N/A,TRUE,"APPA";"PRINT",#N/A,TRUE,"APS";"PRINT",#N/A,TRUE,"BHPL";"PRINT",#N/A,TRUE,"BHPL2";"PRINT",#N/A,TRUE,"CDWR";"PRINT",#N/A,TRUE,"EWEB";"PRINT",#N/A,TRUE,"LADWP";"PRINT",#N/A,TRUE,"NEVBASE"}</definedName>
    <definedName name="Keep" localSheetId="2" hidden="1">{"PRINT",#N/A,TRUE,"APPA";"PRINT",#N/A,TRUE,"APS";"PRINT",#N/A,TRUE,"BHPL";"PRINT",#N/A,TRUE,"BHPL2";"PRINT",#N/A,TRUE,"CDWR";"PRINT",#N/A,TRUE,"EWEB";"PRINT",#N/A,TRUE,"LADWP";"PRINT",#N/A,TRUE,"NEVBASE"}</definedName>
    <definedName name="Keep" hidden="1">{"PRINT",#N/A,TRUE,"APPA";"PRINT",#N/A,TRUE,"APS";"PRINT",#N/A,TRUE,"BHPL";"PRINT",#N/A,TRUE,"BHPL2";"PRINT",#N/A,TRUE,"CDWR";"PRINT",#N/A,TRUE,"EWEB";"PRINT",#N/A,TRUE,"LADWP";"PRINT",#N/A,TRUE,"NEVBASE"}</definedName>
    <definedName name="keep2" localSheetId="1" hidden="1">{"PRINT",#N/A,TRUE,"APPA";"PRINT",#N/A,TRUE,"APS";"PRINT",#N/A,TRUE,"BHPL";"PRINT",#N/A,TRUE,"BHPL2";"PRINT",#N/A,TRUE,"CDWR";"PRINT",#N/A,TRUE,"EWEB";"PRINT",#N/A,TRUE,"LADWP";"PRINT",#N/A,TRUE,"NEVBASE"}</definedName>
    <definedName name="keep2" localSheetId="2"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imcount" hidden="1">1</definedName>
    <definedName name="ListOffset" hidden="1">1</definedName>
    <definedName name="Master" localSheetId="1" hidden="1">{#N/A,#N/A,FALSE,"Actual";#N/A,#N/A,FALSE,"Normalized";#N/A,#N/A,FALSE,"Electric Actual";#N/A,#N/A,FALSE,"Electric Normalized"}</definedName>
    <definedName name="Master" localSheetId="2" hidden="1">{#N/A,#N/A,FALSE,"Actual";#N/A,#N/A,FALSE,"Normalized";#N/A,#N/A,FALSE,"Electric Actual";#N/A,#N/A,FALSE,"Electric Normalized"}</definedName>
    <definedName name="Master" hidden="1">{#N/A,#N/A,FALSE,"Actual";#N/A,#N/A,FALSE,"Normalized";#N/A,#N/A,FALSE,"Electric Actual";#N/A,#N/A,FALSE,"Electric Normalized"}</definedName>
    <definedName name="mmm" localSheetId="1" hidden="1">{"PRINT",#N/A,TRUE,"APPA";"PRINT",#N/A,TRUE,"APS";"PRINT",#N/A,TRUE,"BHPL";"PRINT",#N/A,TRUE,"BHPL2";"PRINT",#N/A,TRUE,"CDWR";"PRINT",#N/A,TRUE,"EWEB";"PRINT",#N/A,TRUE,"LADWP";"PRINT",#N/A,TRUE,"NEVBASE"}</definedName>
    <definedName name="mmm" localSheetId="2" hidden="1">{"PRINT",#N/A,TRUE,"APPA";"PRINT",#N/A,TRUE,"APS";"PRINT",#N/A,TRUE,"BHPL";"PRINT",#N/A,TRUE,"BHPL2";"PRINT",#N/A,TRUE,"CDWR";"PRINT",#N/A,TRUE,"EWEB";"PRINT",#N/A,TRUE,"LADWP";"PRINT",#N/A,TRUE,"NEVBASE"}</definedName>
    <definedName name="mmm" hidden="1">{"PRINT",#N/A,TRUE,"APPA";"PRINT",#N/A,TRUE,"APS";"PRINT",#N/A,TRUE,"BHPL";"PRINT",#N/A,TRUE,"BHPL2";"PRINT",#N/A,TRUE,"CDWR";"PRINT",#N/A,TRUE,"EWEB";"PRINT",#N/A,TRUE,"LADWP";"PRINT",#N/A,TRUE,"NEVBASE"}</definedName>
    <definedName name="n" hidden="1">[3]A!#REF!</definedName>
    <definedName name="OHSch10YR" localSheetId="1" hidden="1">{#N/A,#N/A,FALSE,"Summary";#N/A,#N/A,FALSE,"SmPlants";#N/A,#N/A,FALSE,"Utah";#N/A,#N/A,FALSE,"Idaho";#N/A,#N/A,FALSE,"Lewis River";#N/A,#N/A,FALSE,"NrthUmpq";#N/A,#N/A,FALSE,"KlamRog"}</definedName>
    <definedName name="OHSch10YR" localSheetId="2" hidden="1">{#N/A,#N/A,FALSE,"Summary";#N/A,#N/A,FALSE,"SmPlants";#N/A,#N/A,FALSE,"Utah";#N/A,#N/A,FALSE,"Idaho";#N/A,#N/A,FALSE,"Lewis River";#N/A,#N/A,FALSE,"NrthUmpq";#N/A,#N/A,FALSE,"KlamRog"}</definedName>
    <definedName name="OHSch10YR" hidden="1">{#N/A,#N/A,FALSE,"Summary";#N/A,#N/A,FALSE,"SmPlants";#N/A,#N/A,FALSE,"Utah";#N/A,#N/A,FALSE,"Idaho";#N/A,#N/A,FALSE,"Lewis River";#N/A,#N/A,FALSE,"NrthUmpq";#N/A,#N/A,FALSE,"KlamRog"}</definedName>
    <definedName name="om" localSheetId="1" hidden="1">{#N/A,#N/A,FALSE,"Summary";#N/A,#N/A,FALSE,"SmPlants";#N/A,#N/A,FALSE,"Utah";#N/A,#N/A,FALSE,"Idaho";#N/A,#N/A,FALSE,"Lewis River";#N/A,#N/A,FALSE,"NrthUmpq";#N/A,#N/A,FALSE,"KlamRog"}</definedName>
    <definedName name="om" localSheetId="2" hidden="1">{#N/A,#N/A,FALSE,"Summary";#N/A,#N/A,FALSE,"SmPlants";#N/A,#N/A,FALSE,"Utah";#N/A,#N/A,FALSE,"Idaho";#N/A,#N/A,FALSE,"Lewis River";#N/A,#N/A,FALSE,"NrthUmpq";#N/A,#N/A,FALSE,"KlamRog"}</definedName>
    <definedName name="om" hidden="1">{#N/A,#N/A,FALSE,"Summary";#N/A,#N/A,FALSE,"SmPlants";#N/A,#N/A,FALSE,"Utah";#N/A,#N/A,FALSE,"Idaho";#N/A,#N/A,FALSE,"Lewis River";#N/A,#N/A,FALSE,"NrthUmpq";#N/A,#N/A,FALSE,"KlamRog"}</definedName>
    <definedName name="others" localSheetId="1" hidden="1">{"Factors Pages 1-2",#N/A,FALSE,"Factors";"Factors Page 3",#N/A,FALSE,"Factors";"Factors Page 4",#N/A,FALSE,"Factors";"Factors Page 5",#N/A,FALSE,"Factors";"Factors Pages 8-27",#N/A,FALSE,"Factors"}</definedName>
    <definedName name="others" localSheetId="2" hidden="1">{"Factors Pages 1-2",#N/A,FALSE,"Factors";"Factors Page 3",#N/A,FALSE,"Factors";"Factors Page 4",#N/A,FALSE,"Factors";"Factors Page 5",#N/A,FALSE,"Factors";"Factors Pages 8-27",#N/A,FALSE,"Factors"}</definedName>
    <definedName name="others" hidden="1">{"Factors Pages 1-2",#N/A,FALSE,"Factors";"Factors Page 3",#N/A,FALSE,"Factors";"Factors Page 4",#N/A,FALSE,"Factors";"Factors Page 5",#N/A,FALSE,"Factors";"Factors Pages 8-27",#N/A,FALSE,"Factors"}</definedName>
    <definedName name="pete" localSheetId="1" hidden="1">{#N/A,#N/A,FALSE,"Bgt";#N/A,#N/A,FALSE,"Act";#N/A,#N/A,FALSE,"Chrt Data";#N/A,#N/A,FALSE,"Bus Result";#N/A,#N/A,FALSE,"Main Charts";#N/A,#N/A,FALSE,"P&amp;L Ttl";#N/A,#N/A,FALSE,"P&amp;L C_Ttl";#N/A,#N/A,FALSE,"P&amp;L C_Oct";#N/A,#N/A,FALSE,"P&amp;L C_Sep";#N/A,#N/A,FALSE,"1996";#N/A,#N/A,FALSE,"Data"}</definedName>
    <definedName name="pete" localSheetId="2" hidden="1">{#N/A,#N/A,FALSE,"Bgt";#N/A,#N/A,FALSE,"Act";#N/A,#N/A,FALSE,"Chrt Data";#N/A,#N/A,FALSE,"Bus Result";#N/A,#N/A,FALSE,"Main Charts";#N/A,#N/A,FALSE,"P&amp;L Ttl";#N/A,#N/A,FALSE,"P&amp;L C_Ttl";#N/A,#N/A,FALSE,"P&amp;L C_Oct";#N/A,#N/A,FALSE,"P&amp;L C_Sep";#N/A,#N/A,FALSE,"1996";#N/A,#N/A,FALSE,"Data"}</definedName>
    <definedName name="pete" hidden="1">{#N/A,#N/A,FALSE,"Bgt";#N/A,#N/A,FALSE,"Act";#N/A,#N/A,FALSE,"Chrt Data";#N/A,#N/A,FALSE,"Bus Result";#N/A,#N/A,FALSE,"Main Charts";#N/A,#N/A,FALSE,"P&amp;L Ttl";#N/A,#N/A,FALSE,"P&amp;L C_Ttl";#N/A,#N/A,FALSE,"P&amp;L C_Oct";#N/A,#N/A,FALSE,"P&amp;L C_Sep";#N/A,#N/A,FALSE,"1996";#N/A,#N/A,FALSE,"Data"}</definedName>
    <definedName name="PricingInfo" localSheetId="2" hidden="1">[4]Inputs!#REF!</definedName>
    <definedName name="PricingInfo" hidden="1">[4]Inputs!#REF!</definedName>
    <definedName name="_xlnm.Print_Area" localSheetId="0">'Page 4.11'!$A$1:$J$59</definedName>
    <definedName name="_xlnm.Print_Area" localSheetId="1">'Page 4.11.1'!$A$1:$O$50</definedName>
    <definedName name="retail" localSheetId="1" hidden="1">{#N/A,#N/A,FALSE,"Loans";#N/A,#N/A,FALSE,"Program Costs";#N/A,#N/A,FALSE,"Measures";#N/A,#N/A,FALSE,"Net Lost Rev";#N/A,#N/A,FALSE,"Incentive"}</definedName>
    <definedName name="retail" localSheetId="2" hidden="1">{#N/A,#N/A,FALSE,"Loans";#N/A,#N/A,FALSE,"Program Costs";#N/A,#N/A,FALSE,"Measures";#N/A,#N/A,FALSE,"Net Lost Rev";#N/A,#N/A,FALSE,"Incentive"}</definedName>
    <definedName name="retail" hidden="1">{#N/A,#N/A,FALSE,"Loans";#N/A,#N/A,FALSE,"Program Costs";#N/A,#N/A,FALSE,"Measures";#N/A,#N/A,FALSE,"Net Lost Rev";#N/A,#N/A,FALSE,"Incentive"}</definedName>
    <definedName name="retail_CC" localSheetId="1" hidden="1">{#N/A,#N/A,FALSE,"Loans";#N/A,#N/A,FALSE,"Program Costs";#N/A,#N/A,FALSE,"Measures";#N/A,#N/A,FALSE,"Net Lost Rev";#N/A,#N/A,FALSE,"Incentive"}</definedName>
    <definedName name="retail_CC" localSheetId="2" hidden="1">{#N/A,#N/A,FALSE,"Loans";#N/A,#N/A,FALSE,"Program Costs";#N/A,#N/A,FALSE,"Measures";#N/A,#N/A,FALSE,"Net Lost Rev";#N/A,#N/A,FALSE,"Incentive"}</definedName>
    <definedName name="retail_CC" hidden="1">{#N/A,#N/A,FALSE,"Loans";#N/A,#N/A,FALSE,"Program Costs";#N/A,#N/A,FALSE,"Measures";#N/A,#N/A,FALSE,"Net Lost Rev";#N/A,#N/A,FALSE,"Incentive"}</definedName>
    <definedName name="retail_CC1" localSheetId="1" hidden="1">{#N/A,#N/A,FALSE,"Loans";#N/A,#N/A,FALSE,"Program Costs";#N/A,#N/A,FALSE,"Measures";#N/A,#N/A,FALSE,"Net Lost Rev";#N/A,#N/A,FALSE,"Incentive"}</definedName>
    <definedName name="retail_CC1" localSheetId="2" hidden="1">{#N/A,#N/A,FALSE,"Loans";#N/A,#N/A,FALSE,"Program Costs";#N/A,#N/A,FALSE,"Measures";#N/A,#N/A,FALSE,"Net Lost Rev";#N/A,#N/A,FALSE,"Incentive"}</definedName>
    <definedName name="retail_CC1" hidden="1">{#N/A,#N/A,FALSE,"Loans";#N/A,#N/A,FALSE,"Program Costs";#N/A,#N/A,FALSE,"Measures";#N/A,#N/A,FALSE,"Net Lost Rev";#N/A,#N/A,FALSE,"Incentive"}</definedName>
    <definedName name="rrr" localSheetId="1" hidden="1">{"PRINT",#N/A,TRUE,"APPA";"PRINT",#N/A,TRUE,"APS";"PRINT",#N/A,TRUE,"BHPL";"PRINT",#N/A,TRUE,"BHPL2";"PRINT",#N/A,TRUE,"CDWR";"PRINT",#N/A,TRUE,"EWEB";"PRINT",#N/A,TRUE,"LADWP";"PRINT",#N/A,TRUE,"NEVBASE"}</definedName>
    <definedName name="rrr" localSheetId="2" hidden="1">{"PRINT",#N/A,TRUE,"APPA";"PRINT",#N/A,TRUE,"APS";"PRINT",#N/A,TRUE,"BHPL";"PRINT",#N/A,TRUE,"BHPL2";"PRINT",#N/A,TRUE,"CDWR";"PRINT",#N/A,TRUE,"EWEB";"PRINT",#N/A,TRUE,"LADWP";"PRINT",#N/A,TRUE,"NEVBASE"}</definedName>
    <definedName name="rrr" hidden="1">{"PRINT",#N/A,TRUE,"APPA";"PRINT",#N/A,TRUE,"APS";"PRINT",#N/A,TRUE,"BHPL";"PRINT",#N/A,TRUE,"BHPL2";"PRINT",#N/A,TRUE,"CDWR";"PRINT",#N/A,TRUE,"EWEB";"PRINT",#N/A,TRUE,"LADWP";"PRINT",#N/A,TRUE,"NEVBASE"}</definedName>
    <definedName name="SAPBEXrevision" hidden="1">0</definedName>
    <definedName name="SAPBEXsysID" hidden="1">"BWP"</definedName>
    <definedName name="SAPBEXwbID" hidden="1">"45GG50E0RVHKCLIQ2O8BSNCI3"</definedName>
    <definedName name="shit" localSheetId="1" hidden="1">{"PRINT",#N/A,TRUE,"APPA";"PRINT",#N/A,TRUE,"APS";"PRINT",#N/A,TRUE,"BHPL";"PRINT",#N/A,TRUE,"BHPL2";"PRINT",#N/A,TRUE,"CDWR";"PRINT",#N/A,TRUE,"EWEB";"PRINT",#N/A,TRUE,"LADWP";"PRINT",#N/A,TRUE,"NEVBASE"}</definedName>
    <definedName name="shit" localSheetId="2" hidden="1">{"PRINT",#N/A,TRUE,"APPA";"PRINT",#N/A,TRUE,"APS";"PRINT",#N/A,TRUE,"BHPL";"PRINT",#N/A,TRUE,"BHPL2";"PRINT",#N/A,TRUE,"CDWR";"PRINT",#N/A,TRUE,"EWEB";"PRINT",#N/A,TRUE,"LADWP";"PRINT",#N/A,TRUE,"NEVBASE"}</definedName>
    <definedName name="shit" hidden="1">{"PRINT",#N/A,TRUE,"APPA";"PRINT",#N/A,TRUE,"APS";"PRINT",#N/A,TRUE,"BHPL";"PRINT",#N/A,TRUE,"BHPL2";"PRINT",#N/A,TRUE,"CDWR";"PRINT",#N/A,TRUE,"EWEB";"PRINT",#N/A,TRUE,"LADWP";"PRINT",#N/A,TRUE,"NEVBASE"}</definedName>
    <definedName name="SpecMaint" localSheetId="1" hidden="1">{#N/A,#N/A,FALSE,"Summary";#N/A,#N/A,FALSE,"SmPlants";#N/A,#N/A,FALSE,"Utah";#N/A,#N/A,FALSE,"Idaho";#N/A,#N/A,FALSE,"Lewis River";#N/A,#N/A,FALSE,"NrthUmpq";#N/A,#N/A,FALSE,"KlamRog"}</definedName>
    <definedName name="SpecMaint" localSheetId="2" hidden="1">{#N/A,#N/A,FALSE,"Summary";#N/A,#N/A,FALSE,"SmPlants";#N/A,#N/A,FALSE,"Utah";#N/A,#N/A,FALSE,"Idaho";#N/A,#N/A,FALSE,"Lewis River";#N/A,#N/A,FALSE,"NrthUmpq";#N/A,#N/A,FALSE,"KlamRog"}</definedName>
    <definedName name="SpecMaint" hidden="1">{#N/A,#N/A,FALSE,"Summary";#N/A,#N/A,FALSE,"SmPlants";#N/A,#N/A,FALSE,"Utah";#N/A,#N/A,FALSE,"Idaho";#N/A,#N/A,FALSE,"Lewis River";#N/A,#N/A,FALSE,"NrthUmpq";#N/A,#N/A,FALSE,"KlamRog"}</definedName>
    <definedName name="spippw" localSheetId="1" hidden="1">{#N/A,#N/A,FALSE,"Actual";#N/A,#N/A,FALSE,"Normalized";#N/A,#N/A,FALSE,"Electric Actual";#N/A,#N/A,FALSE,"Electric Normalized"}</definedName>
    <definedName name="spippw" localSheetId="2" hidden="1">{#N/A,#N/A,FALSE,"Actual";#N/A,#N/A,FALSE,"Normalized";#N/A,#N/A,FALSE,"Electric Actual";#N/A,#N/A,FALSE,"Electric Normalized"}</definedName>
    <definedName name="spippw" hidden="1">{#N/A,#N/A,FALSE,"Actual";#N/A,#N/A,FALSE,"Normalized";#N/A,#N/A,FALSE,"Electric Actual";#N/A,#N/A,FALSE,"Electric Normalized"}</definedName>
    <definedName name="standard1" localSheetId="1" hidden="1">{"YTD-Total",#N/A,FALSE,"Provision"}</definedName>
    <definedName name="standard1" localSheetId="2" hidden="1">{"YTD-Total",#N/A,FALSE,"Provision"}</definedName>
    <definedName name="standard1" hidden="1">{"YTD-Total",#N/A,FALSE,"Provision"}</definedName>
    <definedName name="test" hidden="1">#REF!</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w" hidden="1">[5]Inputs!#REF!</definedName>
    <definedName name="wrn.1996._.Hydro._.5._.Year._.Forecast._.Budget." localSheetId="1" hidden="1">{#N/A,#N/A,FALSE,"Summary";#N/A,#N/A,FALSE,"SmPlants";#N/A,#N/A,FALSE,"Utah";#N/A,#N/A,FALSE,"Idaho";#N/A,#N/A,FALSE,"Lewis River";#N/A,#N/A,FALSE,"NrthUmpq";#N/A,#N/A,FALSE,"KlamRog"}</definedName>
    <definedName name="wrn.1996._.Hydro._.5._.Year._.Forecast._.Budget." localSheetId="2" hidden="1">{#N/A,#N/A,FALSE,"Summary";#N/A,#N/A,FALSE,"SmPlants";#N/A,#N/A,FALSE,"Utah";#N/A,#N/A,FALSE,"Idaho";#N/A,#N/A,FALSE,"Lewis River";#N/A,#N/A,FALSE,"NrthUmpq";#N/A,#N/A,FALSE,"KlamRog"}</definedName>
    <definedName name="wrn.1996._.Hydro._.5._.Year._.Forecast._.Budget." hidden="1">{#N/A,#N/A,FALSE,"Summary";#N/A,#N/A,FALSE,"SmPlants";#N/A,#N/A,FALSE,"Utah";#N/A,#N/A,FALSE,"Idaho";#N/A,#N/A,FALSE,"Lewis River";#N/A,#N/A,FALSE,"NrthUmpq";#N/A,#N/A,FALSE,"KlamRog"}</definedName>
    <definedName name="wrn.Adj._.Back_Up." localSheetId="1" hidden="1">{"Page 3.4.1",#N/A,FALSE,"Totals";"Page 3.4.2",#N/A,FALSE,"Totals"}</definedName>
    <definedName name="wrn.Adj._.Back_Up." localSheetId="2" hidden="1">{"Page 3.4.1",#N/A,FALSE,"Totals";"Page 3.4.2",#N/A,FALSE,"Totals"}</definedName>
    <definedName name="wrn.Adj._.Back_Up." hidden="1">{"Page 3.4.1",#N/A,FALSE,"Totals";"Page 3.4.2",#N/A,FALSE,"Totals"}</definedName>
    <definedName name="wrn.ALL." localSheetId="1" hidden="1">{#N/A,#N/A,FALSE,"Summary EPS";#N/A,#N/A,FALSE,"1st Qtr Electric";#N/A,#N/A,FALSE,"1st Qtr Australia";#N/A,#N/A,FALSE,"1st Qtr Telecom";#N/A,#N/A,FALSE,"1st QTR Other"}</definedName>
    <definedName name="wrn.ALL." localSheetId="2" hidden="1">{#N/A,#N/A,FALSE,"Summary EPS";#N/A,#N/A,FALSE,"1st Qtr Electric";#N/A,#N/A,FALSE,"1st Qtr Australia";#N/A,#N/A,FALSE,"1st Qtr Telecom";#N/A,#N/A,FALSE,"1st QTR Other"}</definedName>
    <definedName name="wrn.ALL." hidden="1">{#N/A,#N/A,FALSE,"Summary EPS";#N/A,#N/A,FALSE,"1st Qtr Electric";#N/A,#N/A,FALSE,"1st Qtr Australia";#N/A,#N/A,FALSE,"1st Qtr Telecom";#N/A,#N/A,FALSE,"1st QTR Other"}</definedName>
    <definedName name="wrn.All._.BSs._.and._.JEs." localSheetId="1" hidden="1">{#N/A,#N/A,FALSE,"Top level";#N/A,#N/A,FALSE,"Top level JEs";#N/A,#N/A,FALSE,"PHI";#N/A,#N/A,FALSE,"PHI JEs";#N/A,#N/A,FALSE,"PacifiCorp";#N/A,#N/A,FALSE,"PacifiCorp JEs";#N/A,#N/A,FALSE,"PGHC";#N/A,#N/A,FALSE,"PGHC JEs";#N/A,#N/A,FALSE,"Domestic"}</definedName>
    <definedName name="wrn.All._.BSs._.and._.JEs." localSheetId="2" hidden="1">{#N/A,#N/A,FALSE,"Top level";#N/A,#N/A,FALSE,"Top level JEs";#N/A,#N/A,FALSE,"PHI";#N/A,#N/A,FALSE,"PHI JEs";#N/A,#N/A,FALSE,"PacifiCorp";#N/A,#N/A,FALSE,"PacifiCorp JEs";#N/A,#N/A,FALSE,"PGHC";#N/A,#N/A,FALSE,"PGHC JEs";#N/A,#N/A,FALSE,"Domestic"}</definedName>
    <definedName name="wrn.All._.BSs._.and._.JEs." hidden="1">{#N/A,#N/A,FALSE,"Top level";#N/A,#N/A,FALSE,"Top level JEs";#N/A,#N/A,FALSE,"PHI";#N/A,#N/A,FALSE,"PHI JEs";#N/A,#N/A,FALSE,"PacifiCorp";#N/A,#N/A,FALSE,"PacifiCorp JEs";#N/A,#N/A,FALSE,"PGHC";#N/A,#N/A,FALSE,"PGHC JEs";#N/A,#N/A,FALSE,"Domestic"}</definedName>
    <definedName name="wrn.all._.input." localSheetId="1" hidden="1">{"basic esc rates",#N/A,FALSE,"Basic data";"basic units on",#N/A,FALSE,"Basic data";"basic capacity",#N/A,FALSE,"Basic data";"basic cap factor",#N/A,FALSE,"Basic data";"basic heat rates",#N/A,FALSE,"Basic data";"basic generation",#N/A,FALSE,"Basic data";"basic price",#N/A,FALSE,"Basic data";"basic rev mp",#N/A,FALSE,"Basic data";"basic rev cos",#N/A,FALSE,"Basic data";"basic fuel cost",#N/A,FALSE,"Basic data";"basic o_m",#N/A,FALSE,"Basic data";"basic nox o_m",#N/A,FALSE,"Basic data";"basic env o_m",#N/A,FALSE,"Basic data";"basic corp oh",#N/A,FALSE,"Basic data";"basic oil inv",#N/A,FALSE,"Basic data";"basic prop tax",#N/A,FALSE,"Basic data";"basic summary costs",#N/A,FALSE,"Basic data";"basic gross book value",#N/A,FALSE,"Basic data";"basic cap add",#N/A,FALSE,"Basic data";"basic nox cap add",#N/A,FALSE,"Basic data";"basic other env cap add",#N/A,FALSE,"Basic data";"basic deprec",#N/A,FALSE,"Basic data";"basic decom",#N/A,FALSE,"Basic data";"basic rate base",#N/A,FALSE,"Basic data";"basic summary book value",#N/A,FALSE,"Basic data"}</definedName>
    <definedName name="wrn.all._.input." localSheetId="2" hidden="1">{"basic esc rates",#N/A,FALSE,"Basic data";"basic units on",#N/A,FALSE,"Basic data";"basic capacity",#N/A,FALSE,"Basic data";"basic cap factor",#N/A,FALSE,"Basic data";"basic heat rates",#N/A,FALSE,"Basic data";"basic generation",#N/A,FALSE,"Basic data";"basic price",#N/A,FALSE,"Basic data";"basic rev mp",#N/A,FALSE,"Basic data";"basic rev cos",#N/A,FALSE,"Basic data";"basic fuel cost",#N/A,FALSE,"Basic data";"basic o_m",#N/A,FALSE,"Basic data";"basic nox o_m",#N/A,FALSE,"Basic data";"basic env o_m",#N/A,FALSE,"Basic data";"basic corp oh",#N/A,FALSE,"Basic data";"basic oil inv",#N/A,FALSE,"Basic data";"basic prop tax",#N/A,FALSE,"Basic data";"basic summary costs",#N/A,FALSE,"Basic data";"basic gross book value",#N/A,FALSE,"Basic data";"basic cap add",#N/A,FALSE,"Basic data";"basic nox cap add",#N/A,FALSE,"Basic data";"basic other env cap add",#N/A,FALSE,"Basic data";"basic deprec",#N/A,FALSE,"Basic data";"basic decom",#N/A,FALSE,"Basic data";"basic rate base",#N/A,FALSE,"Basic data";"basic summary book value",#N/A,FALSE,"Basic data"}</definedName>
    <definedName name="wrn.all._.input." hidden="1">{"basic esc rates",#N/A,FALSE,"Basic data";"basic units on",#N/A,FALSE,"Basic data";"basic capacity",#N/A,FALSE,"Basic data";"basic cap factor",#N/A,FALSE,"Basic data";"basic heat rates",#N/A,FALSE,"Basic data";"basic generation",#N/A,FALSE,"Basic data";"basic price",#N/A,FALSE,"Basic data";"basic rev mp",#N/A,FALSE,"Basic data";"basic rev cos",#N/A,FALSE,"Basic data";"basic fuel cost",#N/A,FALSE,"Basic data";"basic o_m",#N/A,FALSE,"Basic data";"basic nox o_m",#N/A,FALSE,"Basic data";"basic env o_m",#N/A,FALSE,"Basic data";"basic corp oh",#N/A,FALSE,"Basic data";"basic oil inv",#N/A,FALSE,"Basic data";"basic prop tax",#N/A,FALSE,"Basic data";"basic summary costs",#N/A,FALSE,"Basic data";"basic gross book value",#N/A,FALSE,"Basic data";"basic cap add",#N/A,FALSE,"Basic data";"basic nox cap add",#N/A,FALSE,"Basic data";"basic other env cap add",#N/A,FALSE,"Basic data";"basic deprec",#N/A,FALSE,"Basic data";"basic decom",#N/A,FALSE,"Basic data";"basic rate base",#N/A,FALSE,"Basic data";"basic summary book value",#N/A,FALSE,"Basic data"}</definedName>
    <definedName name="wrn.All._.ISs._.and._.JEs." localSheetId="1" hidden="1">{#N/A,#N/A,FALSE,"Top level MTD";#N/A,#N/A,FALSE,"PHI MTD";#N/A,#N/A,FALSE,"PacifiCorp MTD";#N/A,#N/A,FALSE,"PGHC MTD";#N/A,#N/A,FALSE,"Top level QTD";#N/A,#N/A,FALSE,"PHI QTD";#N/A,#N/A,FALSE,"PacifiCorp QTD";#N/A,#N/A,FALSE,"PGHC QTD";#N/A,#N/A,FALSE,"Top level YTD";#N/A,#N/A,FALSE,"PHI YTD";#N/A,#N/A,FALSE,"PacifiCorp YTD";#N/A,#N/A,FALSE,"PGHC YTD"}</definedName>
    <definedName name="wrn.All._.ISs._.and._.JEs." localSheetId="2" hidden="1">{#N/A,#N/A,FALSE,"Top level MTD";#N/A,#N/A,FALSE,"PHI MTD";#N/A,#N/A,FALSE,"PacifiCorp MTD";#N/A,#N/A,FALSE,"PGHC MTD";#N/A,#N/A,FALSE,"Top level QTD";#N/A,#N/A,FALSE,"PHI QTD";#N/A,#N/A,FALSE,"PacifiCorp QTD";#N/A,#N/A,FALSE,"PGHC QTD";#N/A,#N/A,FALSE,"Top level YTD";#N/A,#N/A,FALSE,"PHI YTD";#N/A,#N/A,FALSE,"PacifiCorp YTD";#N/A,#N/A,FALSE,"PGHC YTD"}</definedName>
    <definedName name="wrn.All._.ISs._.and._.JEs." hidden="1">{#N/A,#N/A,FALSE,"Top level MTD";#N/A,#N/A,FALSE,"PHI MTD";#N/A,#N/A,FALSE,"PacifiCorp MTD";#N/A,#N/A,FALSE,"PGHC MTD";#N/A,#N/A,FALSE,"Top level QTD";#N/A,#N/A,FALSE,"PHI QTD";#N/A,#N/A,FALSE,"PacifiCorp QTD";#N/A,#N/A,FALSE,"PGHC QTD";#N/A,#N/A,FALSE,"Top level YTD";#N/A,#N/A,FALSE,"PHI YTD";#N/A,#N/A,FALSE,"PacifiCorp YTD";#N/A,#N/A,FALSE,"PGHC YTD"}</definedName>
    <definedName name="wrn.All._.other._.months." localSheetId="1" hidden="1">{#N/A,#N/A,FALSE,"Top level MTD";#N/A,#N/A,FALSE,"PHI MTD";#N/A,#N/A,FALSE,"PacifiCorp MTD";#N/A,#N/A,FALSE,"PGHC MTD";#N/A,#N/A,FALSE,"Top level YTD";#N/A,#N/A,FALSE,"PHI YTD";#N/A,#N/A,FALSE,"PacifiCorp YTD";#N/A,#N/A,FALSE,"PGHC YTD"}</definedName>
    <definedName name="wrn.All._.other._.months." localSheetId="2" hidden="1">{#N/A,#N/A,FALSE,"Top level MTD";#N/A,#N/A,FALSE,"PHI MTD";#N/A,#N/A,FALSE,"PacifiCorp MTD";#N/A,#N/A,FALSE,"PGHC MTD";#N/A,#N/A,FALSE,"Top level YTD";#N/A,#N/A,FALSE,"PHI YTD";#N/A,#N/A,FALSE,"PacifiCorp YTD";#N/A,#N/A,FALSE,"PGHC YTD"}</definedName>
    <definedName name="wrn.All._.other._.months." hidden="1">{#N/A,#N/A,FALSE,"Top level MTD";#N/A,#N/A,FALSE,"PHI MTD";#N/A,#N/A,FALSE,"PacifiCorp MTD";#N/A,#N/A,FALSE,"PGHC MTD";#N/A,#N/A,FALSE,"Top level YTD";#N/A,#N/A,FALSE,"PHI YTD";#N/A,#N/A,FALSE,"PacifiCorp YTD";#N/A,#N/A,FALSE,"PGHC YTD"}</definedName>
    <definedName name="wrn.All._.Pages." localSheetId="1" hidden="1">{#N/A,#N/A,FALSE,"Cover";#N/A,#N/A,FALSE,"Lead Sheet";#N/A,#N/A,FALSE,"Interest Expense A ";#N/A,#N/A,FALSE,"Deposits 3 01";#N/A,#N/A,FALSE,"Deposits 3 02";#N/A,#N/A,FALSE,"T-Accounts";#N/A,#N/A,FALSE,"Interest Expense B";#N/A,#N/A,FALSE,"IntRate"}</definedName>
    <definedName name="wrn.All._.Pages." localSheetId="2" hidden="1">{#N/A,#N/A,FALSE,"cover";#N/A,#N/A,FALSE,"lead sheet";#N/A,#N/A,FALSE,"Adj backup";#N/A,#N/A,FALSE,"t Accounts"}</definedName>
    <definedName name="wrn.All._.Pages." hidden="1">{#N/A,#N/A,FALSE,"Cover";#N/A,#N/A,FALSE,"Lead Sheet";#N/A,#N/A,FALSE,"Interest Expense A ";#N/A,#N/A,FALSE,"Deposits 3 01";#N/A,#N/A,FALSE,"Deposits 3 02";#N/A,#N/A,FALSE,"T-Accounts";#N/A,#N/A,FALSE,"Interest Expense B";#N/A,#N/A,FALSE,"IntRate"}</definedName>
    <definedName name="wrn.BidCo." localSheetId="1" hidden="1">{#N/A,#N/A,FALSE,"BidCo Assumptions";#N/A,#N/A,FALSE,"Credit Stats";#N/A,#N/A,FALSE,"Bidco Summary";#N/A,#N/A,FALSE,"BIDCO Consolidated"}</definedName>
    <definedName name="wrn.BidCo." localSheetId="2" hidden="1">{#N/A,#N/A,FALSE,"BidCo Assumptions";#N/A,#N/A,FALSE,"Credit Stats";#N/A,#N/A,FALSE,"Bidco Summary";#N/A,#N/A,FALSE,"BIDCO Consolidated"}</definedName>
    <definedName name="wrn.BidCo." hidden="1">{#N/A,#N/A,FALSE,"BidCo Assumptions";#N/A,#N/A,FALSE,"Credit Stats";#N/A,#N/A,FALSE,"Bidco Summary";#N/A,#N/A,FALSE,"BIDCO Consolidated"}</definedName>
    <definedName name="wrn.BUS._.RPT." localSheetId="1" hidden="1">{#N/A,#N/A,FALSE,"P&amp;L Ttl";#N/A,#N/A,FALSE,"P&amp;L C_Ttl New";#N/A,#N/A,FALSE,"Bus Res";#N/A,#N/A,FALSE,"Chrts";#N/A,#N/A,FALSE,"pcf";#N/A,#N/A,FALSE,"pcr ";#N/A,#N/A,FALSE,"Exp Stmt ";#N/A,#N/A,FALSE,"Exp Stmt BU";#N/A,#N/A,FALSE,"Cap";#N/A,#N/A,FALSE,"IT Ytd"}</definedName>
    <definedName name="wrn.BUS._.RPT." localSheetId="2" hidden="1">{#N/A,#N/A,FALSE,"P&amp;L Ttl";#N/A,#N/A,FALSE,"P&amp;L C_Ttl New";#N/A,#N/A,FALSE,"Bus Res";#N/A,#N/A,FALSE,"Chrts";#N/A,#N/A,FALSE,"pcf";#N/A,#N/A,FALSE,"pcr ";#N/A,#N/A,FALSE,"Exp Stmt ";#N/A,#N/A,FALSE,"Exp Stmt BU";#N/A,#N/A,FALSE,"Cap";#N/A,#N/A,FALSE,"IT Ytd"}</definedName>
    <definedName name="wrn.BUS._.RPT." hidden="1">{#N/A,#N/A,FALSE,"P&amp;L Ttl";#N/A,#N/A,FALSE,"P&amp;L C_Ttl New";#N/A,#N/A,FALSE,"Bus Res";#N/A,#N/A,FALSE,"Chrts";#N/A,#N/A,FALSE,"pcf";#N/A,#N/A,FALSE,"pcr ";#N/A,#N/A,FALSE,"Exp Stmt ";#N/A,#N/A,FALSE,"Exp Stmt BU";#N/A,#N/A,FALSE,"Cap";#N/A,#N/A,FALSE,"IT Ytd"}</definedName>
    <definedName name="wrn.CHECK." localSheetId="1" hidden="1">{#N/A,#N/A,FALSE,"CHECKREQ"}</definedName>
    <definedName name="wrn.CHECK." localSheetId="2" hidden="1">{#N/A,#N/A,FALSE,"CHECKREQ"}</definedName>
    <definedName name="wrn.CHECK." hidden="1">{#N/A,#N/A,FALSE,"CHECKREQ"}</definedName>
    <definedName name="wrn.Combined._.YTD." localSheetId="1" hidden="1">{"YTD-Total",#N/A,TRUE,"Provision";"YTD-Utility",#N/A,TRUE,"Prov Utility";"YTD-NonUtility",#N/A,TRUE,"Prov NonUtility"}</definedName>
    <definedName name="wrn.Combined._.YTD." localSheetId="2" hidden="1">{"YTD-Total",#N/A,TRUE,"Provision";"YTD-Utility",#N/A,TRUE,"Prov Utility";"YTD-NonUtility",#N/A,TRUE,"Prov NonUtility"}</definedName>
    <definedName name="wrn.Combined._.YTD." hidden="1">{"YTD-Total",#N/A,TRUE,"Provision";"YTD-Utility",#N/A,TRUE,"Prov Utility";"YTD-NonUtility",#N/A,TRUE,"Prov NonUtility"}</definedName>
    <definedName name="wrn.ConsolGrossGrp." localSheetId="1" hidden="1">{"Conol gross povision grouped",#N/A,FALSE,"Consol Gross";"Consol Gross Grouped",#N/A,FALSE,"Consol Gross"}</definedName>
    <definedName name="wrn.ConsolGrossGrp." localSheetId="2" hidden="1">{"Conol gross povision grouped",#N/A,FALSE,"Consol Gross";"Consol Gross Grouped",#N/A,FALSE,"Consol Gross"}</definedName>
    <definedName name="wrn.ConsolGrossGrp." hidden="1">{"Conol gross povision grouped",#N/A,FALSE,"Consol Gross";"Consol Gross Grouped",#N/A,FALSE,"Consol Gross"}</definedName>
    <definedName name="wrn.DCF._.Valuation." localSheetId="1" hidden="1">{"value box",#N/A,TRUE,"DPL Inc. Fin Statements";"unlevered free cash flows",#N/A,TRUE,"DPL Inc. Fin Statements"}</definedName>
    <definedName name="wrn.DCF._.Valuation." localSheetId="2" hidden="1">{"value box",#N/A,TRUE,"DPL Inc. Fin Statements";"unlevered free cash flows",#N/A,TRUE,"DPL Inc. Fin Statements"}</definedName>
    <definedName name="wrn.DCF._.Valuation." hidden="1">{"value box",#N/A,TRUE,"DPL Inc. Fin Statements";"unlevered free cash flows",#N/A,TRUE,"DPL Inc. Fin Statements"}</definedName>
    <definedName name="wrn.Exec._.Summary." localSheetId="1" hidden="1">{#N/A,#N/A,FALSE,"Output Ass";#N/A,#N/A,FALSE,"Sum Tot";#N/A,#N/A,FALSE,"Ex Sum Year";#N/A,#N/A,FALSE,"Sum Qtr"}</definedName>
    <definedName name="wrn.Exec._.Summary." localSheetId="2" hidden="1">{#N/A,#N/A,FALSE,"Output Ass";#N/A,#N/A,FALSE,"Sum Tot";#N/A,#N/A,FALSE,"Ex Sum Year";#N/A,#N/A,FALSE,"Sum Qtr"}</definedName>
    <definedName name="wrn.Exec._.Summary." hidden="1">{#N/A,#N/A,FALSE,"Output Ass";#N/A,#N/A,FALSE,"Sum Tot";#N/A,#N/A,FALSE,"Ex Sum Year";#N/A,#N/A,FALSE,"Sum Qtr"}</definedName>
    <definedName name="wrn.Factors._.Tab._.10." localSheetId="1" hidden="1">{"Factors Pages 1-2",#N/A,FALSE,"Factors";"Factors Page 3",#N/A,FALSE,"Factors";"Factors Page 4",#N/A,FALSE,"Factors";"Factors Page 5",#N/A,FALSE,"Factors";"Factors Pages 8-27",#N/A,FALSE,"Factors"}</definedName>
    <definedName name="wrn.Factors._.Tab._.10." localSheetId="2" hidden="1">{"Factors Pages 1-2",#N/A,FALSE,"Factors";"Factors Page 3",#N/A,FALSE,"Factors";"Factors Page 4",#N/A,FALSE,"Factors";"Factors Page 5",#N/A,FALSE,"Factors";"Factors Pages 8-27",#N/A,FALSE,"Factors"}</definedName>
    <definedName name="wrn.Factors._.Tab._.10." hidden="1">{"Factors Pages 1-2",#N/A,FALSE,"Factors";"Factors Page 3",#N/A,FALSE,"Factors";"Factors Page 4",#N/A,FALSE,"Factors";"Factors Page 5",#N/A,FALSE,"Factors";"Factors Pages 8-27",#N/A,FALSE,"Factors"}</definedName>
    <definedName name="wrn.FCB." localSheetId="1" hidden="1">{"FCB_ALL",#N/A,FALSE,"FCB"}</definedName>
    <definedName name="wrn.FCB." localSheetId="2" hidden="1">{"FCB_ALL",#N/A,FALSE,"FCB"}</definedName>
    <definedName name="wrn.FCB." hidden="1">{"FCB_ALL",#N/A,FALSE,"FCB"}</definedName>
    <definedName name="wrn.fcb2" localSheetId="1" hidden="1">{"FCB_ALL",#N/A,FALSE,"FCB"}</definedName>
    <definedName name="wrn.fcb2" localSheetId="2" hidden="1">{"FCB_ALL",#N/A,FALSE,"FCB"}</definedName>
    <definedName name="wrn.fcb2" hidden="1">{"FCB_ALL",#N/A,FALSE,"FCB"}</definedName>
    <definedName name="wrn.Financials." localSheetId="1" hidden="1">{#N/A,#N/A,TRUE,"Income Statement";#N/A,#N/A,TRUE,"Balance Sheet";#N/A,#N/A,TRUE,"Cash Flow"}</definedName>
    <definedName name="wrn.Financials." localSheetId="2" hidden="1">{#N/A,#N/A,TRUE,"Income Statement";#N/A,#N/A,TRUE,"Balance Sheet";#N/A,#N/A,TRUE,"Cash Flow"}</definedName>
    <definedName name="wrn.Financials." hidden="1">{#N/A,#N/A,TRUE,"Income Statement";#N/A,#N/A,TRUE,"Balance Sheet";#N/A,#N/A,TRUE,"Cash Flow"}</definedName>
    <definedName name="wrn.full._.report." localSheetId="1" hidden="1">{"print_su",#N/A,TRUE,"bond_size1";"print_cf",#N/A,TRUE,"bond_size1";"print_sads",#N/A,TRUE,"bond_size1";"print_capi",#N/A,TRUE,"bond_size1";"print_ads",#N/A,TRUE,"bond_size1";"print_bp",#N/A,TRUE,"bond_size1";"print_nds",#N/A,TRUE,"bond_size1";"print_yield",#N/A,TRUE,"bond_size1"}</definedName>
    <definedName name="wrn.full._.report." localSheetId="2" hidden="1">{"print_su",#N/A,TRUE,"bond_size1";"print_cf",#N/A,TRUE,"bond_size1";"print_sads",#N/A,TRUE,"bond_size1";"print_capi",#N/A,TRUE,"bond_size1";"print_ads",#N/A,TRUE,"bond_size1";"print_bp",#N/A,TRUE,"bond_size1";"print_nds",#N/A,TRUE,"bond_size1";"print_yield",#N/A,TRUE,"bond_size1"}</definedName>
    <definedName name="wrn.full._.report." hidden="1">{"print_su",#N/A,TRUE,"bond_size1";"print_cf",#N/A,TRUE,"bond_size1";"print_sads",#N/A,TRUE,"bond_size1";"print_capi",#N/A,TRUE,"bond_size1";"print_ads",#N/A,TRUE,"bond_size1";"print_bp",#N/A,TRUE,"bond_size1";"print_nds",#N/A,TRUE,"bond_size1";"print_yield",#N/A,TRUE,"bond_size1"}</definedName>
    <definedName name="wrn.Full._.View." localSheetId="1" hidden="1">{"FullView",#N/A,FALSE,"Consltd-For contngcy"}</definedName>
    <definedName name="wrn.Full._.View." localSheetId="2" hidden="1">{"FullView",#N/A,FALSE,"Consltd-For contngcy"}</definedName>
    <definedName name="wrn.Full._.View." hidden="1">{"FullView",#N/A,FALSE,"Consltd-For contngcy"}</definedName>
    <definedName name="wrn.GLReport." localSheetId="1" hidden="1">{#N/A,#N/A,FALSE,"Forecast";#N/A,#N/A,FALSE,"SumWBS";#N/A,#N/A,FALSE,"SumGL";#N/A,#N/A,FALSE,"Klam";#N/A,#N/A,FALSE,"Yale";#N/A,#N/A,FALSE,"Merw";#N/A,#N/A,FALSE,"Swif";#N/A,#N/A,FALSE,"Umpq";#N/A,#N/A,FALSE,"Powe";#N/A,#N/A,FALSE,"PDDec";#N/A,#N/A,FALSE,"Bigf";#N/A,#N/A,FALSE,"Cond";#N/A,#N/A,FALSE,"Grac";#N/A,#N/A,FALSE,"Onei";#N/A,#N/A,FALSE,"Amer";#N/A,#N/A,FALSE,"Soda";#N/A,#N/A,FALSE,"Pros"}</definedName>
    <definedName name="wrn.GLReport." localSheetId="2" hidden="1">{#N/A,#N/A,FALSE,"Forecast";#N/A,#N/A,FALSE,"SumWBS";#N/A,#N/A,FALSE,"SumGL";#N/A,#N/A,FALSE,"Klam";#N/A,#N/A,FALSE,"Yale";#N/A,#N/A,FALSE,"Merw";#N/A,#N/A,FALSE,"Swif";#N/A,#N/A,FALSE,"Umpq";#N/A,#N/A,FALSE,"Powe";#N/A,#N/A,FALSE,"PDDec";#N/A,#N/A,FALSE,"Bigf";#N/A,#N/A,FALSE,"Cond";#N/A,#N/A,FALSE,"Grac";#N/A,#N/A,FALSE,"Onei";#N/A,#N/A,FALSE,"Amer";#N/A,#N/A,FALSE,"Soda";#N/A,#N/A,FALSE,"Pros"}</definedName>
    <definedName name="wrn.GLReport." hidden="1">{#N/A,#N/A,FALSE,"Forecast";#N/A,#N/A,FALSE,"SumWBS";#N/A,#N/A,FALSE,"SumGL";#N/A,#N/A,FALSE,"Klam";#N/A,#N/A,FALSE,"Yale";#N/A,#N/A,FALSE,"Merw";#N/A,#N/A,FALSE,"Swif";#N/A,#N/A,FALSE,"Umpq";#N/A,#N/A,FALSE,"Powe";#N/A,#N/A,FALSE,"PDDec";#N/A,#N/A,FALSE,"Bigf";#N/A,#N/A,FALSE,"Cond";#N/A,#N/A,FALSE,"Grac";#N/A,#N/A,FALSE,"Onei";#N/A,#N/A,FALSE,"Amer";#N/A,#N/A,FALSE,"Soda";#N/A,#N/A,FALSE,"Pros"}</definedName>
    <definedName name="wrn.life." localSheetId="1" hidden="1">{"life_te",#N/A,TRUE,"life";"duration_te",#N/A,TRUE,"duration";"life_ab",#N/A,TRUE,"life";"duration_ab",#N/A,TRUE,"duration";"life_fed_tax",#N/A,TRUE,"life";"duration_tax",#N/A,TRUE,"duration";"life_tax",#N/A,TRUE,"life";"life_fed",#N/A,TRUE,"life";"duration_cd_fed",#N/A,TRUE,"duration"}</definedName>
    <definedName name="wrn.life." localSheetId="2" hidden="1">{"life_te",#N/A,TRUE,"life";"duration_te",#N/A,TRUE,"duration";"life_ab",#N/A,TRUE,"life";"duration_ab",#N/A,TRUE,"duration";"life_fed_tax",#N/A,TRUE,"life";"duration_tax",#N/A,TRUE,"duration";"life_tax",#N/A,TRUE,"life";"life_fed",#N/A,TRUE,"life";"duration_cd_fed",#N/A,TRUE,"duration"}</definedName>
    <definedName name="wrn.life." hidden="1">{"life_te",#N/A,TRUE,"life";"duration_te",#N/A,TRUE,"duration";"life_ab",#N/A,TRUE,"life";"duration_ab",#N/A,TRUE,"duration";"life_fed_tax",#N/A,TRUE,"life";"duration_tax",#N/A,TRUE,"duration";"life_tax",#N/A,TRUE,"life";"life_fed",#N/A,TRUE,"life";"duration_cd_fed",#N/A,TRUE,"duration"}</definedName>
    <definedName name="wrn.Open._.Issues._.Only." localSheetId="1" hidden="1">{"Open issues Only",#N/A,FALSE,"TIMELINE"}</definedName>
    <definedName name="wrn.Open._.Issues._.Only." localSheetId="2" hidden="1">{"Open issues Only",#N/A,FALSE,"TIMELINE"}</definedName>
    <definedName name="wrn.Open._.Issues._.Only." hidden="1">{"Open issues Only",#N/A,FALSE,"TIMELINE"}</definedName>
    <definedName name="wrn.OR._.Carrying._.Charge._.JV." localSheetId="1" hidden="1">{#N/A,#N/A,FALSE,"Loans";#N/A,#N/A,FALSE,"Program Costs";#N/A,#N/A,FALSE,"Measures";#N/A,#N/A,FALSE,"Net Lost Rev";#N/A,#N/A,FALSE,"Incentive"}</definedName>
    <definedName name="wrn.OR._.Carrying._.Charge._.JV." localSheetId="2" hidden="1">{#N/A,#N/A,FALSE,"Loans";#N/A,#N/A,FALSE,"Program Costs";#N/A,#N/A,FALSE,"Measures";#N/A,#N/A,FALSE,"Net Lost Rev";#N/A,#N/A,FALSE,"Incentive"}</definedName>
    <definedName name="wrn.OR._.Carrying._.Charge._.JV." hidden="1">{#N/A,#N/A,FALSE,"Loans";#N/A,#N/A,FALSE,"Program Costs";#N/A,#N/A,FALSE,"Measures";#N/A,#N/A,FALSE,"Net Lost Rev";#N/A,#N/A,FALSE,"Incentive"}</definedName>
    <definedName name="wrn.OR._.Carrying._.Charge._.JV.1" localSheetId="1" hidden="1">{#N/A,#N/A,FALSE,"Loans";#N/A,#N/A,FALSE,"Program Costs";#N/A,#N/A,FALSE,"Measures";#N/A,#N/A,FALSE,"Net Lost Rev";#N/A,#N/A,FALSE,"Incentive"}</definedName>
    <definedName name="wrn.OR._.Carrying._.Charge._.JV.1" localSheetId="2"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pages." localSheetId="1" hidden="1">{#N/A,#N/A,FALSE,"Bgt";#N/A,#N/A,FALSE,"Act";#N/A,#N/A,FALSE,"Chrt Data";#N/A,#N/A,FALSE,"Bus Result";#N/A,#N/A,FALSE,"Main Charts";#N/A,#N/A,FALSE,"P&amp;L Ttl";#N/A,#N/A,FALSE,"P&amp;L C_Ttl";#N/A,#N/A,FALSE,"P&amp;L C_Oct";#N/A,#N/A,FALSE,"P&amp;L C_Sep";#N/A,#N/A,FALSE,"1996";#N/A,#N/A,FALSE,"Data"}</definedName>
    <definedName name="wrn.pages." localSheetId="2" hidden="1">{#N/A,#N/A,FALSE,"Bgt";#N/A,#N/A,FALSE,"Act";#N/A,#N/A,FALSE,"Chrt Data";#N/A,#N/A,FALSE,"Bus Result";#N/A,#N/A,FALSE,"Main Charts";#N/A,#N/A,FALSE,"P&amp;L Ttl";#N/A,#N/A,FALSE,"P&amp;L C_Ttl";#N/A,#N/A,FALSE,"P&amp;L C_Oct";#N/A,#N/A,FALSE,"P&amp;L C_Sep";#N/A,#N/A,FALSE,"1996";#N/A,#N/A,FALSE,"Data"}</definedName>
    <definedName name="wrn.pages." hidden="1">{#N/A,#N/A,FALSE,"Bgt";#N/A,#N/A,FALSE,"Act";#N/A,#N/A,FALSE,"Chrt Data";#N/A,#N/A,FALSE,"Bus Result";#N/A,#N/A,FALSE,"Main Charts";#N/A,#N/A,FALSE,"P&amp;L Ttl";#N/A,#N/A,FALSE,"P&amp;L C_Ttl";#N/A,#N/A,FALSE,"P&amp;L C_Oct";#N/A,#N/A,FALSE,"P&amp;L C_Sep";#N/A,#N/A,FALSE,"1996";#N/A,#N/A,FALSE,"Data"}</definedName>
    <definedName name="wrn.partial." localSheetId="1" hidden="1">{"summary",#N/A,TRUE,"summary";"su_annual",#N/A,TRUE,"project";"su_quarter",#N/A,TRUE,"project";"cf_ann1",#N/A,TRUE,"cf_sum";"cf_ann2",#N/A,TRUE,"cf_sum";"nonrailom",#N/A,TRUE,"nonrailo&amp;m";"chart",#N/A,TRUE,"chart";"parity",#N/A,TRUE,"parity";"federal_loan",#N/A,TRUE,"federal_loan";"fed_loan2",#N/A,TRUE,"fed_loan_adj";"ds_sum",#N/A,TRUE,"combbond";"benefit_amt",#N/A,TRUE,"bond_siz1";"life_te",#N/A,TRUE,"life";"duration_te",#N/A,TRUE,"duration";"life_fed_tax",#N/A,TRUE,"life";"duration_tax",#N/A,TRUE,"duration";"su_recon",#N/A,TRUE,"cfdraw_proof"}</definedName>
    <definedName name="wrn.partial." localSheetId="2" hidden="1">{"summary",#N/A,TRUE,"summary";"su_annual",#N/A,TRUE,"project";"su_quarter",#N/A,TRUE,"project";"cf_ann1",#N/A,TRUE,"cf_sum";"cf_ann2",#N/A,TRUE,"cf_sum";"nonrailom",#N/A,TRUE,"nonrailo&amp;m";"chart",#N/A,TRUE,"chart";"parity",#N/A,TRUE,"parity";"federal_loan",#N/A,TRUE,"federal_loan";"fed_loan2",#N/A,TRUE,"fed_loan_adj";"ds_sum",#N/A,TRUE,"combbond";"benefit_amt",#N/A,TRUE,"bond_siz1";"life_te",#N/A,TRUE,"life";"duration_te",#N/A,TRUE,"duration";"life_fed_tax",#N/A,TRUE,"life";"duration_tax",#N/A,TRUE,"duration";"su_recon",#N/A,TRUE,"cfdraw_proof"}</definedName>
    <definedName name="wrn.partial." hidden="1">{"summary",#N/A,TRUE,"summary";"su_annual",#N/A,TRUE,"project";"su_quarter",#N/A,TRUE,"project";"cf_ann1",#N/A,TRUE,"cf_sum";"cf_ann2",#N/A,TRUE,"cf_sum";"nonrailom",#N/A,TRUE,"nonrailo&amp;m";"chart",#N/A,TRUE,"chart";"parity",#N/A,TRUE,"parity";"federal_loan",#N/A,TRUE,"federal_loan";"fed_loan2",#N/A,TRUE,"fed_loan_adj";"ds_sum",#N/A,TRUE,"combbond";"benefit_amt",#N/A,TRUE,"bond_siz1";"life_te",#N/A,TRUE,"life";"duration_te",#N/A,TRUE,"duration";"life_fed_tax",#N/A,TRUE,"life";"duration_tax",#N/A,TRUE,"duration";"su_recon",#N/A,TRUE,"cfdraw_proof"}</definedName>
    <definedName name="wrn.Payment._.View." localSheetId="1" hidden="1">{#N/A,#N/A,FALSE,"Consltd-For contngcy";"PaymentView",#N/A,FALSE,"Consltd-For contngcy"}</definedName>
    <definedName name="wrn.Payment._.View." localSheetId="2" hidden="1">{#N/A,#N/A,FALSE,"Consltd-For contngcy";"PaymentView",#N/A,FALSE,"Consltd-For contngcy"}</definedName>
    <definedName name="wrn.Payment._.View." hidden="1">{#N/A,#N/A,FALSE,"Consltd-For contngcy";"PaymentView",#N/A,FALSE,"Consltd-For contngcy"}</definedName>
    <definedName name="wrn.PFSreconview." localSheetId="1" hidden="1">{"PFS recon view",#N/A,FALSE,"Hyperion Proof"}</definedName>
    <definedName name="wrn.PFSreconview." localSheetId="2" hidden="1">{"PFS recon view",#N/A,FALSE,"Hyperion Proof"}</definedName>
    <definedName name="wrn.PFSreconview." hidden="1">{"PFS recon view",#N/A,FALSE,"Hyperion Proof"}</definedName>
    <definedName name="wrn.PGHCreconview." localSheetId="1" hidden="1">{"PGHC recon view",#N/A,FALSE,"Hyperion Proof"}</definedName>
    <definedName name="wrn.PGHCreconview." localSheetId="2" hidden="1">{"PGHC recon view",#N/A,FALSE,"Hyperion Proof"}</definedName>
    <definedName name="wrn.PGHCreconview." hidden="1">{"PGHC recon view",#N/A,FALSE,"Hyperion Proof"}</definedName>
    <definedName name="wrn.PHI._.all._.other._.months." localSheetId="1" hidden="1">{#N/A,#N/A,FALSE,"PHI MTD";#N/A,#N/A,FALSE,"PHI YTD"}</definedName>
    <definedName name="wrn.PHI._.all._.other._.months." localSheetId="2" hidden="1">{#N/A,#N/A,FALSE,"PHI MTD";#N/A,#N/A,FALSE,"PHI YTD"}</definedName>
    <definedName name="wrn.PHI._.all._.other._.months." hidden="1">{#N/A,#N/A,FALSE,"PHI MTD";#N/A,#N/A,FALSE,"PHI YTD"}</definedName>
    <definedName name="wrn.PHI._.only." localSheetId="1" hidden="1">{#N/A,#N/A,FALSE,"PHI"}</definedName>
    <definedName name="wrn.PHI._.only." localSheetId="2" hidden="1">{#N/A,#N/A,FALSE,"PHI"}</definedName>
    <definedName name="wrn.PHI._.only." hidden="1">{#N/A,#N/A,FALSE,"PHI"}</definedName>
    <definedName name="wrn.PHI._.Sept._.Dec._.March." localSheetId="1" hidden="1">{#N/A,#N/A,FALSE,"PHI MTD";#N/A,#N/A,FALSE,"PHI QTD";#N/A,#N/A,FALSE,"PHI YTD"}</definedName>
    <definedName name="wrn.PHI._.Sept._.Dec._.March." localSheetId="2" hidden="1">{#N/A,#N/A,FALSE,"PHI MTD";#N/A,#N/A,FALSE,"PHI QTD";#N/A,#N/A,FALSE,"PHI YTD"}</definedName>
    <definedName name="wrn.PHI._.Sept._.Dec._.March." hidden="1">{#N/A,#N/A,FALSE,"PHI MTD";#N/A,#N/A,FALSE,"PHI QTD";#N/A,#N/A,FALSE,"PHI YTD"}</definedName>
    <definedName name="wrn.PPMCoCodeView." localSheetId="1" hidden="1">{"PPM Co Code View",#N/A,FALSE,"Comp Codes"}</definedName>
    <definedName name="wrn.PPMCoCodeView." localSheetId="2" hidden="1">{"PPM Co Code View",#N/A,FALSE,"Comp Codes"}</definedName>
    <definedName name="wrn.PPMCoCodeView." hidden="1">{"PPM Co Code View",#N/A,FALSE,"Comp Codes"}</definedName>
    <definedName name="wrn.PPMreconview." localSheetId="1" hidden="1">{"PPM Recon View",#N/A,FALSE,"Hyperion Proof"}</definedName>
    <definedName name="wrn.PPMreconview." localSheetId="2" hidden="1">{"PPM Recon View",#N/A,FALSE,"Hyperion Proof"}</definedName>
    <definedName name="wrn.PPMreconview." hidden="1">{"PPM Recon View",#N/A,FALSE,"Hyperion Proof"}</definedName>
    <definedName name="wrn.PRINT._.SOURCE._.DATA." localSheetId="1" hidden="1">{"DATA_SET",#N/A,FALSE,"HOURLY SPREAD"}</definedName>
    <definedName name="wrn.PRINT._.SOURCE._.DATA." localSheetId="2" hidden="1">{"DATA_SET",#N/A,FALSE,"HOURLY SPREAD"}</definedName>
    <definedName name="wrn.PRINT._.SOURCE._.DATA." hidden="1">{"DATA_SET",#N/A,FALSE,"HOURLY SPREAD"}</definedName>
    <definedName name="wrn.PrintAll." localSheetId="1" hidden="1">{"PA1",#N/A,TRUE,"BORDMW";"pa2",#N/A,TRUE,"BORDMW";"PA3",#N/A,TRUE,"BORDMW";"PA4",#N/A,TRUE,"BORDMW"}</definedName>
    <definedName name="wrn.PrintAll." localSheetId="2" hidden="1">{"PA1",#N/A,TRUE,"BORDMW";"pa2",#N/A,TRUE,"BORDMW";"PA3",#N/A,TRUE,"BORDMW";"PA4",#N/A,TRUE,"BORDMW"}</definedName>
    <definedName name="wrn.PrintAll." hidden="1">{"PA1",#N/A,TRUE,"BORDMW";"pa2",#N/A,TRUE,"BORDMW";"PA3",#N/A,TRUE,"BORDMW";"PA4",#N/A,TRUE,"BORDMW"}</definedName>
    <definedName name="wrn.ProofElectricOnly." localSheetId="1" hidden="1">{"Electric Only",#N/A,FALSE,"Hyperion Proof"}</definedName>
    <definedName name="wrn.ProofElectricOnly." localSheetId="2" hidden="1">{"Electric Only",#N/A,FALSE,"Hyperion Proof"}</definedName>
    <definedName name="wrn.ProofElectricOnly." hidden="1">{"Electric Only",#N/A,FALSE,"Hyperion Proof"}</definedName>
    <definedName name="wrn.ProofTotal." localSheetId="1" hidden="1">{"Proof Total",#N/A,FALSE,"Hyperion Proof"}</definedName>
    <definedName name="wrn.ProofTotal." localSheetId="2" hidden="1">{"Proof Total",#N/A,FALSE,"Hyperion Proof"}</definedName>
    <definedName name="wrn.ProofTotal." hidden="1">{"Proof Total",#N/A,FALSE,"Hyperion Proof"}</definedName>
    <definedName name="wrn.Reformat._.only." localSheetId="1" hidden="1">{#N/A,#N/A,FALSE,"Dec 1999 mapping"}</definedName>
    <definedName name="wrn.Reformat._.only." localSheetId="2" hidden="1">{#N/A,#N/A,FALSE,"Dec 1999 mapping"}</definedName>
    <definedName name="wrn.Reformat._.only." hidden="1">{#N/A,#N/A,FALSE,"Dec 1999 mapping"}</definedName>
    <definedName name="wrn.sales." localSheetId="1" hidden="1">{"sales",#N/A,FALSE,"Sales";"sales existing",#N/A,FALSE,"Sales";"sales rd1",#N/A,FALSE,"Sales";"sales rd2",#N/A,FALSE,"Sales"}</definedName>
    <definedName name="wrn.sales." localSheetId="2" hidden="1">{"sales",#N/A,FALSE,"Sales";"sales existing",#N/A,FALSE,"Sales";"sales rd1",#N/A,FALSE,"Sales";"sales rd2",#N/A,FALSE,"Sales"}</definedName>
    <definedName name="wrn.sales." hidden="1">{"sales",#N/A,FALSE,"Sales";"sales existing",#N/A,FALSE,"Sales";"sales rd1",#N/A,FALSE,"Sales";"sales rd2",#N/A,FALSE,"Sales"}</definedName>
    <definedName name="wrn.SALES._.VAR._.95._.BUDGET." localSheetId="1" hidden="1">{"PRINT",#N/A,TRUE,"APPA";"PRINT",#N/A,TRUE,"APS";"PRINT",#N/A,TRUE,"BHPL";"PRINT",#N/A,TRUE,"BHPL2";"PRINT",#N/A,TRUE,"CDWR";"PRINT",#N/A,TRUE,"EWEB";"PRINT",#N/A,TRUE,"LADWP";"PRINT",#N/A,TRUE,"NEVBASE"}</definedName>
    <definedName name="wrn.SALES._.VAR._.95._.BUDGET." localSheetId="2" hidden="1">{"PRINT",#N/A,TRUE,"APPA";"PRINT",#N/A,TRUE,"APS";"PRINT",#N/A,TRUE,"BHPL";"PRINT",#N/A,TRUE,"BHPL2";"PRINT",#N/A,TRUE,"CDWR";"PRINT",#N/A,TRUE,"EWEB";"PRINT",#N/A,TRUE,"LADWP";"PRINT",#N/A,TRUE,"NEVBASE"}</definedName>
    <definedName name="wrn.SALES._.VAR._.95._.BUDGET." hidden="1">{"PRINT",#N/A,TRUE,"APPA";"PRINT",#N/A,TRUE,"APS";"PRINT",#N/A,TRUE,"BHPL";"PRINT",#N/A,TRUE,"BHPL2";"PRINT",#N/A,TRUE,"CDWR";"PRINT",#N/A,TRUE,"EWEB";"PRINT",#N/A,TRUE,"LADWP";"PRINT",#N/A,TRUE,"NEVBASE"}</definedName>
    <definedName name="wrn.Sept._.Dec._.March._.IS." localSheetId="1" hidden="1">{#N/A,#N/A,FALSE,"Top level MTD";#N/A,#N/A,FALSE,"PHI MTD";#N/A,#N/A,FALSE,"PacifiCorp MTD";#N/A,#N/A,FALSE,"PGHC MTD";#N/A,#N/A,FALSE,"Top level QTD";#N/A,#N/A,FALSE,"PHI QTD";#N/A,#N/A,FALSE,"PacifiCorp QTD";#N/A,#N/A,FALSE,"PGHC QTD";#N/A,#N/A,FALSE,"Top level YTD";#N/A,#N/A,FALSE,"PHI YTD";#N/A,#N/A,FALSE,"PacifiCorp YTD";#N/A,#N/A,FALSE,"PGHC YTD"}</definedName>
    <definedName name="wrn.Sept._.Dec._.March._.IS." localSheetId="2" hidden="1">{#N/A,#N/A,FALSE,"Top level MTD";#N/A,#N/A,FALSE,"PHI MTD";#N/A,#N/A,FALSE,"PacifiCorp MTD";#N/A,#N/A,FALSE,"PGHC MTD";#N/A,#N/A,FALSE,"Top level QTD";#N/A,#N/A,FALSE,"PHI QTD";#N/A,#N/A,FALSE,"PacifiCorp QTD";#N/A,#N/A,FALSE,"PGHC QTD";#N/A,#N/A,FALSE,"Top level YTD";#N/A,#N/A,FALSE,"PHI YTD";#N/A,#N/A,FALSE,"PacifiCorp YTD";#N/A,#N/A,FALSE,"PGHC YTD"}</definedName>
    <definedName name="wrn.Sept._.Dec._.March._.IS." hidden="1">{#N/A,#N/A,FALSE,"Top level MTD";#N/A,#N/A,FALSE,"PHI MTD";#N/A,#N/A,FALSE,"PacifiCorp MTD";#N/A,#N/A,FALSE,"PGHC MTD";#N/A,#N/A,FALSE,"Top level QTD";#N/A,#N/A,FALSE,"PHI QTD";#N/A,#N/A,FALSE,"PacifiCorp QTD";#N/A,#N/A,FALSE,"PGHC QTD";#N/A,#N/A,FALSE,"Top level YTD";#N/A,#N/A,FALSE,"PHI YTD";#N/A,#N/A,FALSE,"PacifiCorp YTD";#N/A,#N/A,FALSE,"PGHC YTD"}</definedName>
    <definedName name="wrn.STAND_ALONE_BOTH." localSheetId="1" hidden="1">{"FCB_ALL",#N/A,FALSE,"FCB";"GREY_ALL",#N/A,FALSE,"GREY"}</definedName>
    <definedName name="wrn.STAND_ALONE_BOTH." localSheetId="2" hidden="1">{"FCB_ALL",#N/A,FALSE,"FCB";"GREY_ALL",#N/A,FALSE,"GREY"}</definedName>
    <definedName name="wrn.STAND_ALONE_BOTH." hidden="1">{"FCB_ALL",#N/A,FALSE,"FCB";"GREY_ALL",#N/A,FALSE,"GREY"}</definedName>
    <definedName name="wrn.Standard." localSheetId="1" hidden="1">{"YTD-Total",#N/A,FALSE,"Provision"}</definedName>
    <definedName name="wrn.Standard." localSheetId="2" hidden="1">{"YTD-Total",#N/A,FALSE,"Provision"}</definedName>
    <definedName name="wrn.Standard." hidden="1">{"YTD-Total",#N/A,FALSE,"Provision"}</definedName>
    <definedName name="wrn.Standard._.NonUtility._.Only." localSheetId="1" hidden="1">{"YTD-NonUtility",#N/A,FALSE,"Prov NonUtility"}</definedName>
    <definedName name="wrn.Standard._.NonUtility._.Only." localSheetId="2" hidden="1">{"YTD-NonUtility",#N/A,FALSE,"Prov NonUtility"}</definedName>
    <definedName name="wrn.Standard._.NonUtility._.Only." hidden="1">{"YTD-NonUtility",#N/A,FALSE,"Prov NonUtility"}</definedName>
    <definedName name="wrn.Standard._.Utility._.Only." localSheetId="1" hidden="1">{"YTD-Utility",#N/A,FALSE,"Prov Utility"}</definedName>
    <definedName name="wrn.Standard._.Utility._.Only." localSheetId="2" hidden="1">{"YTD-Utility",#N/A,FALSE,"Prov Utility"}</definedName>
    <definedName name="wrn.Standard._.Utility._.Only." hidden="1">{"YTD-Utility",#N/A,FALSE,"Prov Utility"}</definedName>
    <definedName name="wrn.Summary." localSheetId="1" hidden="1">{#N/A,#N/A,FALSE,"Sum Qtr";#N/A,#N/A,FALSE,"Oper Sum";#N/A,#N/A,FALSE,"Land Sales";#N/A,#N/A,FALSE,"Finance";#N/A,#N/A,FALSE,"Oper Ass"}</definedName>
    <definedName name="wrn.Summary." localSheetId="2" hidden="1">{#N/A,#N/A,FALSE,"Sum Qtr";#N/A,#N/A,FALSE,"Oper Sum";#N/A,#N/A,FALSE,"Land Sales";#N/A,#N/A,FALSE,"Finance";#N/A,#N/A,FALSE,"Oper Ass"}</definedName>
    <definedName name="wrn.Summary." hidden="1">{#N/A,#N/A,FALSE,"Sum Qtr";#N/A,#N/A,FALSE,"Oper Sum";#N/A,#N/A,FALSE,"Land Sales";#N/A,#N/A,FALSE,"Finance";#N/A,#N/A,FALSE,"Oper Ass"}</definedName>
    <definedName name="wrn.Summary._.View." localSheetId="1" hidden="1">{#N/A,#N/A,FALSE,"Consltd-For contngcy"}</definedName>
    <definedName name="wrn.Summary._.View." localSheetId="2" hidden="1">{#N/A,#N/A,FALSE,"Consltd-For contngcy"}</definedName>
    <definedName name="wrn.Summary._.View." hidden="1">{#N/A,#N/A,FALSE,"Consltd-For contngcy"}</definedName>
    <definedName name="wrn.UK._.Conversion._.Only." localSheetId="1" hidden="1">{#N/A,#N/A,FALSE,"Dec 1999 UK Continuing Ops"}</definedName>
    <definedName name="wrn.UK._.Conversion._.Only." localSheetId="2" hidden="1">{#N/A,#N/A,FALSE,"Dec 1999 UK Continuing Ops"}</definedName>
    <definedName name="wrn.UK._.Conversion._.Only." hidden="1">{#N/A,#N/A,FALSE,"Dec 1999 UK Continuing Ops"}</definedName>
    <definedName name="wrn.Wacc." localSheetId="1" hidden="1">{"Area1",#N/A,FALSE,"OREWACC";"Area2",#N/A,FALSE,"OREWACC"}</definedName>
    <definedName name="wrn.Wacc." localSheetId="2" hidden="1">{"Area1",#N/A,FALSE,"OREWACC";"Area2",#N/A,FALSE,"OREWACC"}</definedName>
    <definedName name="wrn.Wacc." hidden="1">{"Area1",#N/A,FALSE,"OREWACC";"Area2",#N/A,FALSE,"OREWACC"}</definedName>
    <definedName name="wrn.YearEnd." localSheetId="1" hidden="1">{"Factors Pages 1-2",#N/A,FALSE,"Variables";"Factors Page 3",#N/A,FALSE,"Variables";"Factors Page 4",#N/A,FALSE,"Variables";"Factors Page 5",#N/A,FALSE,"Variables";"YE Pages 7-26",#N/A,FALSE,"Variables"}</definedName>
    <definedName name="wrn.YearEnd." localSheetId="2" hidden="1">{"Factors Pages 1-2",#N/A,FALSE,"Variables";"Factors Page 3",#N/A,FALSE,"Variables";"Factors Page 4",#N/A,FALSE,"Variables";"Factors Page 5",#N/A,FALSE,"Variables";"YE Pages 7-26",#N/A,FALSE,"Variables"}</definedName>
    <definedName name="wrn.YearEnd." hidden="1">{"Factors Pages 1-2",#N/A,FALSE,"Variables";"Factors Page 3",#N/A,FALSE,"Variables";"Factors Page 4",#N/A,FALSE,"Variables";"Factors Page 5",#N/A,FALSE,"Variables";"YE Pages 7-26",#N/A,FALSE,"Variables"}</definedName>
    <definedName name="y" hidden="1">'[1]DSM Output'!$B$21:$B$23</definedName>
    <definedName name="z" hidden="1">'[1]DSM Output'!$G$21:$G$23</definedName>
    <definedName name="Z_01844156_6462_4A28_9785_1A86F4D0C834_.wvu.PrintTitles" localSheetId="2" hidden="1">#REF!</definedName>
    <definedName name="Z_01844156_6462_4A28_9785_1A86F4D0C834_.wvu.PrintTitles" hidden="1">#REF!</definedName>
  </definedNames>
  <calcPr calcId="152511"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2" i="1" l="1"/>
  <c r="F21" i="1"/>
  <c r="F18" i="1"/>
  <c r="F17" i="1"/>
  <c r="I22" i="1"/>
  <c r="I21" i="1"/>
  <c r="I18" i="1"/>
  <c r="I17" i="1"/>
  <c r="H21" i="3" l="1"/>
  <c r="H20" i="3"/>
  <c r="F26" i="1" s="1"/>
  <c r="I26" i="1" s="1"/>
  <c r="H19" i="3"/>
  <c r="F17" i="3"/>
  <c r="D17" i="3"/>
  <c r="H16" i="3"/>
  <c r="H15" i="3"/>
  <c r="F25" i="1" s="1"/>
  <c r="I25" i="1" s="1"/>
  <c r="C15" i="3"/>
  <c r="H14" i="3"/>
  <c r="D12" i="3"/>
  <c r="H11" i="3"/>
  <c r="F20" i="1" s="1"/>
  <c r="I20" i="1" s="1"/>
  <c r="F11" i="3"/>
  <c r="H10" i="3"/>
  <c r="F10" i="3"/>
  <c r="F12" i="3" s="1"/>
  <c r="H9" i="3"/>
  <c r="F16" i="1" s="1"/>
  <c r="I16" i="1" s="1"/>
  <c r="O46" i="2"/>
  <c r="O45" i="2"/>
  <c r="O44" i="2"/>
  <c r="O43" i="2"/>
  <c r="O42" i="2"/>
  <c r="O41" i="2"/>
  <c r="O40" i="2"/>
  <c r="O39" i="2"/>
  <c r="O38" i="2"/>
  <c r="O37" i="2"/>
  <c r="O36" i="2"/>
  <c r="O35" i="2"/>
  <c r="O34" i="2"/>
  <c r="O33" i="2"/>
  <c r="O32" i="2"/>
  <c r="O31" i="2"/>
  <c r="O30" i="2"/>
  <c r="O29" i="2"/>
  <c r="O28" i="2"/>
  <c r="O27" i="2"/>
  <c r="O26" i="2"/>
  <c r="O25" i="2"/>
  <c r="O24" i="2"/>
  <c r="O23" i="2"/>
  <c r="O22" i="2"/>
  <c r="O21" i="2"/>
  <c r="O20" i="2"/>
  <c r="O19" i="2"/>
  <c r="O18" i="2"/>
  <c r="O17" i="2"/>
  <c r="O16" i="2"/>
  <c r="O15" i="2"/>
  <c r="O14" i="2"/>
  <c r="O13" i="2"/>
  <c r="O12" i="2"/>
  <c r="L48" i="2"/>
  <c r="H48" i="2"/>
  <c r="D48" i="2"/>
  <c r="O11" i="2"/>
  <c r="N48" i="2"/>
  <c r="M48" i="2"/>
  <c r="K48" i="2"/>
  <c r="J48" i="2"/>
  <c r="I48" i="2"/>
  <c r="G48" i="2"/>
  <c r="F48" i="2"/>
  <c r="E48" i="2"/>
  <c r="C48" i="2"/>
  <c r="H17" i="3" l="1"/>
  <c r="H12" i="3"/>
  <c r="F24" i="1"/>
  <c r="I24" i="1" s="1"/>
  <c r="O48" i="2"/>
  <c r="F13" i="1" s="1"/>
  <c r="I13" i="1" s="1"/>
  <c r="O10" i="2"/>
</calcChain>
</file>

<file path=xl/sharedStrings.xml><?xml version="1.0" encoding="utf-8"?>
<sst xmlns="http://schemas.openxmlformats.org/spreadsheetml/2006/main" count="158" uniqueCount="99">
  <si>
    <t>TOTAL</t>
  </si>
  <si>
    <t>WASHINGTON</t>
  </si>
  <si>
    <t>ACCOUNT</t>
  </si>
  <si>
    <t>Type</t>
  </si>
  <si>
    <t>COMPANY</t>
  </si>
  <si>
    <t>FACTOR</t>
  </si>
  <si>
    <t>FACTOR %</t>
  </si>
  <si>
    <t>ALLOCATED</t>
  </si>
  <si>
    <t>REF#</t>
  </si>
  <si>
    <t xml:space="preserve">Adjustment to Expense: </t>
  </si>
  <si>
    <t>Add Remediation Projects Cost</t>
  </si>
  <si>
    <t>SO</t>
  </si>
  <si>
    <t>Schedule M Adjustment</t>
  </si>
  <si>
    <t>SCHMDT</t>
  </si>
  <si>
    <t>Def Inc Tax Expense</t>
  </si>
  <si>
    <t>ADIT Balance</t>
  </si>
  <si>
    <t>SCHMAT</t>
  </si>
  <si>
    <t>WA</t>
  </si>
  <si>
    <t>Description of Adjustment:</t>
  </si>
  <si>
    <t>PacifiCorp</t>
  </si>
  <si>
    <t>Page 4.11.1</t>
  </si>
  <si>
    <t>Non-PERCO</t>
  </si>
  <si>
    <t>Total Environmental Expense</t>
  </si>
  <si>
    <t>Internal Order</t>
  </si>
  <si>
    <t>12 ME June-19</t>
  </si>
  <si>
    <t>Detail By Project:</t>
  </si>
  <si>
    <t>Astoria Youngs Bay Cleanup</t>
  </si>
  <si>
    <t>Silver Bell Tailings Cost Increase</t>
  </si>
  <si>
    <t>**spill cleanup -- Pacific Power</t>
  </si>
  <si>
    <t>**spill cleanup -- Rocky Mountain</t>
  </si>
  <si>
    <t>American Barrel</t>
  </si>
  <si>
    <t>Astoria/Unocal</t>
  </si>
  <si>
    <t>Big Fork Hydro Plant</t>
  </si>
  <si>
    <t>Bridger Coal Fuel Oil Spill</t>
  </si>
  <si>
    <t>Bridger FGD Pond 1 Closure</t>
  </si>
  <si>
    <t>Bridger Plant Oil Spills</t>
  </si>
  <si>
    <t>Cedar Steam Plant</t>
  </si>
  <si>
    <t>Dave Johnston Oil Spill</t>
  </si>
  <si>
    <t>Eugene MGP</t>
  </si>
  <si>
    <t>Everett MGP</t>
  </si>
  <si>
    <t>Hunter Fuel Oil Spills</t>
  </si>
  <si>
    <t>Huntington Ash Landfill</t>
  </si>
  <si>
    <t>Idaho Falls Pole Yard</t>
  </si>
  <si>
    <t>Jordan Plant Substation</t>
  </si>
  <si>
    <t>Montauge Ranch</t>
  </si>
  <si>
    <t>Naughton FGD Pond Closure</t>
  </si>
  <si>
    <t>Ogden MGP</t>
  </si>
  <si>
    <t>Olympia MGP</t>
  </si>
  <si>
    <t>Portland Harbor Source Control</t>
  </si>
  <si>
    <t>Tacoma A St.</t>
  </si>
  <si>
    <t>Wyodak Fuel Oil Spill</t>
  </si>
  <si>
    <t>Bors Property</t>
  </si>
  <si>
    <t>Carbon Ash Spill (UT)</t>
  </si>
  <si>
    <t>Bridger Plant - FGD Pond 1</t>
  </si>
  <si>
    <t>Bridger Plant-FGD Pond Closure</t>
  </si>
  <si>
    <t>Dave Johnston-Pond 4A&amp;4B</t>
  </si>
  <si>
    <t>Naughton Plant-FGD Pond 1</t>
  </si>
  <si>
    <t>Hunter Plant-</t>
  </si>
  <si>
    <t>Hunter Plant-Ash Landfill</t>
  </si>
  <si>
    <t>Colstrip Pond</t>
  </si>
  <si>
    <t>Cholla Ash-Flyash Pond</t>
  </si>
  <si>
    <t>Naughton South Ash Pond</t>
  </si>
  <si>
    <t>NTO Parking Asbestos</t>
  </si>
  <si>
    <t>Total</t>
  </si>
  <si>
    <t>Ref 4.11</t>
  </si>
  <si>
    <t>** These two line items include a variety of small projects that are not tracked in the Company's accounting system by project.</t>
  </si>
  <si>
    <t>Adjustment to Taxes</t>
  </si>
  <si>
    <t>Unadjusted</t>
  </si>
  <si>
    <t>Book</t>
  </si>
  <si>
    <t>Adjusted</t>
  </si>
  <si>
    <t>Incremental</t>
  </si>
  <si>
    <t>WCA</t>
  </si>
  <si>
    <t>Account</t>
  </si>
  <si>
    <t>Secondary</t>
  </si>
  <si>
    <t>Description</t>
  </si>
  <si>
    <t>Amortization</t>
  </si>
  <si>
    <t>Amount</t>
  </si>
  <si>
    <t>Adjustment</t>
  </si>
  <si>
    <t>Factor</t>
  </si>
  <si>
    <t>415300</t>
  </si>
  <si>
    <t>Hazardous Waste Clean-up Costs</t>
  </si>
  <si>
    <t>Ref. 4.11</t>
  </si>
  <si>
    <t>4098300</t>
  </si>
  <si>
    <t>415301</t>
  </si>
  <si>
    <t>Environmental Costs WA</t>
  </si>
  <si>
    <t>Environmental Regulated</t>
  </si>
  <si>
    <t>AMA Balances:</t>
  </si>
  <si>
    <t>DTL 415.300 Environmental Clean-up Accrual</t>
  </si>
  <si>
    <t>DTL 415.301 Environmental Clean-up Accrual</t>
  </si>
  <si>
    <t>DTA 605.301 Environmental Regulated</t>
  </si>
  <si>
    <t>PAGE</t>
  </si>
  <si>
    <t>4.11.1</t>
  </si>
  <si>
    <t>RES</t>
  </si>
  <si>
    <t>Adjustment to Tax:</t>
  </si>
  <si>
    <t>On April 27, 2005, the Commission granted a request by the Company for an accounting order relating to the Company's treatment of environmental remediation costs in Docket UE-031658, authorizing the Company to record and defer costs prudently incurred in connection with its environmental remediation program.  Costs of projects expected to exceed $3 million system-wide and incurred from October 13, 2003, the date the petition was submitted, through fiscal year 2005 were to be deferred and amortized over a 10-year period. The only project, per the 2005 order, that can be deferred has since been fully amortized, so no amortization amounts need to be added back into results.  All deferred environmental remediation costs balances and environmental amortization is excluded from regulatory results in unadjusted data.  This restating adjustment adds into results actual environmental remediation project costs incurred in the 12 months period ended June 2019.</t>
  </si>
  <si>
    <t>Situs</t>
  </si>
  <si>
    <t>4.11.2</t>
  </si>
  <si>
    <t>Washington General Rate Case - 2021</t>
  </si>
  <si>
    <t>Environmental Remediation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</si>
</sst>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_(* \(#,##0\);_(* &quot;-&quot;_);_(@_)"/>
    <numFmt numFmtId="43" formatCode="_(* #,##0.00_);_(* \(#,##0.00\);_(* &quot;-&quot;??_);_(@_)"/>
    <numFmt numFmtId="164" formatCode="0.000%"/>
    <numFmt numFmtId="165" formatCode="_(* #,##0_);_(* \(#,##0\);_(* &quot;-&quot;??_);_(@_)"/>
    <numFmt numFmtId="166" formatCode="0.0000%"/>
    <numFmt numFmtId="167" formatCode="[$-409]mmm\-yy;@"/>
  </numFmts>
  <fonts count="8" x14ac:knownFonts="1">
    <font>
      <sz val="10"/>
      <name val="Arial"/>
      <family val="2"/>
    </font>
    <font>
      <sz val="10"/>
      <name val="Arial"/>
      <family val="2"/>
    </font>
    <font>
      <b/>
      <sz val="10"/>
      <name val="Arial"/>
      <family val="2"/>
    </font>
    <font>
      <sz val="10"/>
      <color indexed="9"/>
      <name val="Arial"/>
      <family val="2"/>
    </font>
    <font>
      <u/>
      <sz val="10"/>
      <name val="Arial"/>
      <family val="2"/>
    </font>
    <font>
      <sz val="10"/>
      <color rgb="FFFF0000"/>
      <name val="Arial"/>
      <family val="2"/>
    </font>
    <font>
      <b/>
      <u/>
      <sz val="10"/>
      <name val="Arial"/>
      <family val="2"/>
    </font>
    <font>
      <sz val="10"/>
      <color rgb="FFFFFFFF"/>
      <name val="Arial"/>
      <family val="2"/>
    </font>
  </fonts>
  <fills count="3">
    <fill>
      <patternFill patternType="none"/>
    </fill>
    <fill>
      <patternFill patternType="gray125"/>
    </fill>
    <fill>
      <patternFill patternType="solid">
        <fgColor rgb="FFFFFF00"/>
        <bgColor indexed="64"/>
      </patternFill>
    </fill>
  </fills>
  <borders count="2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diagonal/>
    </border>
    <border>
      <left style="medium">
        <color indexed="64"/>
      </left>
      <right style="medium">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double">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cellStyleXfs>
  <cellXfs count="120">
    <xf numFmtId="0" fontId="0" fillId="0" borderId="0" xfId="0"/>
    <xf numFmtId="0" fontId="2" fillId="0" borderId="0" xfId="0" quotePrefix="1" applyFont="1" applyAlignment="1">
      <alignment horizontal="left"/>
    </xf>
    <xf numFmtId="0" fontId="3" fillId="0" borderId="0" xfId="0" applyFont="1"/>
    <xf numFmtId="0" fontId="2" fillId="0" borderId="0" xfId="0" applyFont="1" applyAlignment="1">
      <alignment horizontal="left"/>
    </xf>
    <xf numFmtId="41" fontId="3" fillId="0" borderId="0" xfId="0" applyNumberFormat="1" applyFont="1" applyAlignment="1">
      <alignment horizontal="right"/>
    </xf>
    <xf numFmtId="0" fontId="3" fillId="0" borderId="0" xfId="0" applyNumberFormat="1" applyFont="1" applyAlignment="1">
      <alignment horizontal="center"/>
    </xf>
    <xf numFmtId="0" fontId="4" fillId="0" borderId="0" xfId="0" applyFont="1" applyAlignment="1">
      <alignment horizontal="center"/>
    </xf>
    <xf numFmtId="0" fontId="4" fillId="0" borderId="0" xfId="0" quotePrefix="1" applyFont="1" applyAlignment="1">
      <alignment horizontal="center"/>
    </xf>
    <xf numFmtId="0" fontId="4" fillId="0" borderId="0" xfId="0" applyNumberFormat="1" applyFont="1" applyAlignment="1">
      <alignment horizontal="center"/>
    </xf>
    <xf numFmtId="0" fontId="2" fillId="0" borderId="0" xfId="0" applyFont="1" applyBorder="1"/>
    <xf numFmtId="0" fontId="2" fillId="0" borderId="0" xfId="0" applyFont="1" applyFill="1" applyBorder="1" applyAlignment="1">
      <alignment horizontal="left"/>
    </xf>
    <xf numFmtId="0" fontId="5" fillId="0" borderId="0" xfId="0" applyFont="1" applyFill="1"/>
    <xf numFmtId="0" fontId="5" fillId="0" borderId="0" xfId="0" applyFont="1" applyFill="1" applyAlignment="1">
      <alignment horizontal="center"/>
    </xf>
    <xf numFmtId="0" fontId="5" fillId="0" borderId="0" xfId="0" applyFont="1" applyFill="1" applyBorder="1" applyAlignment="1">
      <alignment horizontal="center"/>
    </xf>
    <xf numFmtId="165" fontId="5" fillId="0" borderId="0" xfId="1" applyNumberFormat="1" applyFont="1" applyFill="1"/>
    <xf numFmtId="0" fontId="5" fillId="0" borderId="0" xfId="0" applyFont="1" applyFill="1" applyBorder="1"/>
    <xf numFmtId="165" fontId="5" fillId="0" borderId="0" xfId="1" applyNumberFormat="1" applyFont="1" applyFill="1" applyBorder="1" applyAlignment="1">
      <alignment horizontal="center"/>
    </xf>
    <xf numFmtId="0" fontId="6" fillId="0" borderId="0" xfId="0" applyFont="1"/>
    <xf numFmtId="0" fontId="2" fillId="0" borderId="0" xfId="0" applyFont="1"/>
    <xf numFmtId="15" fontId="2" fillId="0" borderId="0" xfId="0" quotePrefix="1" applyNumberFormat="1" applyFont="1"/>
    <xf numFmtId="0" fontId="2" fillId="0" borderId="0" xfId="0" applyFont="1" applyFill="1"/>
    <xf numFmtId="0" fontId="7" fillId="0" borderId="0" xfId="0" applyFont="1" applyFill="1" applyAlignment="1">
      <alignment horizontal="center"/>
    </xf>
    <xf numFmtId="0" fontId="7" fillId="0" borderId="0" xfId="0" applyFont="1" applyBorder="1"/>
    <xf numFmtId="0" fontId="7" fillId="0" borderId="0" xfId="0" applyFont="1" applyFill="1" applyBorder="1"/>
    <xf numFmtId="0" fontId="7" fillId="0" borderId="0" xfId="0" applyFont="1"/>
    <xf numFmtId="0" fontId="2" fillId="0" borderId="9" xfId="0" applyFont="1" applyFill="1" applyBorder="1" applyAlignment="1">
      <alignment horizontal="left" wrapText="1"/>
    </xf>
    <xf numFmtId="49" fontId="2" fillId="0" borderId="11" xfId="0" applyNumberFormat="1" applyFont="1" applyBorder="1" applyAlignment="1">
      <alignment horizontal="center" wrapText="1"/>
    </xf>
    <xf numFmtId="165" fontId="2" fillId="0" borderId="0" xfId="1" applyNumberFormat="1" applyFont="1" applyFill="1" applyBorder="1" applyAlignment="1">
      <alignment horizontal="center" wrapText="1"/>
    </xf>
    <xf numFmtId="40" fontId="2" fillId="0" borderId="14" xfId="0" applyNumberFormat="1" applyFont="1" applyFill="1" applyBorder="1" applyAlignment="1">
      <alignment horizontal="left" wrapText="1"/>
    </xf>
    <xf numFmtId="165" fontId="2" fillId="0" borderId="13" xfId="1" applyNumberFormat="1" applyFont="1" applyFill="1" applyBorder="1"/>
    <xf numFmtId="40" fontId="2" fillId="0" borderId="13" xfId="0" applyNumberFormat="1" applyFont="1" applyBorder="1"/>
    <xf numFmtId="17" fontId="2" fillId="0" borderId="18" xfId="0" applyNumberFormat="1" applyFont="1" applyFill="1" applyBorder="1" applyAlignment="1">
      <alignment horizontal="center"/>
    </xf>
    <xf numFmtId="165" fontId="2" fillId="0" borderId="18" xfId="1" applyNumberFormat="1" applyFont="1" applyFill="1" applyBorder="1"/>
    <xf numFmtId="165" fontId="2" fillId="0" borderId="19" xfId="1" applyNumberFormat="1" applyFont="1" applyFill="1" applyBorder="1"/>
    <xf numFmtId="0" fontId="2" fillId="0" borderId="0" xfId="0" applyFont="1" applyAlignment="1">
      <alignment horizontal="center"/>
    </xf>
    <xf numFmtId="0" fontId="2" fillId="0" borderId="0" xfId="0" applyFont="1" applyAlignment="1">
      <alignment horizontal="right"/>
    </xf>
    <xf numFmtId="165" fontId="2" fillId="0" borderId="0" xfId="1" applyNumberFormat="1" applyFont="1" applyFill="1" applyBorder="1"/>
    <xf numFmtId="17" fontId="2" fillId="0" borderId="0" xfId="0" applyNumberFormat="1" applyFont="1"/>
    <xf numFmtId="0" fontId="4" fillId="0" borderId="0" xfId="0" applyFont="1"/>
    <xf numFmtId="17" fontId="6" fillId="0" borderId="0" xfId="0" applyNumberFormat="1" applyFont="1" applyAlignment="1">
      <alignment horizontal="center"/>
    </xf>
    <xf numFmtId="0" fontId="6" fillId="0" borderId="0" xfId="0" applyFont="1" applyAlignment="1">
      <alignment horizontal="center"/>
    </xf>
    <xf numFmtId="165" fontId="2" fillId="0" borderId="20" xfId="1" applyNumberFormat="1" applyFont="1" applyBorder="1"/>
    <xf numFmtId="165" fontId="0" fillId="0" borderId="0" xfId="1" applyNumberFormat="1" applyFont="1"/>
    <xf numFmtId="41" fontId="0" fillId="0" borderId="0" xfId="0" applyNumberFormat="1" applyFont="1" applyAlignment="1">
      <alignment horizontal="right"/>
    </xf>
    <xf numFmtId="0" fontId="0" fillId="0" borderId="0" xfId="1" applyNumberFormat="1" applyFont="1" applyFill="1" applyBorder="1" applyAlignment="1" applyProtection="1">
      <alignment horizontal="center"/>
      <protection locked="0"/>
    </xf>
    <xf numFmtId="0" fontId="0" fillId="0" borderId="0" xfId="0" applyFont="1" applyBorder="1" applyAlignment="1">
      <alignment horizontal="center"/>
    </xf>
    <xf numFmtId="0" fontId="0" fillId="0" borderId="0" xfId="0" applyFont="1" applyAlignment="1">
      <alignment horizontal="center"/>
    </xf>
    <xf numFmtId="0" fontId="0" fillId="0" borderId="0" xfId="0" applyFont="1"/>
    <xf numFmtId="0" fontId="0" fillId="0" borderId="0" xfId="0" applyFont="1" applyAlignment="1">
      <alignment horizontal="right"/>
    </xf>
    <xf numFmtId="0" fontId="0" fillId="0" borderId="10" xfId="0" applyFont="1" applyFill="1" applyBorder="1" applyAlignment="1">
      <alignment horizontal="center" wrapText="1"/>
    </xf>
    <xf numFmtId="167" fontId="0" fillId="0" borderId="10" xfId="0" quotePrefix="1" applyNumberFormat="1" applyFont="1" applyFill="1" applyBorder="1" applyAlignment="1">
      <alignment horizontal="center"/>
    </xf>
    <xf numFmtId="0" fontId="0" fillId="2" borderId="0" xfId="0" applyFont="1" applyFill="1" applyAlignment="1">
      <alignment horizontal="center" wrapText="1"/>
    </xf>
    <xf numFmtId="0" fontId="0" fillId="2" borderId="0" xfId="0" applyFont="1" applyFill="1" applyBorder="1" applyAlignment="1">
      <alignment horizontal="center" wrapText="1"/>
    </xf>
    <xf numFmtId="0" fontId="0" fillId="0" borderId="0" xfId="0" applyFont="1" applyAlignment="1">
      <alignment horizontal="center" wrapText="1"/>
    </xf>
    <xf numFmtId="165" fontId="0" fillId="0" borderId="12" xfId="1" applyNumberFormat="1" applyFont="1" applyFill="1" applyBorder="1" applyAlignment="1">
      <alignment horizontal="left" wrapText="1"/>
    </xf>
    <xf numFmtId="165" fontId="0" fillId="0" borderId="0" xfId="1" applyNumberFormat="1" applyFont="1" applyBorder="1"/>
    <xf numFmtId="165" fontId="0" fillId="0" borderId="13" xfId="1" applyNumberFormat="1" applyFont="1" applyBorder="1"/>
    <xf numFmtId="165" fontId="0" fillId="2" borderId="0" xfId="1" applyNumberFormat="1" applyFont="1" applyFill="1"/>
    <xf numFmtId="40" fontId="0" fillId="0" borderId="14" xfId="0" applyNumberFormat="1" applyFont="1" applyFill="1" applyBorder="1" applyAlignment="1">
      <alignment horizontal="left" wrapText="1"/>
    </xf>
    <xf numFmtId="40" fontId="0" fillId="0" borderId="0" xfId="0" applyNumberFormat="1" applyFont="1" applyFill="1" applyBorder="1" applyAlignment="1">
      <alignment horizontal="center" wrapText="1"/>
    </xf>
    <xf numFmtId="40" fontId="0" fillId="0" borderId="0" xfId="0" applyNumberFormat="1" applyFont="1" applyBorder="1"/>
    <xf numFmtId="40" fontId="0" fillId="0" borderId="0" xfId="0" applyNumberFormat="1" applyFont="1"/>
    <xf numFmtId="40" fontId="0" fillId="0" borderId="13" xfId="0" applyNumberFormat="1" applyFont="1" applyBorder="1"/>
    <xf numFmtId="40" fontId="0" fillId="2" borderId="0" xfId="0" applyNumberFormat="1" applyFont="1" applyFill="1"/>
    <xf numFmtId="0" fontId="0" fillId="0" borderId="14" xfId="0" applyFont="1" applyFill="1" applyBorder="1"/>
    <xf numFmtId="0" fontId="0" fillId="0" borderId="0" xfId="0" applyFont="1" applyFill="1" applyBorder="1" applyAlignment="1">
      <alignment horizontal="center"/>
    </xf>
    <xf numFmtId="165" fontId="0" fillId="0" borderId="0" xfId="1" applyNumberFormat="1" applyFont="1" applyFill="1" applyBorder="1"/>
    <xf numFmtId="37" fontId="0" fillId="2" borderId="0" xfId="0" applyNumberFormat="1" applyFont="1" applyFill="1"/>
    <xf numFmtId="40" fontId="0" fillId="0" borderId="0" xfId="0" applyNumberFormat="1" applyFont="1" applyFill="1"/>
    <xf numFmtId="0" fontId="0" fillId="0" borderId="14" xfId="3" applyFont="1" applyFill="1" applyBorder="1"/>
    <xf numFmtId="0" fontId="0" fillId="0" borderId="15" xfId="0" applyFont="1" applyFill="1" applyBorder="1"/>
    <xf numFmtId="0" fontId="0" fillId="0" borderId="16" xfId="0" applyFont="1" applyFill="1" applyBorder="1" applyAlignment="1">
      <alignment horizontal="center"/>
    </xf>
    <xf numFmtId="165" fontId="0" fillId="0" borderId="16" xfId="0" applyNumberFormat="1" applyFont="1" applyBorder="1"/>
    <xf numFmtId="17" fontId="0" fillId="0" borderId="17" xfId="0" applyNumberFormat="1" applyFont="1" applyFill="1" applyBorder="1"/>
    <xf numFmtId="0" fontId="0" fillId="2" borderId="0" xfId="0" applyFont="1" applyFill="1"/>
    <xf numFmtId="17" fontId="0" fillId="0" borderId="0" xfId="0" applyNumberFormat="1" applyFont="1"/>
    <xf numFmtId="17" fontId="0" fillId="0" borderId="0" xfId="0" applyNumberFormat="1" applyFont="1" applyAlignment="1">
      <alignment horizontal="center"/>
    </xf>
    <xf numFmtId="17" fontId="0" fillId="0" borderId="0" xfId="0" applyNumberFormat="1" applyFont="1" applyFill="1"/>
    <xf numFmtId="0" fontId="0" fillId="0" borderId="0" xfId="0" applyFont="1" applyFill="1"/>
    <xf numFmtId="17" fontId="0" fillId="2" borderId="0" xfId="0" applyNumberFormat="1" applyFont="1" applyFill="1" applyBorder="1" applyAlignment="1">
      <alignment horizontal="center"/>
    </xf>
    <xf numFmtId="165" fontId="0" fillId="2" borderId="0" xfId="1" applyNumberFormat="1" applyFont="1" applyFill="1" applyBorder="1"/>
    <xf numFmtId="165" fontId="0" fillId="2" borderId="0" xfId="0" applyNumberFormat="1" applyFont="1" applyFill="1"/>
    <xf numFmtId="165" fontId="0" fillId="0" borderId="0" xfId="0" applyNumberFormat="1" applyFont="1"/>
    <xf numFmtId="165" fontId="0" fillId="2" borderId="0" xfId="0" applyNumberFormat="1" applyFont="1" applyFill="1" applyBorder="1" applyAlignment="1">
      <alignment horizontal="center"/>
    </xf>
    <xf numFmtId="0" fontId="0" fillId="2" borderId="0" xfId="0" applyFont="1" applyFill="1" applyBorder="1"/>
    <xf numFmtId="165" fontId="0" fillId="2" borderId="0" xfId="0" applyNumberFormat="1" applyFont="1" applyFill="1" applyBorder="1"/>
    <xf numFmtId="165" fontId="0" fillId="0" borderId="0" xfId="0" applyNumberFormat="1" applyFont="1" applyBorder="1"/>
    <xf numFmtId="0" fontId="0" fillId="0" borderId="0" xfId="0" applyNumberFormat="1" applyFont="1" applyAlignment="1">
      <alignment horizontal="center"/>
    </xf>
    <xf numFmtId="3" fontId="0" fillId="0" borderId="0" xfId="0" quotePrefix="1" applyNumberFormat="1" applyFont="1" applyBorder="1" applyAlignment="1">
      <alignment horizontal="center"/>
    </xf>
    <xf numFmtId="164" fontId="0" fillId="0" borderId="0" xfId="2" applyNumberFormat="1" applyFont="1" applyAlignment="1">
      <alignment horizontal="center"/>
    </xf>
    <xf numFmtId="165" fontId="0" fillId="0" borderId="0" xfId="1" applyNumberFormat="1" applyFont="1" applyBorder="1" applyAlignment="1">
      <alignment horizontal="center"/>
    </xf>
    <xf numFmtId="0" fontId="0" fillId="0" borderId="0" xfId="0" applyFont="1" applyAlignment="1">
      <alignment horizontal="left"/>
    </xf>
    <xf numFmtId="41" fontId="0" fillId="0" borderId="0" xfId="0" applyNumberFormat="1" applyFont="1"/>
    <xf numFmtId="3" fontId="0" fillId="0" borderId="0" xfId="0" applyNumberFormat="1" applyFont="1" applyBorder="1" applyAlignment="1">
      <alignment horizontal="center"/>
    </xf>
    <xf numFmtId="0" fontId="0" fillId="0" borderId="0" xfId="0" applyFont="1" applyFill="1" applyBorder="1" applyAlignment="1">
      <alignment horizontal="left" indent="1"/>
    </xf>
    <xf numFmtId="0" fontId="0" fillId="0" borderId="0" xfId="0" applyFont="1" applyBorder="1"/>
    <xf numFmtId="164" fontId="0" fillId="0" borderId="0" xfId="2" applyNumberFormat="1" applyFont="1" applyBorder="1" applyAlignment="1">
      <alignment horizontal="center"/>
    </xf>
    <xf numFmtId="0" fontId="0" fillId="0" borderId="0" xfId="0" applyFont="1" applyFill="1" applyBorder="1"/>
    <xf numFmtId="165" fontId="0" fillId="0" borderId="0" xfId="1" applyNumberFormat="1" applyFont="1" applyFill="1" applyBorder="1" applyAlignment="1">
      <alignment horizontal="center"/>
    </xf>
    <xf numFmtId="0" fontId="0" fillId="0" borderId="0" xfId="0" applyFont="1" applyFill="1" applyAlignment="1">
      <alignment horizontal="left" indent="1"/>
    </xf>
    <xf numFmtId="0" fontId="0" fillId="0" borderId="0" xfId="0" applyFont="1" applyFill="1" applyAlignment="1">
      <alignment horizontal="center"/>
    </xf>
    <xf numFmtId="165" fontId="0" fillId="0" borderId="0" xfId="1" applyNumberFormat="1" applyFont="1" applyFill="1"/>
    <xf numFmtId="166" fontId="0" fillId="0" borderId="0" xfId="2" applyNumberFormat="1" applyFont="1" applyFill="1" applyAlignment="1">
      <alignment horizontal="center"/>
    </xf>
    <xf numFmtId="41" fontId="0" fillId="0" borderId="0" xfId="1" applyNumberFormat="1" applyFont="1" applyFill="1" applyAlignment="1">
      <alignment horizontal="center"/>
    </xf>
    <xf numFmtId="0" fontId="0" fillId="0" borderId="0" xfId="0" applyNumberFormat="1" applyFont="1" applyBorder="1" applyAlignment="1">
      <alignment horizontal="center"/>
    </xf>
    <xf numFmtId="0" fontId="0" fillId="0" borderId="0" xfId="0" applyFont="1" applyFill="1" applyBorder="1" applyAlignment="1">
      <alignment horizontal="left"/>
    </xf>
    <xf numFmtId="0" fontId="0" fillId="0" borderId="0" xfId="1" applyNumberFormat="1" applyFont="1" applyBorder="1" applyAlignment="1">
      <alignment horizontal="center"/>
    </xf>
    <xf numFmtId="3" fontId="0" fillId="0" borderId="0" xfId="0" applyNumberFormat="1" applyFont="1" applyBorder="1"/>
    <xf numFmtId="0" fontId="0" fillId="0" borderId="1" xfId="0" applyFont="1" applyBorder="1"/>
    <xf numFmtId="0" fontId="0" fillId="0" borderId="4" xfId="0" applyFont="1" applyBorder="1"/>
    <xf numFmtId="0" fontId="0" fillId="0" borderId="6" xfId="0" applyFont="1" applyBorder="1"/>
    <xf numFmtId="165" fontId="0" fillId="0" borderId="0" xfId="1" applyNumberFormat="1" applyFont="1" applyAlignment="1"/>
    <xf numFmtId="165" fontId="0" fillId="0" borderId="20" xfId="0" applyNumberFormat="1" applyFont="1" applyBorder="1"/>
    <xf numFmtId="0" fontId="0" fillId="0" borderId="2" xfId="0" applyFont="1" applyBorder="1" applyAlignment="1">
      <alignment horizontal="left" vertical="top" wrapText="1"/>
    </xf>
    <xf numFmtId="0" fontId="0" fillId="0" borderId="2" xfId="0" applyFont="1" applyBorder="1" applyAlignment="1">
      <alignment horizontal="left" vertical="top"/>
    </xf>
    <xf numFmtId="0" fontId="0" fillId="0" borderId="3" xfId="0" applyFont="1" applyBorder="1" applyAlignment="1">
      <alignment horizontal="left" vertical="top"/>
    </xf>
    <xf numFmtId="0" fontId="0" fillId="0" borderId="0" xfId="0" applyFont="1" applyBorder="1" applyAlignment="1">
      <alignment horizontal="left" vertical="top"/>
    </xf>
    <xf numFmtId="0" fontId="0" fillId="0" borderId="5" xfId="0" applyFont="1" applyBorder="1" applyAlignment="1">
      <alignment horizontal="left" vertical="top"/>
    </xf>
    <xf numFmtId="0" fontId="0" fillId="0" borderId="7" xfId="0" applyFont="1" applyBorder="1" applyAlignment="1">
      <alignment horizontal="left" vertical="top"/>
    </xf>
    <xf numFmtId="0" fontId="0" fillId="0" borderId="8" xfId="0" applyFont="1" applyBorder="1" applyAlignment="1">
      <alignment horizontal="left" vertical="top"/>
    </xf>
  </cellXfs>
  <cellStyles count="4">
    <cellStyle name="Comma" xfId="1" builtinId="3"/>
    <cellStyle name="Normal" xfId="0" builtinId="0"/>
    <cellStyle name="Normal 2 2 2" xfId="3"/>
    <cellStyle name="Percent" xfId="2" builtinId="5"/>
  </cellStyles>
  <dxfs count="8">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haredStrings" Target="sharedStrings.xml"/><Relationship Id="rId5" Type="http://schemas.openxmlformats.org/officeDocument/2006/relationships/externalLink" Target="externalLinks/externalLink2.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oneCellAnchor>
    <xdr:from>
      <xdr:col>2</xdr:col>
      <xdr:colOff>1524000</xdr:colOff>
      <xdr:row>24</xdr:row>
      <xdr:rowOff>19050</xdr:rowOff>
    </xdr:from>
    <xdr:ext cx="184731" cy="264560"/>
    <xdr:sp macro="" textlink="">
      <xdr:nvSpPr>
        <xdr:cNvPr id="3" name="TextBox 2"/>
        <xdr:cNvSpPr txBox="1"/>
      </xdr:nvSpPr>
      <xdr:spPr>
        <a:xfrm>
          <a:off x="2381250" y="39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REGULATN\PA&amp;D\DSMRecov\2001\RECOV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p70596\Local%20Settings\Temporary%20Internet%20Files\OLK3B\ORA%20Workpaper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MFechner\Files\FILES\BONDS\INTPAY99x.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REGULATN\PA&amp;D\CASES\Wy0902\EAST%20Blocking%2090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lcshrn102\SHR02\SHR02\Documents%20and%20Settings\p04092.000\Local%20Settings\Temporary%20Internet%20Files\OLK1AC\RECOV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SB1149"/>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RECOV01"/>
      <sheetName val="Sheet1"/>
      <sheetName val="Jan"/>
    </sheetNames>
    <sheetDataSet>
      <sheetData sheetId="0"/>
      <sheetData sheetId="1"/>
      <sheetData sheetId="2"/>
      <sheetData sheetId="3"/>
      <sheetData sheetId="4"/>
      <sheetData sheetId="5" refreshError="1">
        <row r="21">
          <cell r="B21" t="str">
            <v>26</v>
          </cell>
          <cell r="G21">
            <v>83871482</v>
          </cell>
          <cell r="J21">
            <v>0</v>
          </cell>
        </row>
        <row r="22">
          <cell r="B22" t="str">
            <v>27</v>
          </cell>
          <cell r="G22">
            <v>1931963666</v>
          </cell>
          <cell r="J22">
            <v>1056426642</v>
          </cell>
        </row>
        <row r="23">
          <cell r="B23" t="str">
            <v>36</v>
          </cell>
          <cell r="G23">
            <v>70121</v>
          </cell>
          <cell r="J23">
            <v>13699</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 sheetId="2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A Workpapers"/>
      <sheetName val="Price Change"/>
      <sheetName val="Input"/>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3 "/>
      <sheetName val="Table A base change"/>
      <sheetName val="Sch 2"/>
      <sheetName val="Sch 3"/>
      <sheetName val="Sch 15"/>
      <sheetName val="Sch 25-Secondary"/>
      <sheetName val="Sch 25-Primary"/>
      <sheetName val="Sch 40"/>
      <sheetName val="Sch 45-Secondary"/>
      <sheetName val="Sch 45-Primary"/>
      <sheetName val="Sch 46-Secondary"/>
      <sheetName val="Sch 46-Primary"/>
      <sheetName val="Sch 48T"/>
      <sheetName val="Sch 51"/>
      <sheetName val="Sch 53"/>
      <sheetName val="Sch 54"/>
      <sheetName val="Sch 57"/>
      <sheetName val="Sch 58"/>
      <sheetName val="Exhibit 4"/>
      <sheetName val="Blocking-901East"/>
      <sheetName val="Exhibit 5"/>
      <sheetName val="Table A Defer Surcharge summ"/>
      <sheetName val="Table A Hunter surcharge summ "/>
      <sheetName val="Filed Defer Exc PCS Rev detail"/>
      <sheetName val="Filed Hunter PCS Rev detail"/>
      <sheetName val="Filed Power Cost kWh"/>
      <sheetName val="Table 1 - Semi"/>
      <sheetName val="Table 1 - MWh"/>
      <sheetName val="Table 2 - Unbilled Spread"/>
      <sheetName val="Table 3 - Unbilled Spread"/>
      <sheetName val="Table 4"/>
      <sheetName val="Actual-901East"/>
      <sheetName val="Actual-Lighting Surcharge"/>
      <sheetName val="tolerance sheet"/>
      <sheetName val="Net Billed Cheaper Adj"/>
      <sheetName val="Billed Cheaper"/>
      <sheetName val="Before Billed Cheaper"/>
      <sheetName val="33SF Phos 6024200100010001"/>
      <sheetName val="Inputs"/>
      <sheetName val="Table 2"/>
      <sheetName val="Table 3"/>
      <sheetName val="Type I adjustments -kwh"/>
      <sheetName val="Table 4 - Contracts"/>
      <sheetName val="Contract Summary"/>
      <sheetName val="UWy Billing"/>
      <sheetName val="UWy Schedule 2 &amp; 15"/>
      <sheetName val="UWy Schedule 25"/>
      <sheetName val="UWy Sch 48 not used"/>
      <sheetName val="UWy Sch 46"/>
      <sheetName val="Recon U of Wy"/>
      <sheetName val="UWy Sheet2"/>
      <sheetName val="Weather 901 East"/>
      <sheetName val="Temperature"/>
      <sheetName val="KN ENERGY"/>
      <sheetName val="T. A - East Com-Ind"/>
      <sheetName val="T.A - All WY com-ind"/>
      <sheetName val=" Table A"/>
      <sheetName val="Hunter Surcharge Worksheet"/>
      <sheetName val="Reclassifications"/>
      <sheetName val="Sch 25-Secondary old"/>
      <sheetName val="Sch 25-Primary old"/>
      <sheetName val="Sch 45-Secondary old"/>
      <sheetName val="Sch 45-Primary old"/>
      <sheetName val="Sch 46-Secondary old"/>
      <sheetName val="Sch 46-Primary old"/>
      <sheetName val="Sch 48T old"/>
      <sheetName val="Table A Combined surcharge 4 y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refreshError="1"/>
      <sheetData sheetId="40" refreshError="1"/>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sheetData sheetId="2" refreshError="1"/>
      <sheetData sheetId="3"/>
      <sheetData sheetId="4"/>
      <sheetData sheetId="5"/>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J59"/>
  <sheetViews>
    <sheetView view="pageBreakPreview" zoomScale="85" zoomScaleNormal="100" zoomScaleSheetLayoutView="85" workbookViewId="0">
      <selection activeCell="B6" sqref="B6"/>
    </sheetView>
  </sheetViews>
  <sheetFormatPr defaultColWidth="8.85546875" defaultRowHeight="12.75" x14ac:dyDescent="0.2"/>
  <cols>
    <col min="1" max="1" width="2.28515625" style="47" customWidth="1"/>
    <col min="2" max="2" width="4.5703125" style="47" customWidth="1"/>
    <col min="3" max="3" width="33.85546875" style="47" customWidth="1"/>
    <col min="4" max="4" width="10.42578125" style="47" customWidth="1"/>
    <col min="5" max="5" width="5.7109375" style="47" customWidth="1"/>
    <col min="6" max="6" width="12.28515625" style="47" bestFit="1" customWidth="1"/>
    <col min="7" max="7" width="9.85546875" style="47" customWidth="1"/>
    <col min="8" max="8" width="10.7109375" style="47" bestFit="1" customWidth="1"/>
    <col min="9" max="9" width="13.7109375" style="47" bestFit="1" customWidth="1"/>
    <col min="10" max="10" width="7.28515625" style="46" customWidth="1"/>
    <col min="11" max="16384" width="8.85546875" style="47"/>
  </cols>
  <sheetData>
    <row r="3" spans="2:10" x14ac:dyDescent="0.2">
      <c r="B3" s="1" t="s">
        <v>19</v>
      </c>
      <c r="E3" s="46"/>
      <c r="H3" s="2"/>
      <c r="I3" s="43" t="s">
        <v>90</v>
      </c>
      <c r="J3" s="46">
        <v>4.1100000000000003</v>
      </c>
    </row>
    <row r="4" spans="2:10" x14ac:dyDescent="0.2">
      <c r="B4" s="3" t="s">
        <v>97</v>
      </c>
      <c r="E4" s="46"/>
      <c r="H4" s="2"/>
      <c r="I4" s="4"/>
      <c r="J4" s="87"/>
    </row>
    <row r="5" spans="2:10" x14ac:dyDescent="0.2">
      <c r="B5" s="3" t="s">
        <v>98</v>
      </c>
      <c r="E5" s="46"/>
      <c r="H5" s="2"/>
      <c r="I5" s="2"/>
      <c r="J5" s="5"/>
    </row>
    <row r="6" spans="2:10" x14ac:dyDescent="0.2">
      <c r="E6" s="46"/>
      <c r="H6" s="2"/>
      <c r="I6" s="2"/>
      <c r="J6" s="5"/>
    </row>
    <row r="7" spans="2:10" x14ac:dyDescent="0.2">
      <c r="E7" s="46"/>
      <c r="I7" s="46"/>
      <c r="J7" s="87"/>
    </row>
    <row r="8" spans="2:10" x14ac:dyDescent="0.2">
      <c r="D8" s="46"/>
      <c r="E8" s="46"/>
      <c r="F8" s="46" t="s">
        <v>0</v>
      </c>
      <c r="G8" s="46"/>
      <c r="H8" s="46"/>
      <c r="I8" s="46" t="s">
        <v>1</v>
      </c>
      <c r="J8" s="87"/>
    </row>
    <row r="9" spans="2:10" x14ac:dyDescent="0.2">
      <c r="D9" s="6" t="s">
        <v>2</v>
      </c>
      <c r="E9" s="7" t="s">
        <v>3</v>
      </c>
      <c r="F9" s="6" t="s">
        <v>4</v>
      </c>
      <c r="G9" s="6" t="s">
        <v>5</v>
      </c>
      <c r="H9" s="7" t="s">
        <v>6</v>
      </c>
      <c r="I9" s="6" t="s">
        <v>7</v>
      </c>
      <c r="J9" s="8" t="s">
        <v>8</v>
      </c>
    </row>
    <row r="10" spans="2:10" x14ac:dyDescent="0.2">
      <c r="E10" s="46"/>
      <c r="J10" s="87"/>
    </row>
    <row r="11" spans="2:10" x14ac:dyDescent="0.2">
      <c r="B11" s="1" t="s">
        <v>9</v>
      </c>
      <c r="G11" s="88"/>
      <c r="H11" s="89"/>
      <c r="I11" s="90"/>
      <c r="J11" s="87"/>
    </row>
    <row r="12" spans="2:10" x14ac:dyDescent="0.2">
      <c r="B12" s="91"/>
      <c r="D12" s="45"/>
      <c r="E12" s="45"/>
      <c r="F12" s="92"/>
      <c r="G12" s="93"/>
      <c r="H12" s="89"/>
      <c r="I12" s="92"/>
      <c r="J12" s="44"/>
    </row>
    <row r="13" spans="2:10" x14ac:dyDescent="0.2">
      <c r="B13" s="94" t="s">
        <v>10</v>
      </c>
      <c r="C13" s="95"/>
      <c r="D13" s="45">
        <v>925</v>
      </c>
      <c r="E13" s="45" t="s">
        <v>92</v>
      </c>
      <c r="F13" s="86">
        <f>'Page 4.11.1'!O48</f>
        <v>6541251.7300000014</v>
      </c>
      <c r="G13" s="93" t="s">
        <v>11</v>
      </c>
      <c r="H13" s="89">
        <v>6.7017620954721469E-2</v>
      </c>
      <c r="I13" s="90">
        <f>F13*H13</f>
        <v>438379.12901055615</v>
      </c>
      <c r="J13" s="44" t="s">
        <v>91</v>
      </c>
    </row>
    <row r="14" spans="2:10" x14ac:dyDescent="0.2">
      <c r="B14" s="9"/>
      <c r="C14" s="95"/>
      <c r="D14" s="45"/>
      <c r="E14" s="45"/>
      <c r="F14" s="86"/>
      <c r="G14" s="93"/>
      <c r="H14" s="89"/>
      <c r="I14" s="90"/>
      <c r="J14" s="44"/>
    </row>
    <row r="15" spans="2:10" x14ac:dyDescent="0.2">
      <c r="B15" s="10" t="s">
        <v>93</v>
      </c>
      <c r="C15" s="97"/>
      <c r="D15" s="65"/>
      <c r="E15" s="65"/>
      <c r="F15" s="98"/>
      <c r="G15" s="65"/>
      <c r="H15" s="89"/>
      <c r="I15" s="90"/>
      <c r="J15" s="44"/>
    </row>
    <row r="16" spans="2:10" ht="13.15" customHeight="1" x14ac:dyDescent="0.2">
      <c r="B16" s="99" t="s">
        <v>12</v>
      </c>
      <c r="C16" s="97"/>
      <c r="D16" s="65" t="s">
        <v>13</v>
      </c>
      <c r="E16" s="65" t="s">
        <v>92</v>
      </c>
      <c r="F16" s="98">
        <f>-'Page 4.11.2'!H9</f>
        <v>-1875559</v>
      </c>
      <c r="G16" s="65" t="s">
        <v>11</v>
      </c>
      <c r="H16" s="89">
        <v>6.7017620954721469E-2</v>
      </c>
      <c r="I16" s="90">
        <f t="shared" ref="I16:I18" si="0">F16*H16</f>
        <v>-125695.50214021644</v>
      </c>
      <c r="J16" s="44" t="s">
        <v>96</v>
      </c>
    </row>
    <row r="17" spans="1:10" ht="13.15" customHeight="1" x14ac:dyDescent="0.2">
      <c r="B17" s="99" t="s">
        <v>14</v>
      </c>
      <c r="C17" s="97"/>
      <c r="D17" s="65">
        <v>41010</v>
      </c>
      <c r="E17" s="65" t="s">
        <v>92</v>
      </c>
      <c r="F17" s="98">
        <f>'Page 4.11.2'!H14</f>
        <v>-461136</v>
      </c>
      <c r="G17" s="65" t="s">
        <v>11</v>
      </c>
      <c r="H17" s="96">
        <v>6.7017620954721469E-2</v>
      </c>
      <c r="I17" s="90">
        <f t="shared" si="0"/>
        <v>-30904.237656576439</v>
      </c>
      <c r="J17" s="44" t="s">
        <v>96</v>
      </c>
    </row>
    <row r="18" spans="1:10" ht="13.15" customHeight="1" x14ac:dyDescent="0.2">
      <c r="B18" s="99" t="s">
        <v>15</v>
      </c>
      <c r="C18" s="97"/>
      <c r="D18" s="65">
        <v>283</v>
      </c>
      <c r="E18" s="65" t="s">
        <v>92</v>
      </c>
      <c r="F18" s="98">
        <f>'Page 4.11.2'!H19</f>
        <v>20768208</v>
      </c>
      <c r="G18" s="65" t="s">
        <v>11</v>
      </c>
      <c r="H18" s="89">
        <v>6.7017620954721469E-2</v>
      </c>
      <c r="I18" s="90">
        <f t="shared" si="0"/>
        <v>1391835.8916528141</v>
      </c>
      <c r="J18" s="44" t="s">
        <v>96</v>
      </c>
    </row>
    <row r="19" spans="1:10" ht="13.15" customHeight="1" x14ac:dyDescent="0.2">
      <c r="B19" s="78"/>
      <c r="C19" s="97"/>
      <c r="D19" s="65"/>
      <c r="E19" s="65"/>
      <c r="F19" s="98"/>
      <c r="G19" s="65"/>
      <c r="H19" s="89"/>
      <c r="I19" s="90"/>
      <c r="J19" s="44"/>
    </row>
    <row r="20" spans="1:10" ht="13.9" customHeight="1" x14ac:dyDescent="0.2">
      <c r="B20" s="99" t="s">
        <v>12</v>
      </c>
      <c r="C20" s="97"/>
      <c r="D20" s="65" t="s">
        <v>16</v>
      </c>
      <c r="E20" s="65" t="s">
        <v>92</v>
      </c>
      <c r="F20" s="98">
        <f>'Page 4.11.2'!H11</f>
        <v>-447098</v>
      </c>
      <c r="G20" s="65" t="s">
        <v>11</v>
      </c>
      <c r="H20" s="89">
        <v>6.7017620954721469E-2</v>
      </c>
      <c r="I20" s="90">
        <f t="shared" ref="I20:I22" si="1">F20*H20</f>
        <v>-29963.444293614059</v>
      </c>
      <c r="J20" s="44" t="s">
        <v>96</v>
      </c>
    </row>
    <row r="21" spans="1:10" ht="13.9" customHeight="1" x14ac:dyDescent="0.2">
      <c r="B21" s="99" t="s">
        <v>14</v>
      </c>
      <c r="C21" s="97"/>
      <c r="D21" s="65">
        <v>41110</v>
      </c>
      <c r="E21" s="65" t="s">
        <v>92</v>
      </c>
      <c r="F21" s="98">
        <f>'Page 4.11.2'!H16</f>
        <v>109926</v>
      </c>
      <c r="G21" s="65" t="s">
        <v>11</v>
      </c>
      <c r="H21" s="96">
        <v>6.7017620954721469E-2</v>
      </c>
      <c r="I21" s="90">
        <f t="shared" si="1"/>
        <v>7366.979001068712</v>
      </c>
      <c r="J21" s="44" t="s">
        <v>96</v>
      </c>
    </row>
    <row r="22" spans="1:10" ht="13.9" customHeight="1" x14ac:dyDescent="0.2">
      <c r="B22" s="99" t="s">
        <v>15</v>
      </c>
      <c r="C22" s="97"/>
      <c r="D22" s="65">
        <v>190</v>
      </c>
      <c r="E22" s="65" t="s">
        <v>92</v>
      </c>
      <c r="F22" s="98">
        <f>'Page 4.11.2'!H21</f>
        <v>-13694229</v>
      </c>
      <c r="G22" s="65" t="s">
        <v>11</v>
      </c>
      <c r="H22" s="89">
        <v>6.7017620954721469E-2</v>
      </c>
      <c r="I22" s="90">
        <f t="shared" si="1"/>
        <v>-917754.64838915446</v>
      </c>
      <c r="J22" s="44" t="s">
        <v>96</v>
      </c>
    </row>
    <row r="23" spans="1:10" x14ac:dyDescent="0.2">
      <c r="B23" s="78"/>
      <c r="C23" s="97"/>
      <c r="D23" s="65"/>
      <c r="E23" s="65"/>
      <c r="F23" s="98"/>
      <c r="G23" s="65"/>
      <c r="H23" s="89"/>
      <c r="I23" s="90"/>
      <c r="J23" s="44"/>
    </row>
    <row r="24" spans="1:10" x14ac:dyDescent="0.2">
      <c r="B24" s="99" t="s">
        <v>12</v>
      </c>
      <c r="C24" s="97"/>
      <c r="D24" s="65" t="s">
        <v>16</v>
      </c>
      <c r="E24" s="65" t="s">
        <v>92</v>
      </c>
      <c r="F24" s="98">
        <f>'Page 4.11.2'!H10</f>
        <v>-103765</v>
      </c>
      <c r="G24" s="65" t="s">
        <v>17</v>
      </c>
      <c r="H24" s="89" t="s">
        <v>95</v>
      </c>
      <c r="I24" s="90">
        <f>F24</f>
        <v>-103765</v>
      </c>
      <c r="J24" s="44" t="s">
        <v>96</v>
      </c>
    </row>
    <row r="25" spans="1:10" x14ac:dyDescent="0.2">
      <c r="A25" s="95"/>
      <c r="B25" s="99" t="s">
        <v>14</v>
      </c>
      <c r="C25" s="78"/>
      <c r="D25" s="100">
        <v>41110</v>
      </c>
      <c r="E25" s="65" t="s">
        <v>92</v>
      </c>
      <c r="F25" s="101">
        <f>'Page 4.11.2'!H15</f>
        <v>25512</v>
      </c>
      <c r="G25" s="100" t="s">
        <v>17</v>
      </c>
      <c r="H25" s="89" t="s">
        <v>95</v>
      </c>
      <c r="I25" s="90">
        <f t="shared" ref="I25:I26" si="2">F25</f>
        <v>25512</v>
      </c>
      <c r="J25" s="44" t="s">
        <v>96</v>
      </c>
    </row>
    <row r="26" spans="1:10" x14ac:dyDescent="0.2">
      <c r="B26" s="99" t="s">
        <v>15</v>
      </c>
      <c r="C26" s="78"/>
      <c r="D26" s="100">
        <v>283</v>
      </c>
      <c r="E26" s="65" t="s">
        <v>92</v>
      </c>
      <c r="F26" s="101">
        <f>'Page 4.11.2'!H20</f>
        <v>-494825</v>
      </c>
      <c r="G26" s="100" t="s">
        <v>17</v>
      </c>
      <c r="H26" s="89" t="s">
        <v>95</v>
      </c>
      <c r="I26" s="90">
        <f t="shared" si="2"/>
        <v>-494825</v>
      </c>
      <c r="J26" s="44" t="s">
        <v>96</v>
      </c>
    </row>
    <row r="27" spans="1:10" x14ac:dyDescent="0.2">
      <c r="A27" s="95"/>
      <c r="B27" s="11"/>
      <c r="C27" s="11"/>
      <c r="D27" s="12"/>
      <c r="E27" s="13"/>
      <c r="F27" s="14"/>
      <c r="G27" s="12"/>
      <c r="H27" s="102"/>
      <c r="I27" s="103"/>
      <c r="J27" s="44"/>
    </row>
    <row r="28" spans="1:10" x14ac:dyDescent="0.2">
      <c r="A28" s="95"/>
      <c r="B28" s="11"/>
      <c r="C28" s="15"/>
      <c r="D28" s="13"/>
      <c r="E28" s="13"/>
      <c r="F28" s="16"/>
      <c r="G28" s="13"/>
      <c r="H28" s="78"/>
      <c r="I28" s="78"/>
    </row>
    <row r="29" spans="1:10" x14ac:dyDescent="0.2">
      <c r="B29" s="11"/>
      <c r="C29" s="11"/>
      <c r="D29" s="12"/>
      <c r="E29" s="13"/>
      <c r="F29" s="14"/>
      <c r="G29" s="12"/>
      <c r="H29" s="78"/>
      <c r="I29" s="78"/>
    </row>
    <row r="30" spans="1:10" x14ac:dyDescent="0.2">
      <c r="A30" s="95"/>
      <c r="B30" s="11"/>
      <c r="C30" s="11"/>
      <c r="D30" s="12"/>
      <c r="E30" s="13"/>
      <c r="F30" s="14"/>
      <c r="G30" s="12"/>
      <c r="H30" s="97"/>
      <c r="I30" s="97"/>
      <c r="J30" s="104"/>
    </row>
    <row r="31" spans="1:10" x14ac:dyDescent="0.2">
      <c r="A31" s="95"/>
      <c r="B31" s="105"/>
      <c r="C31" s="97"/>
      <c r="D31" s="97"/>
      <c r="E31" s="65"/>
      <c r="F31" s="66"/>
      <c r="G31" s="97"/>
      <c r="H31" s="97"/>
      <c r="I31" s="95"/>
      <c r="J31" s="104"/>
    </row>
    <row r="32" spans="1:10" x14ac:dyDescent="0.2">
      <c r="A32" s="95"/>
      <c r="B32" s="9"/>
      <c r="C32" s="95"/>
      <c r="D32" s="95"/>
      <c r="E32" s="45"/>
      <c r="F32" s="95"/>
      <c r="G32" s="45"/>
      <c r="H32" s="45"/>
      <c r="I32" s="45"/>
      <c r="J32" s="106"/>
    </row>
    <row r="33" spans="1:10" x14ac:dyDescent="0.2">
      <c r="A33" s="95"/>
      <c r="B33" s="95"/>
      <c r="C33" s="95"/>
      <c r="D33" s="95"/>
      <c r="E33" s="45"/>
      <c r="F33" s="95"/>
      <c r="G33" s="45"/>
      <c r="H33" s="45"/>
      <c r="I33" s="45"/>
      <c r="J33" s="104"/>
    </row>
    <row r="34" spans="1:10" x14ac:dyDescent="0.2">
      <c r="A34" s="95"/>
      <c r="B34" s="95"/>
      <c r="C34" s="95"/>
      <c r="D34" s="95"/>
      <c r="E34" s="45"/>
      <c r="F34" s="95"/>
      <c r="G34" s="45"/>
      <c r="H34" s="45"/>
      <c r="I34" s="45"/>
      <c r="J34" s="104"/>
    </row>
    <row r="35" spans="1:10" x14ac:dyDescent="0.2">
      <c r="A35" s="95"/>
      <c r="B35" s="95"/>
      <c r="C35" s="95"/>
      <c r="D35" s="95"/>
      <c r="E35" s="45"/>
      <c r="F35" s="95"/>
      <c r="G35" s="45"/>
      <c r="H35" s="45"/>
      <c r="I35" s="45"/>
      <c r="J35" s="104"/>
    </row>
    <row r="36" spans="1:10" x14ac:dyDescent="0.2">
      <c r="A36" s="95"/>
      <c r="B36" s="95"/>
      <c r="C36" s="95"/>
      <c r="D36" s="95"/>
      <c r="E36" s="45"/>
      <c r="F36" s="95"/>
      <c r="G36" s="45"/>
      <c r="H36" s="45"/>
      <c r="I36" s="45"/>
      <c r="J36" s="104"/>
    </row>
    <row r="37" spans="1:10" x14ac:dyDescent="0.2">
      <c r="A37" s="95"/>
      <c r="B37" s="95"/>
      <c r="C37" s="95"/>
      <c r="D37" s="95"/>
      <c r="E37" s="45"/>
      <c r="F37" s="95"/>
      <c r="G37" s="45"/>
      <c r="H37" s="45"/>
      <c r="I37" s="45"/>
      <c r="J37" s="104"/>
    </row>
    <row r="38" spans="1:10" x14ac:dyDescent="0.2">
      <c r="A38" s="95"/>
      <c r="B38" s="95"/>
      <c r="C38" s="95"/>
      <c r="D38" s="95"/>
      <c r="E38" s="45"/>
      <c r="F38" s="95"/>
      <c r="G38" s="95"/>
      <c r="H38" s="95"/>
      <c r="I38" s="95"/>
      <c r="J38" s="104"/>
    </row>
    <row r="39" spans="1:10" x14ac:dyDescent="0.2">
      <c r="A39" s="95"/>
      <c r="B39" s="95"/>
      <c r="C39" s="95"/>
      <c r="D39" s="95"/>
      <c r="E39" s="45"/>
      <c r="F39" s="107"/>
      <c r="G39" s="95"/>
      <c r="H39" s="95"/>
      <c r="I39" s="95"/>
      <c r="J39" s="104"/>
    </row>
    <row r="40" spans="1:10" x14ac:dyDescent="0.2">
      <c r="A40" s="95"/>
      <c r="B40" s="95"/>
      <c r="C40" s="95"/>
      <c r="D40" s="95"/>
      <c r="E40" s="45"/>
      <c r="F40" s="95"/>
      <c r="G40" s="95"/>
      <c r="H40" s="95"/>
      <c r="I40" s="95"/>
      <c r="J40" s="104"/>
    </row>
    <row r="41" spans="1:10" x14ac:dyDescent="0.2">
      <c r="A41" s="95"/>
      <c r="B41" s="95"/>
      <c r="C41" s="95"/>
      <c r="D41" s="95"/>
      <c r="E41" s="45"/>
      <c r="F41" s="95"/>
      <c r="G41" s="95"/>
      <c r="H41" s="95"/>
      <c r="I41" s="95"/>
      <c r="J41" s="104"/>
    </row>
    <row r="42" spans="1:10" x14ac:dyDescent="0.2">
      <c r="A42" s="95"/>
      <c r="B42" s="95"/>
      <c r="C42" s="95"/>
      <c r="D42" s="95"/>
      <c r="E42" s="45"/>
      <c r="F42" s="95"/>
      <c r="G42" s="95"/>
      <c r="H42" s="95"/>
      <c r="I42" s="95"/>
      <c r="J42" s="104"/>
    </row>
    <row r="48" spans="1:10" ht="13.5" thickBot="1" x14ac:dyDescent="0.25">
      <c r="B48" s="9" t="s">
        <v>18</v>
      </c>
    </row>
    <row r="49" spans="1:10" x14ac:dyDescent="0.2">
      <c r="A49" s="108"/>
      <c r="B49" s="113" t="s">
        <v>94</v>
      </c>
      <c r="C49" s="114"/>
      <c r="D49" s="114"/>
      <c r="E49" s="114"/>
      <c r="F49" s="114"/>
      <c r="G49" s="114"/>
      <c r="H49" s="114"/>
      <c r="I49" s="114"/>
      <c r="J49" s="115"/>
    </row>
    <row r="50" spans="1:10" x14ac:dyDescent="0.2">
      <c r="A50" s="109"/>
      <c r="B50" s="116"/>
      <c r="C50" s="116"/>
      <c r="D50" s="116"/>
      <c r="E50" s="116"/>
      <c r="F50" s="116"/>
      <c r="G50" s="116"/>
      <c r="H50" s="116"/>
      <c r="I50" s="116"/>
      <c r="J50" s="117"/>
    </row>
    <row r="51" spans="1:10" x14ac:dyDescent="0.2">
      <c r="A51" s="109"/>
      <c r="B51" s="116"/>
      <c r="C51" s="116"/>
      <c r="D51" s="116"/>
      <c r="E51" s="116"/>
      <c r="F51" s="116"/>
      <c r="G51" s="116"/>
      <c r="H51" s="116"/>
      <c r="I51" s="116"/>
      <c r="J51" s="117"/>
    </row>
    <row r="52" spans="1:10" x14ac:dyDescent="0.2">
      <c r="A52" s="109"/>
      <c r="B52" s="116"/>
      <c r="C52" s="116"/>
      <c r="D52" s="116"/>
      <c r="E52" s="116"/>
      <c r="F52" s="116"/>
      <c r="G52" s="116"/>
      <c r="H52" s="116"/>
      <c r="I52" s="116"/>
      <c r="J52" s="117"/>
    </row>
    <row r="53" spans="1:10" x14ac:dyDescent="0.2">
      <c r="A53" s="109"/>
      <c r="B53" s="116"/>
      <c r="C53" s="116"/>
      <c r="D53" s="116"/>
      <c r="E53" s="116"/>
      <c r="F53" s="116"/>
      <c r="G53" s="116"/>
      <c r="H53" s="116"/>
      <c r="I53" s="116"/>
      <c r="J53" s="117"/>
    </row>
    <row r="54" spans="1:10" x14ac:dyDescent="0.2">
      <c r="A54" s="109"/>
      <c r="B54" s="116"/>
      <c r="C54" s="116"/>
      <c r="D54" s="116"/>
      <c r="E54" s="116"/>
      <c r="F54" s="116"/>
      <c r="G54" s="116"/>
      <c r="H54" s="116"/>
      <c r="I54" s="116"/>
      <c r="J54" s="117"/>
    </row>
    <row r="55" spans="1:10" x14ac:dyDescent="0.2">
      <c r="A55" s="109"/>
      <c r="B55" s="116"/>
      <c r="C55" s="116"/>
      <c r="D55" s="116"/>
      <c r="E55" s="116"/>
      <c r="F55" s="116"/>
      <c r="G55" s="116"/>
      <c r="H55" s="116"/>
      <c r="I55" s="116"/>
      <c r="J55" s="117"/>
    </row>
    <row r="56" spans="1:10" x14ac:dyDescent="0.2">
      <c r="A56" s="109"/>
      <c r="B56" s="116"/>
      <c r="C56" s="116"/>
      <c r="D56" s="116"/>
      <c r="E56" s="116"/>
      <c r="F56" s="116"/>
      <c r="G56" s="116"/>
      <c r="H56" s="116"/>
      <c r="I56" s="116"/>
      <c r="J56" s="117"/>
    </row>
    <row r="57" spans="1:10" x14ac:dyDescent="0.2">
      <c r="A57" s="109"/>
      <c r="B57" s="116"/>
      <c r="C57" s="116"/>
      <c r="D57" s="116"/>
      <c r="E57" s="116"/>
      <c r="F57" s="116"/>
      <c r="G57" s="116"/>
      <c r="H57" s="116"/>
      <c r="I57" s="116"/>
      <c r="J57" s="117"/>
    </row>
    <row r="58" spans="1:10" x14ac:dyDescent="0.2">
      <c r="A58" s="109"/>
      <c r="B58" s="116"/>
      <c r="C58" s="116"/>
      <c r="D58" s="116"/>
      <c r="E58" s="116"/>
      <c r="F58" s="116"/>
      <c r="G58" s="116"/>
      <c r="H58" s="116"/>
      <c r="I58" s="116"/>
      <c r="J58" s="117"/>
    </row>
    <row r="59" spans="1:10" ht="13.5" thickBot="1" x14ac:dyDescent="0.25">
      <c r="A59" s="110"/>
      <c r="B59" s="118"/>
      <c r="C59" s="118"/>
      <c r="D59" s="118"/>
      <c r="E59" s="118"/>
      <c r="F59" s="118"/>
      <c r="G59" s="118"/>
      <c r="H59" s="118"/>
      <c r="I59" s="118"/>
      <c r="J59" s="119"/>
    </row>
  </sheetData>
  <mergeCells count="1">
    <mergeCell ref="B49:J59"/>
  </mergeCells>
  <conditionalFormatting sqref="B29:B30">
    <cfRule type="cellIs" dxfId="7" priority="8" stopIfTrue="1" operator="equal">
      <formula>"Title"</formula>
    </cfRule>
  </conditionalFormatting>
  <conditionalFormatting sqref="B28">
    <cfRule type="cellIs" dxfId="6" priority="7" stopIfTrue="1" operator="equal">
      <formula>"Title"</formula>
    </cfRule>
  </conditionalFormatting>
  <conditionalFormatting sqref="B16:B23">
    <cfRule type="cellIs" dxfId="5" priority="5" stopIfTrue="1" operator="equal">
      <formula>"Title"</formula>
    </cfRule>
  </conditionalFormatting>
  <conditionalFormatting sqref="B15">
    <cfRule type="cellIs" dxfId="4" priority="6" stopIfTrue="1" operator="equal">
      <formula>"Adjustment to Income/Expense/Rate Base:"</formula>
    </cfRule>
  </conditionalFormatting>
  <conditionalFormatting sqref="B24:B27">
    <cfRule type="cellIs" dxfId="3" priority="4" stopIfTrue="1" operator="equal">
      <formula>"Title"</formula>
    </cfRule>
  </conditionalFormatting>
  <conditionalFormatting sqref="B16:B27">
    <cfRule type="cellIs" dxfId="2" priority="3" stopIfTrue="1" operator="equal">
      <formula>"Title"</formula>
    </cfRule>
  </conditionalFormatting>
  <conditionalFormatting sqref="B17:B18">
    <cfRule type="cellIs" dxfId="1" priority="2" stopIfTrue="1" operator="equal">
      <formula>"Title"</formula>
    </cfRule>
  </conditionalFormatting>
  <conditionalFormatting sqref="B21:B22">
    <cfRule type="cellIs" dxfId="0" priority="1" stopIfTrue="1" operator="equal">
      <formula>"Title"</formula>
    </cfRule>
  </conditionalFormatting>
  <dataValidations count="5">
    <dataValidation type="list" errorStyle="warning" allowBlank="1" showInputMessage="1" showErrorMessage="1" errorTitle="Factor" error="This factor is not included in the drop-down list. Is this the factor you want to use?" sqref="G28 G16:G24">
      <formula1>$G$69:$G$160</formula1>
    </dataValidation>
    <dataValidation type="list" errorStyle="warning" allowBlank="1" showInputMessage="1" showErrorMessage="1" errorTitle="FERC ACCOUNT" error="This FERC Account is not included in the drop-down list. Is this the account you want to use?" sqref="D28 D24">
      <formula1>$D$69:$D$403</formula1>
    </dataValidation>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E28 E16:E24">
      <formula1>"1, 2, 3"</formula1>
    </dataValidation>
    <dataValidation type="list" allowBlank="1" showInputMessage="1" showErrorMessage="1" errorTitle="Adjsutment Type Input Error" error="An invalid adjustment type was entered._x000a__x000a_Valid values are 1, 2, or 3." sqref="E10 E31:E42 E12:E14 D6:D14">
      <formula1>"1,2,3"</formula1>
    </dataValidation>
    <dataValidation type="list" allowBlank="1" showInputMessage="1" showErrorMessage="1" errorTitle="Account Input Error" error="The account number entered is not valid." sqref="D10 D31:D42 C6:C14 D12:D14">
      <formula1>ValidAccount</formula1>
    </dataValidation>
  </dataValidations>
  <pageMargins left="0.7" right="0.7" top="0.75" bottom="0.75" header="0.3" footer="0.3"/>
  <pageSetup scale="83" fitToHeight="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8"/>
  <sheetViews>
    <sheetView view="pageBreakPreview" zoomScale="85" zoomScaleNormal="70" zoomScaleSheetLayoutView="85" workbookViewId="0">
      <pane xSplit="2" ySplit="10" topLeftCell="C11" activePane="bottomRight" state="frozen"/>
      <selection pane="topRight" activeCell="D1" sqref="D1"/>
      <selection pane="bottomLeft" activeCell="A11" sqref="A11"/>
      <selection pane="bottomRight" activeCell="A4" sqref="A4"/>
    </sheetView>
  </sheetViews>
  <sheetFormatPr defaultRowHeight="15.75" customHeight="1" x14ac:dyDescent="0.2"/>
  <cols>
    <col min="1" max="1" width="29.28515625" style="47" customWidth="1"/>
    <col min="2" max="2" width="12.28515625" style="46" bestFit="1" customWidth="1"/>
    <col min="3" max="7" width="9" style="47" bestFit="1" customWidth="1"/>
    <col min="8" max="8" width="10.5703125" style="47" bestFit="1" customWidth="1"/>
    <col min="9" max="9" width="9.7109375" style="47" bestFit="1" customWidth="1"/>
    <col min="10" max="13" width="9" style="47" bestFit="1" customWidth="1"/>
    <col min="14" max="14" width="10.5703125" style="47" bestFit="1" customWidth="1"/>
    <col min="15" max="15" width="14.28515625" style="47" bestFit="1" customWidth="1"/>
    <col min="16" max="16" width="10.28515625" style="47" bestFit="1" customWidth="1"/>
    <col min="17" max="17" width="13.42578125" style="47" bestFit="1" customWidth="1"/>
    <col min="18" max="16384" width="9.140625" style="47"/>
  </cols>
  <sheetData>
    <row r="1" spans="1:17" ht="15.75" customHeight="1" x14ac:dyDescent="0.2">
      <c r="A1" s="18" t="s">
        <v>19</v>
      </c>
      <c r="O1" s="48" t="s">
        <v>20</v>
      </c>
    </row>
    <row r="2" spans="1:17" ht="15.75" customHeight="1" x14ac:dyDescent="0.2">
      <c r="A2" s="18" t="s">
        <v>97</v>
      </c>
    </row>
    <row r="3" spans="1:17" ht="15.75" customHeight="1" x14ac:dyDescent="0.2">
      <c r="A3" s="19" t="s">
        <v>98</v>
      </c>
    </row>
    <row r="4" spans="1:17" ht="15.75" customHeight="1" x14ac:dyDescent="0.2">
      <c r="A4" s="18"/>
    </row>
    <row r="5" spans="1:17" ht="15.75" customHeight="1" thickBot="1" x14ac:dyDescent="0.25">
      <c r="A5" s="20" t="s">
        <v>21</v>
      </c>
      <c r="B5" s="21"/>
      <c r="C5" s="22">
        <v>6</v>
      </c>
      <c r="D5" s="23">
        <v>7</v>
      </c>
      <c r="E5" s="23">
        <v>8</v>
      </c>
      <c r="F5" s="23">
        <v>9</v>
      </c>
      <c r="G5" s="23">
        <v>10</v>
      </c>
      <c r="H5" s="23">
        <v>11</v>
      </c>
      <c r="I5" s="23">
        <v>12</v>
      </c>
      <c r="J5" s="23">
        <v>13</v>
      </c>
      <c r="K5" s="23">
        <v>14</v>
      </c>
      <c r="L5" s="23">
        <v>15</v>
      </c>
      <c r="M5" s="23">
        <v>16</v>
      </c>
      <c r="N5" s="23">
        <v>17</v>
      </c>
      <c r="O5" s="24"/>
    </row>
    <row r="6" spans="1:17" ht="15.75" customHeight="1" x14ac:dyDescent="0.2">
      <c r="A6" s="25" t="s">
        <v>22</v>
      </c>
      <c r="B6" s="49" t="s">
        <v>23</v>
      </c>
      <c r="C6" s="50">
        <v>43282</v>
      </c>
      <c r="D6" s="50">
        <v>43313</v>
      </c>
      <c r="E6" s="50">
        <v>43344</v>
      </c>
      <c r="F6" s="50">
        <v>43374</v>
      </c>
      <c r="G6" s="50">
        <v>43405</v>
      </c>
      <c r="H6" s="50">
        <v>43435</v>
      </c>
      <c r="I6" s="50">
        <v>43466</v>
      </c>
      <c r="J6" s="50">
        <v>43497</v>
      </c>
      <c r="K6" s="50">
        <v>43525</v>
      </c>
      <c r="L6" s="50">
        <v>43556</v>
      </c>
      <c r="M6" s="50">
        <v>43586</v>
      </c>
      <c r="N6" s="50">
        <v>43617</v>
      </c>
      <c r="O6" s="26" t="s">
        <v>24</v>
      </c>
      <c r="P6" s="51"/>
      <c r="Q6" s="52"/>
    </row>
    <row r="7" spans="1:17" s="53" customFormat="1" ht="15.75" customHeight="1" x14ac:dyDescent="0.2">
      <c r="A7" s="54"/>
      <c r="B7" s="27"/>
      <c r="C7" s="55"/>
      <c r="D7" s="42"/>
      <c r="E7" s="42"/>
      <c r="F7" s="42"/>
      <c r="G7" s="42"/>
      <c r="H7" s="42"/>
      <c r="I7" s="42"/>
      <c r="J7" s="42"/>
      <c r="K7" s="42"/>
      <c r="L7" s="42"/>
      <c r="M7" s="42"/>
      <c r="N7" s="42"/>
      <c r="O7" s="56"/>
      <c r="P7" s="57"/>
      <c r="Q7" s="57"/>
    </row>
    <row r="8" spans="1:17" s="42" customFormat="1" ht="15.75" customHeight="1" x14ac:dyDescent="0.2">
      <c r="A8" s="58"/>
      <c r="B8" s="59"/>
      <c r="C8" s="60"/>
      <c r="D8" s="61"/>
      <c r="E8" s="61"/>
      <c r="F8" s="61"/>
      <c r="G8" s="61"/>
      <c r="H8" s="61"/>
      <c r="I8" s="61"/>
      <c r="J8" s="61"/>
      <c r="K8" s="61"/>
      <c r="L8" s="61"/>
      <c r="M8" s="61"/>
      <c r="N8" s="61"/>
      <c r="O8" s="62"/>
      <c r="P8" s="63"/>
      <c r="Q8" s="63"/>
    </row>
    <row r="9" spans="1:17" s="61" customFormat="1" ht="15.75" customHeight="1" x14ac:dyDescent="0.2">
      <c r="A9" s="28" t="s">
        <v>25</v>
      </c>
      <c r="B9" s="59"/>
      <c r="C9" s="60"/>
      <c r="O9" s="62"/>
      <c r="P9" s="63"/>
      <c r="Q9" s="63"/>
    </row>
    <row r="10" spans="1:17" s="61" customFormat="1" ht="15.75" customHeight="1" x14ac:dyDescent="0.2">
      <c r="A10" s="64" t="s">
        <v>26</v>
      </c>
      <c r="B10" s="65">
        <v>405762</v>
      </c>
      <c r="C10" s="66">
        <v>0</v>
      </c>
      <c r="D10" s="66">
        <v>0</v>
      </c>
      <c r="E10" s="66">
        <v>270</v>
      </c>
      <c r="F10" s="66">
        <v>5756.19</v>
      </c>
      <c r="G10" s="66">
        <v>0</v>
      </c>
      <c r="H10" s="66">
        <v>4758.6000000000004</v>
      </c>
      <c r="I10" s="66">
        <v>611.53</v>
      </c>
      <c r="J10" s="66">
        <v>3305</v>
      </c>
      <c r="K10" s="66">
        <v>2309.52</v>
      </c>
      <c r="L10" s="66">
        <v>0</v>
      </c>
      <c r="M10" s="66">
        <v>1906.48</v>
      </c>
      <c r="N10" s="66">
        <v>0</v>
      </c>
      <c r="O10" s="29">
        <f>SUM(C10:N10)</f>
        <v>18917.32</v>
      </c>
      <c r="P10" s="63"/>
      <c r="Q10" s="67"/>
    </row>
    <row r="11" spans="1:17" s="61" customFormat="1" ht="15.75" customHeight="1" x14ac:dyDescent="0.2">
      <c r="A11" s="64" t="s">
        <v>27</v>
      </c>
      <c r="B11" s="65">
        <v>406192</v>
      </c>
      <c r="C11" s="66">
        <v>134524.85999999999</v>
      </c>
      <c r="D11" s="66">
        <v>136228.43</v>
      </c>
      <c r="E11" s="66">
        <v>192452.34</v>
      </c>
      <c r="F11" s="66">
        <v>115563.02</v>
      </c>
      <c r="G11" s="66">
        <v>130409.96</v>
      </c>
      <c r="H11" s="66">
        <v>494374.15</v>
      </c>
      <c r="I11" s="66">
        <v>-142092.32999999999</v>
      </c>
      <c r="J11" s="66">
        <v>40939.410000000003</v>
      </c>
      <c r="K11" s="66">
        <v>204</v>
      </c>
      <c r="L11" s="66">
        <v>16607.36</v>
      </c>
      <c r="M11" s="66">
        <v>18933.79</v>
      </c>
      <c r="N11" s="66">
        <v>1389.77</v>
      </c>
      <c r="O11" s="29">
        <f t="shared" ref="O11:O46" si="0">SUM(C11:N11)</f>
        <v>1139534.76</v>
      </c>
      <c r="P11" s="63"/>
      <c r="Q11" s="67"/>
    </row>
    <row r="12" spans="1:17" s="61" customFormat="1" ht="15.75" customHeight="1" x14ac:dyDescent="0.2">
      <c r="A12" s="64" t="s">
        <v>28</v>
      </c>
      <c r="B12" s="65">
        <v>406240</v>
      </c>
      <c r="C12" s="66">
        <v>76813.94</v>
      </c>
      <c r="D12" s="66">
        <v>46391.58</v>
      </c>
      <c r="E12" s="66">
        <v>46757.62</v>
      </c>
      <c r="F12" s="66">
        <v>134345.35999999999</v>
      </c>
      <c r="G12" s="66">
        <v>53152.11</v>
      </c>
      <c r="H12" s="66">
        <v>68038.039999999994</v>
      </c>
      <c r="I12" s="66">
        <v>102528.16</v>
      </c>
      <c r="J12" s="66">
        <v>79749.86</v>
      </c>
      <c r="K12" s="66">
        <v>148900.07999999999</v>
      </c>
      <c r="L12" s="66">
        <v>-10784.79</v>
      </c>
      <c r="M12" s="66">
        <v>136605.12</v>
      </c>
      <c r="N12" s="66">
        <v>82563.05</v>
      </c>
      <c r="O12" s="29">
        <f t="shared" si="0"/>
        <v>965060.12999999989</v>
      </c>
      <c r="P12" s="63"/>
      <c r="Q12" s="67"/>
    </row>
    <row r="13" spans="1:17" s="61" customFormat="1" ht="15.75" customHeight="1" x14ac:dyDescent="0.2">
      <c r="A13" s="64" t="s">
        <v>29</v>
      </c>
      <c r="B13" s="65">
        <v>406241</v>
      </c>
      <c r="C13" s="66">
        <v>56862.080000000002</v>
      </c>
      <c r="D13" s="66">
        <v>183366.24</v>
      </c>
      <c r="E13" s="66">
        <v>38733.43</v>
      </c>
      <c r="F13" s="66">
        <v>46395.82</v>
      </c>
      <c r="G13" s="66">
        <v>46379.76</v>
      </c>
      <c r="H13" s="66">
        <v>61985.49</v>
      </c>
      <c r="I13" s="66">
        <v>2336.19</v>
      </c>
      <c r="J13" s="66">
        <v>16403.330000000002</v>
      </c>
      <c r="K13" s="66">
        <v>18562.89</v>
      </c>
      <c r="L13" s="66">
        <v>31715.72</v>
      </c>
      <c r="M13" s="66">
        <v>34243.33</v>
      </c>
      <c r="N13" s="66">
        <v>60541.97</v>
      </c>
      <c r="O13" s="29">
        <f t="shared" si="0"/>
        <v>597526.25</v>
      </c>
      <c r="P13" s="63"/>
      <c r="Q13" s="67"/>
    </row>
    <row r="14" spans="1:17" s="61" customFormat="1" ht="15.75" customHeight="1" x14ac:dyDescent="0.2">
      <c r="A14" s="64" t="s">
        <v>30</v>
      </c>
      <c r="B14" s="65">
        <v>407502</v>
      </c>
      <c r="C14" s="66">
        <v>7435.61</v>
      </c>
      <c r="D14" s="66">
        <v>12757.48</v>
      </c>
      <c r="E14" s="66">
        <v>6956.59</v>
      </c>
      <c r="F14" s="66">
        <v>0</v>
      </c>
      <c r="G14" s="66">
        <v>29298.74</v>
      </c>
      <c r="H14" s="66">
        <v>-141.76</v>
      </c>
      <c r="I14" s="66">
        <v>6350.1</v>
      </c>
      <c r="J14" s="66">
        <v>5472.19</v>
      </c>
      <c r="K14" s="66">
        <v>89.4</v>
      </c>
      <c r="L14" s="66">
        <v>5678.8</v>
      </c>
      <c r="M14" s="66">
        <v>7277.81</v>
      </c>
      <c r="N14" s="66">
        <v>19318.46</v>
      </c>
      <c r="O14" s="29">
        <f t="shared" si="0"/>
        <v>100493.41999999998</v>
      </c>
      <c r="P14" s="63"/>
      <c r="Q14" s="67"/>
    </row>
    <row r="15" spans="1:17" s="61" customFormat="1" ht="15.75" customHeight="1" x14ac:dyDescent="0.2">
      <c r="A15" s="64" t="s">
        <v>31</v>
      </c>
      <c r="B15" s="65">
        <v>407503</v>
      </c>
      <c r="C15" s="66">
        <v>16105.02</v>
      </c>
      <c r="D15" s="66">
        <v>21221.53</v>
      </c>
      <c r="E15" s="66">
        <v>1783.7</v>
      </c>
      <c r="F15" s="66">
        <v>5615.83</v>
      </c>
      <c r="G15" s="66">
        <v>6256.18</v>
      </c>
      <c r="H15" s="66">
        <v>106577.67</v>
      </c>
      <c r="I15" s="66">
        <v>2916.76</v>
      </c>
      <c r="J15" s="66">
        <v>7921.98</v>
      </c>
      <c r="K15" s="66">
        <v>7708.5</v>
      </c>
      <c r="L15" s="66">
        <v>12767.29</v>
      </c>
      <c r="M15" s="66">
        <v>8752.5499999999993</v>
      </c>
      <c r="N15" s="66">
        <v>20045.509999999998</v>
      </c>
      <c r="O15" s="29">
        <f t="shared" si="0"/>
        <v>217672.52000000002</v>
      </c>
      <c r="P15" s="63"/>
      <c r="Q15" s="67"/>
    </row>
    <row r="16" spans="1:17" s="61" customFormat="1" ht="15.75" customHeight="1" x14ac:dyDescent="0.2">
      <c r="A16" s="64" t="s">
        <v>32</v>
      </c>
      <c r="B16" s="65">
        <v>407504</v>
      </c>
      <c r="C16" s="66">
        <v>20727.89</v>
      </c>
      <c r="D16" s="66">
        <v>0</v>
      </c>
      <c r="E16" s="66">
        <v>1324.02</v>
      </c>
      <c r="F16" s="66">
        <v>51.5</v>
      </c>
      <c r="G16" s="66">
        <v>13375.37</v>
      </c>
      <c r="H16" s="66">
        <v>110.3</v>
      </c>
      <c r="I16" s="66">
        <v>4045.5</v>
      </c>
      <c r="J16" s="66">
        <v>34640.160000000003</v>
      </c>
      <c r="K16" s="66">
        <v>0</v>
      </c>
      <c r="L16" s="66">
        <v>1727.08</v>
      </c>
      <c r="M16" s="66">
        <v>13733.99</v>
      </c>
      <c r="N16" s="66">
        <v>4090.23</v>
      </c>
      <c r="O16" s="29">
        <f t="shared" si="0"/>
        <v>93826.040000000008</v>
      </c>
      <c r="P16" s="63"/>
      <c r="Q16" s="67"/>
    </row>
    <row r="17" spans="1:17" s="61" customFormat="1" ht="15.75" customHeight="1" x14ac:dyDescent="0.2">
      <c r="A17" s="64" t="s">
        <v>33</v>
      </c>
      <c r="B17" s="65">
        <v>407505</v>
      </c>
      <c r="C17" s="66">
        <v>11856.28</v>
      </c>
      <c r="D17" s="66">
        <v>10016.02</v>
      </c>
      <c r="E17" s="66">
        <v>20057.28</v>
      </c>
      <c r="F17" s="66">
        <v>8091.87</v>
      </c>
      <c r="G17" s="66">
        <v>9738.3799999999992</v>
      </c>
      <c r="H17" s="66">
        <v>25906.85</v>
      </c>
      <c r="I17" s="66">
        <v>609</v>
      </c>
      <c r="J17" s="66">
        <v>21919.040000000001</v>
      </c>
      <c r="K17" s="66">
        <v>174</v>
      </c>
      <c r="L17" s="66">
        <v>31427.58</v>
      </c>
      <c r="M17" s="66">
        <v>46934.79</v>
      </c>
      <c r="N17" s="66">
        <v>18184.740000000002</v>
      </c>
      <c r="O17" s="29">
        <f t="shared" si="0"/>
        <v>204915.83</v>
      </c>
      <c r="P17" s="63"/>
      <c r="Q17" s="67"/>
    </row>
    <row r="18" spans="1:17" s="61" customFormat="1" ht="15.75" customHeight="1" x14ac:dyDescent="0.2">
      <c r="A18" s="64" t="s">
        <v>34</v>
      </c>
      <c r="B18" s="65">
        <v>407506</v>
      </c>
      <c r="C18" s="66">
        <v>16467.8</v>
      </c>
      <c r="D18" s="66">
        <v>33552.47</v>
      </c>
      <c r="E18" s="66">
        <v>45611.49</v>
      </c>
      <c r="F18" s="66">
        <v>31184.97</v>
      </c>
      <c r="G18" s="66">
        <v>27113.15</v>
      </c>
      <c r="H18" s="66">
        <v>21953.63</v>
      </c>
      <c r="I18" s="66">
        <v>1558.37</v>
      </c>
      <c r="J18" s="66">
        <v>2568.85</v>
      </c>
      <c r="K18" s="66">
        <v>8333.33</v>
      </c>
      <c r="L18" s="66">
        <v>3053.48</v>
      </c>
      <c r="M18" s="66">
        <v>17943.669999999998</v>
      </c>
      <c r="N18" s="66">
        <v>11480.93</v>
      </c>
      <c r="O18" s="29">
        <f t="shared" si="0"/>
        <v>220822.14</v>
      </c>
      <c r="P18" s="63"/>
      <c r="Q18" s="67"/>
    </row>
    <row r="19" spans="1:17" s="61" customFormat="1" ht="15.75" customHeight="1" x14ac:dyDescent="0.2">
      <c r="A19" s="64" t="s">
        <v>35</v>
      </c>
      <c r="B19" s="65">
        <v>407507</v>
      </c>
      <c r="C19" s="66">
        <v>15103.13</v>
      </c>
      <c r="D19" s="66">
        <v>2783.83</v>
      </c>
      <c r="E19" s="66">
        <v>6622.53</v>
      </c>
      <c r="F19" s="66">
        <v>7329.55</v>
      </c>
      <c r="G19" s="66">
        <v>5379.69</v>
      </c>
      <c r="H19" s="66">
        <v>29155.46</v>
      </c>
      <c r="I19" s="66">
        <v>116</v>
      </c>
      <c r="J19" s="66">
        <v>3737.25</v>
      </c>
      <c r="K19" s="66">
        <v>232</v>
      </c>
      <c r="L19" s="66">
        <v>3629.84</v>
      </c>
      <c r="M19" s="66">
        <v>12728.59</v>
      </c>
      <c r="N19" s="66">
        <v>8689.41</v>
      </c>
      <c r="O19" s="29">
        <f t="shared" si="0"/>
        <v>95507.28</v>
      </c>
      <c r="P19" s="63"/>
      <c r="Q19" s="67"/>
    </row>
    <row r="20" spans="1:17" s="61" customFormat="1" ht="15.75" customHeight="1" x14ac:dyDescent="0.2">
      <c r="A20" s="64" t="s">
        <v>36</v>
      </c>
      <c r="B20" s="65">
        <v>407508</v>
      </c>
      <c r="C20" s="66">
        <v>0</v>
      </c>
      <c r="D20" s="66">
        <v>0</v>
      </c>
      <c r="E20" s="66">
        <v>0</v>
      </c>
      <c r="F20" s="66">
        <v>0</v>
      </c>
      <c r="G20" s="66">
        <v>0</v>
      </c>
      <c r="H20" s="66">
        <v>0</v>
      </c>
      <c r="I20" s="66">
        <v>0</v>
      </c>
      <c r="J20" s="66">
        <v>0</v>
      </c>
      <c r="K20" s="66">
        <v>0</v>
      </c>
      <c r="L20" s="66">
        <v>0</v>
      </c>
      <c r="M20" s="66">
        <v>1224</v>
      </c>
      <c r="N20" s="66">
        <v>-250.77</v>
      </c>
      <c r="O20" s="29">
        <f t="shared" si="0"/>
        <v>973.23</v>
      </c>
      <c r="P20" s="63"/>
      <c r="Q20" s="67"/>
    </row>
    <row r="21" spans="1:17" s="61" customFormat="1" ht="15.75" customHeight="1" x14ac:dyDescent="0.2">
      <c r="A21" s="64" t="s">
        <v>37</v>
      </c>
      <c r="B21" s="65">
        <v>407509</v>
      </c>
      <c r="C21" s="66">
        <v>9221.84</v>
      </c>
      <c r="D21" s="66">
        <v>2642.96</v>
      </c>
      <c r="E21" s="66">
        <v>1706.68</v>
      </c>
      <c r="F21" s="66">
        <v>2786.62</v>
      </c>
      <c r="G21" s="66">
        <v>2803</v>
      </c>
      <c r="H21" s="66">
        <v>11735.35</v>
      </c>
      <c r="I21" s="66">
        <v>0</v>
      </c>
      <c r="J21" s="66">
        <v>3471.42</v>
      </c>
      <c r="K21" s="66">
        <v>204</v>
      </c>
      <c r="L21" s="66">
        <v>8709.18</v>
      </c>
      <c r="M21" s="66">
        <v>5391.3</v>
      </c>
      <c r="N21" s="66">
        <v>1684.92</v>
      </c>
      <c r="O21" s="29">
        <f t="shared" si="0"/>
        <v>50357.27</v>
      </c>
      <c r="P21" s="63"/>
      <c r="Q21" s="67"/>
    </row>
    <row r="22" spans="1:17" s="61" customFormat="1" ht="15.75" customHeight="1" x14ac:dyDescent="0.2">
      <c r="A22" s="64" t="s">
        <v>38</v>
      </c>
      <c r="B22" s="65">
        <v>407510</v>
      </c>
      <c r="C22" s="66">
        <v>128.75</v>
      </c>
      <c r="D22" s="66">
        <v>38.619999999999997</v>
      </c>
      <c r="E22" s="66">
        <v>721</v>
      </c>
      <c r="F22" s="66">
        <v>218.88</v>
      </c>
      <c r="G22" s="66">
        <v>206</v>
      </c>
      <c r="H22" s="66">
        <v>2902.88</v>
      </c>
      <c r="I22" s="66">
        <v>364.78</v>
      </c>
      <c r="J22" s="66">
        <v>450.44</v>
      </c>
      <c r="K22" s="66">
        <v>228.45</v>
      </c>
      <c r="L22" s="66">
        <v>778.8</v>
      </c>
      <c r="M22" s="66">
        <v>519.20000000000005</v>
      </c>
      <c r="N22" s="66">
        <v>632.91999999999996</v>
      </c>
      <c r="O22" s="29">
        <f t="shared" si="0"/>
        <v>7190.7199999999993</v>
      </c>
      <c r="P22" s="63"/>
      <c r="Q22" s="67"/>
    </row>
    <row r="23" spans="1:17" s="61" customFormat="1" ht="15.75" customHeight="1" x14ac:dyDescent="0.2">
      <c r="A23" s="64" t="s">
        <v>39</v>
      </c>
      <c r="B23" s="65">
        <v>407511</v>
      </c>
      <c r="C23" s="66">
        <v>17.25</v>
      </c>
      <c r="D23" s="66">
        <v>17.25</v>
      </c>
      <c r="E23" s="66">
        <v>0</v>
      </c>
      <c r="F23" s="66">
        <v>17.25</v>
      </c>
      <c r="G23" s="66">
        <v>0</v>
      </c>
      <c r="H23" s="66">
        <v>6.9</v>
      </c>
      <c r="I23" s="66">
        <v>102.31</v>
      </c>
      <c r="J23" s="66">
        <v>0</v>
      </c>
      <c r="K23" s="66">
        <v>-5761.09</v>
      </c>
      <c r="L23" s="66">
        <v>7871.12</v>
      </c>
      <c r="M23" s="66">
        <v>0</v>
      </c>
      <c r="N23" s="66">
        <v>0</v>
      </c>
      <c r="O23" s="29">
        <f t="shared" si="0"/>
        <v>2270.9899999999998</v>
      </c>
      <c r="P23" s="63"/>
      <c r="Q23" s="67"/>
    </row>
    <row r="24" spans="1:17" s="61" customFormat="1" ht="15.75" customHeight="1" x14ac:dyDescent="0.2">
      <c r="A24" s="64" t="s">
        <v>40</v>
      </c>
      <c r="B24" s="65">
        <v>407512</v>
      </c>
      <c r="C24" s="66">
        <v>0</v>
      </c>
      <c r="D24" s="66">
        <v>0</v>
      </c>
      <c r="E24" s="66">
        <v>0</v>
      </c>
      <c r="F24" s="66">
        <v>0</v>
      </c>
      <c r="G24" s="66">
        <v>0</v>
      </c>
      <c r="H24" s="66">
        <v>0</v>
      </c>
      <c r="I24" s="66">
        <v>0</v>
      </c>
      <c r="J24" s="66">
        <v>0</v>
      </c>
      <c r="K24" s="66">
        <v>0</v>
      </c>
      <c r="L24" s="66">
        <v>0</v>
      </c>
      <c r="M24" s="66">
        <v>17856.87</v>
      </c>
      <c r="N24" s="66">
        <v>0</v>
      </c>
      <c r="O24" s="29">
        <f t="shared" si="0"/>
        <v>17856.87</v>
      </c>
      <c r="P24" s="63"/>
      <c r="Q24" s="67"/>
    </row>
    <row r="25" spans="1:17" s="68" customFormat="1" ht="15.75" customHeight="1" x14ac:dyDescent="0.2">
      <c r="A25" s="64" t="s">
        <v>41</v>
      </c>
      <c r="B25" s="65">
        <v>407513</v>
      </c>
      <c r="C25" s="66">
        <v>1180.01</v>
      </c>
      <c r="D25" s="66">
        <v>268</v>
      </c>
      <c r="E25" s="66">
        <v>310</v>
      </c>
      <c r="F25" s="66">
        <v>7779.02</v>
      </c>
      <c r="G25" s="66">
        <v>1233.76</v>
      </c>
      <c r="H25" s="66">
        <v>25809</v>
      </c>
      <c r="I25" s="66">
        <v>402</v>
      </c>
      <c r="J25" s="66">
        <v>18808.43</v>
      </c>
      <c r="K25" s="66">
        <v>4641</v>
      </c>
      <c r="L25" s="66">
        <v>4109.3500000000004</v>
      </c>
      <c r="M25" s="66">
        <v>36512.949999999997</v>
      </c>
      <c r="N25" s="66">
        <v>10176.31</v>
      </c>
      <c r="O25" s="29">
        <f t="shared" si="0"/>
        <v>111229.82999999999</v>
      </c>
      <c r="P25" s="63"/>
      <c r="Q25" s="67"/>
    </row>
    <row r="26" spans="1:17" s="61" customFormat="1" ht="15.75" customHeight="1" x14ac:dyDescent="0.2">
      <c r="A26" s="64" t="s">
        <v>42</v>
      </c>
      <c r="B26" s="65">
        <v>407514</v>
      </c>
      <c r="C26" s="66">
        <v>-210.92</v>
      </c>
      <c r="D26" s="66">
        <v>15675.82</v>
      </c>
      <c r="E26" s="66">
        <v>18803.419999999998</v>
      </c>
      <c r="F26" s="66">
        <v>8689.2800000000007</v>
      </c>
      <c r="G26" s="66">
        <v>31437.66</v>
      </c>
      <c r="H26" s="66">
        <v>42325.21</v>
      </c>
      <c r="I26" s="66">
        <v>15410.33</v>
      </c>
      <c r="J26" s="66">
        <v>32960.089999999997</v>
      </c>
      <c r="K26" s="66">
        <v>9519.99</v>
      </c>
      <c r="L26" s="66">
        <v>45728.67</v>
      </c>
      <c r="M26" s="66">
        <v>89308.34</v>
      </c>
      <c r="N26" s="66">
        <v>13671.06</v>
      </c>
      <c r="O26" s="29">
        <f t="shared" si="0"/>
        <v>323318.95</v>
      </c>
      <c r="P26" s="63"/>
      <c r="Q26" s="67"/>
    </row>
    <row r="27" spans="1:17" s="61" customFormat="1" ht="15.75" customHeight="1" x14ac:dyDescent="0.2">
      <c r="A27" s="64" t="s">
        <v>43</v>
      </c>
      <c r="B27" s="65">
        <v>407515</v>
      </c>
      <c r="C27" s="66">
        <v>0</v>
      </c>
      <c r="D27" s="66">
        <v>0</v>
      </c>
      <c r="E27" s="66">
        <v>1286.3699999999999</v>
      </c>
      <c r="F27" s="66">
        <v>1400</v>
      </c>
      <c r="G27" s="66">
        <v>0</v>
      </c>
      <c r="H27" s="66">
        <v>0</v>
      </c>
      <c r="I27" s="66">
        <v>380.86</v>
      </c>
      <c r="J27" s="66">
        <v>0</v>
      </c>
      <c r="K27" s="66">
        <v>0</v>
      </c>
      <c r="L27" s="66">
        <v>200</v>
      </c>
      <c r="M27" s="66">
        <v>0</v>
      </c>
      <c r="N27" s="66">
        <v>174</v>
      </c>
      <c r="O27" s="29">
        <f t="shared" si="0"/>
        <v>3441.23</v>
      </c>
      <c r="P27" s="63"/>
      <c r="Q27" s="67"/>
    </row>
    <row r="28" spans="1:17" s="61" customFormat="1" ht="15.75" customHeight="1" x14ac:dyDescent="0.2">
      <c r="A28" s="64" t="s">
        <v>44</v>
      </c>
      <c r="B28" s="65">
        <v>407517</v>
      </c>
      <c r="C28" s="66">
        <v>0</v>
      </c>
      <c r="D28" s="66">
        <v>25.75</v>
      </c>
      <c r="E28" s="66">
        <v>0</v>
      </c>
      <c r="F28" s="66">
        <v>0</v>
      </c>
      <c r="G28" s="66">
        <v>0</v>
      </c>
      <c r="H28" s="66">
        <v>0</v>
      </c>
      <c r="I28" s="66">
        <v>0</v>
      </c>
      <c r="J28" s="66">
        <v>0</v>
      </c>
      <c r="K28" s="66">
        <v>0</v>
      </c>
      <c r="L28" s="66">
        <v>0</v>
      </c>
      <c r="M28" s="66">
        <v>0</v>
      </c>
      <c r="N28" s="66">
        <v>0</v>
      </c>
      <c r="O28" s="29">
        <f t="shared" si="0"/>
        <v>25.75</v>
      </c>
      <c r="P28" s="63"/>
      <c r="Q28" s="67"/>
    </row>
    <row r="29" spans="1:17" s="61" customFormat="1" ht="15.75" customHeight="1" x14ac:dyDescent="0.2">
      <c r="A29" s="64" t="s">
        <v>45</v>
      </c>
      <c r="B29" s="65">
        <v>407518</v>
      </c>
      <c r="C29" s="66">
        <v>14573.25</v>
      </c>
      <c r="D29" s="66">
        <v>3331</v>
      </c>
      <c r="E29" s="66">
        <v>3654</v>
      </c>
      <c r="F29" s="66">
        <v>683.12</v>
      </c>
      <c r="G29" s="66">
        <v>4834</v>
      </c>
      <c r="H29" s="66">
        <v>84</v>
      </c>
      <c r="I29" s="66">
        <v>174</v>
      </c>
      <c r="J29" s="66">
        <v>348</v>
      </c>
      <c r="K29" s="66">
        <v>435</v>
      </c>
      <c r="L29" s="66">
        <v>0</v>
      </c>
      <c r="M29" s="66">
        <v>161.36000000000001</v>
      </c>
      <c r="N29" s="66">
        <v>10238.709999999999</v>
      </c>
      <c r="O29" s="29">
        <f t="shared" si="0"/>
        <v>38516.44</v>
      </c>
      <c r="P29" s="63"/>
      <c r="Q29" s="67"/>
    </row>
    <row r="30" spans="1:17" s="61" customFormat="1" ht="15.75" customHeight="1" x14ac:dyDescent="0.2">
      <c r="A30" s="64" t="s">
        <v>46</v>
      </c>
      <c r="B30" s="65">
        <v>407519</v>
      </c>
      <c r="C30" s="66">
        <v>13420.23</v>
      </c>
      <c r="D30" s="66">
        <v>7496.67</v>
      </c>
      <c r="E30" s="66">
        <v>24983.89</v>
      </c>
      <c r="F30" s="66">
        <v>4879.72</v>
      </c>
      <c r="G30" s="66">
        <v>16114.62</v>
      </c>
      <c r="H30" s="66">
        <v>53730.45</v>
      </c>
      <c r="I30" s="66">
        <v>-18666.189999999999</v>
      </c>
      <c r="J30" s="66">
        <v>29160.55</v>
      </c>
      <c r="K30" s="66">
        <v>204</v>
      </c>
      <c r="L30" s="66">
        <v>133019.75</v>
      </c>
      <c r="M30" s="66">
        <v>268636.02</v>
      </c>
      <c r="N30" s="66">
        <v>35671.51</v>
      </c>
      <c r="O30" s="29">
        <f t="shared" si="0"/>
        <v>568651.22</v>
      </c>
      <c r="P30" s="63"/>
      <c r="Q30" s="67"/>
    </row>
    <row r="31" spans="1:17" s="61" customFormat="1" ht="15.75" customHeight="1" x14ac:dyDescent="0.2">
      <c r="A31" s="64" t="s">
        <v>47</v>
      </c>
      <c r="B31" s="65">
        <v>407520</v>
      </c>
      <c r="C31" s="66">
        <v>25.75</v>
      </c>
      <c r="D31" s="66">
        <v>25.75</v>
      </c>
      <c r="E31" s="66">
        <v>0</v>
      </c>
      <c r="F31" s="66">
        <v>0</v>
      </c>
      <c r="G31" s="66">
        <v>0</v>
      </c>
      <c r="H31" s="66">
        <v>10.3</v>
      </c>
      <c r="I31" s="66">
        <v>152.35</v>
      </c>
      <c r="J31" s="66">
        <v>0</v>
      </c>
      <c r="K31" s="66">
        <v>0</v>
      </c>
      <c r="L31" s="66">
        <v>3648.05</v>
      </c>
      <c r="M31" s="66">
        <v>0</v>
      </c>
      <c r="N31" s="66">
        <v>0</v>
      </c>
      <c r="O31" s="29">
        <f t="shared" si="0"/>
        <v>3862.2000000000003</v>
      </c>
      <c r="P31" s="63"/>
      <c r="Q31" s="67"/>
    </row>
    <row r="32" spans="1:17" s="61" customFormat="1" ht="15.75" customHeight="1" x14ac:dyDescent="0.2">
      <c r="A32" s="64" t="s">
        <v>48</v>
      </c>
      <c r="B32" s="65">
        <v>407521</v>
      </c>
      <c r="C32" s="66">
        <v>44420.33</v>
      </c>
      <c r="D32" s="66">
        <v>78884.05</v>
      </c>
      <c r="E32" s="66">
        <v>71447.399999999994</v>
      </c>
      <c r="F32" s="66">
        <v>40974.129999999997</v>
      </c>
      <c r="G32" s="66">
        <v>24353.7</v>
      </c>
      <c r="H32" s="66">
        <v>122741.89</v>
      </c>
      <c r="I32" s="66">
        <v>171305.83</v>
      </c>
      <c r="J32" s="66">
        <v>36249.86</v>
      </c>
      <c r="K32" s="66">
        <v>97924.39</v>
      </c>
      <c r="L32" s="66">
        <v>91823.85</v>
      </c>
      <c r="M32" s="66">
        <v>35455.64</v>
      </c>
      <c r="N32" s="66">
        <v>44100.44</v>
      </c>
      <c r="O32" s="29">
        <f t="shared" si="0"/>
        <v>859681.51</v>
      </c>
      <c r="P32" s="63"/>
      <c r="Q32" s="67"/>
    </row>
    <row r="33" spans="1:17" s="61" customFormat="1" ht="15.75" customHeight="1" x14ac:dyDescent="0.2">
      <c r="A33" s="64" t="s">
        <v>49</v>
      </c>
      <c r="B33" s="65">
        <v>407523</v>
      </c>
      <c r="C33" s="66">
        <v>3100.12</v>
      </c>
      <c r="D33" s="66">
        <v>1947.34</v>
      </c>
      <c r="E33" s="66">
        <v>128.75</v>
      </c>
      <c r="F33" s="66">
        <v>1098.44</v>
      </c>
      <c r="G33" s="66">
        <v>757.91</v>
      </c>
      <c r="H33" s="66">
        <v>414.57</v>
      </c>
      <c r="I33" s="66">
        <v>1600.35</v>
      </c>
      <c r="J33" s="66">
        <v>193.37</v>
      </c>
      <c r="K33" s="66">
        <v>386.99</v>
      </c>
      <c r="L33" s="66">
        <v>231.29</v>
      </c>
      <c r="M33" s="66">
        <v>554.21</v>
      </c>
      <c r="N33" s="66">
        <v>5383.36</v>
      </c>
      <c r="O33" s="29">
        <f t="shared" si="0"/>
        <v>15796.7</v>
      </c>
      <c r="P33" s="63"/>
      <c r="Q33" s="67"/>
    </row>
    <row r="34" spans="1:17" s="61" customFormat="1" ht="15.75" customHeight="1" x14ac:dyDescent="0.2">
      <c r="A34" s="64" t="s">
        <v>50</v>
      </c>
      <c r="B34" s="65">
        <v>407540</v>
      </c>
      <c r="C34" s="66">
        <v>2217.6</v>
      </c>
      <c r="D34" s="66">
        <v>6074.78</v>
      </c>
      <c r="E34" s="66">
        <v>1456</v>
      </c>
      <c r="F34" s="66">
        <v>0</v>
      </c>
      <c r="G34" s="66">
        <v>201.6</v>
      </c>
      <c r="H34" s="66">
        <v>0</v>
      </c>
      <c r="I34" s="66">
        <v>208.8</v>
      </c>
      <c r="J34" s="66">
        <v>208.8</v>
      </c>
      <c r="K34" s="66">
        <v>417.6</v>
      </c>
      <c r="L34" s="66">
        <v>5220</v>
      </c>
      <c r="M34" s="66">
        <v>3650.17</v>
      </c>
      <c r="N34" s="66">
        <v>1456.01</v>
      </c>
      <c r="O34" s="29">
        <f t="shared" si="0"/>
        <v>21111.359999999997</v>
      </c>
      <c r="P34" s="63"/>
      <c r="Q34" s="67"/>
    </row>
    <row r="35" spans="1:17" s="61" customFormat="1" ht="15.75" customHeight="1" x14ac:dyDescent="0.2">
      <c r="A35" s="64" t="s">
        <v>51</v>
      </c>
      <c r="B35" s="65">
        <v>408380</v>
      </c>
      <c r="C35" s="66">
        <v>10571.9</v>
      </c>
      <c r="D35" s="66">
        <v>25.75</v>
      </c>
      <c r="E35" s="66">
        <v>257.5</v>
      </c>
      <c r="F35" s="66">
        <v>25.75</v>
      </c>
      <c r="G35" s="66">
        <v>489.25</v>
      </c>
      <c r="H35" s="66">
        <v>61.8</v>
      </c>
      <c r="I35" s="66">
        <v>1689.9</v>
      </c>
      <c r="J35" s="66">
        <v>0</v>
      </c>
      <c r="K35" s="66">
        <v>9.44</v>
      </c>
      <c r="L35" s="66">
        <v>23.6</v>
      </c>
      <c r="M35" s="66">
        <v>0</v>
      </c>
      <c r="N35" s="66">
        <v>0</v>
      </c>
      <c r="O35" s="29">
        <f t="shared" si="0"/>
        <v>13154.89</v>
      </c>
      <c r="P35" s="63"/>
      <c r="Q35" s="67"/>
    </row>
    <row r="36" spans="1:17" s="61" customFormat="1" ht="15.75" customHeight="1" x14ac:dyDescent="0.2">
      <c r="A36" s="64" t="s">
        <v>52</v>
      </c>
      <c r="B36" s="65">
        <v>408383</v>
      </c>
      <c r="C36" s="66">
        <v>5772.89</v>
      </c>
      <c r="D36" s="66">
        <v>41133.49</v>
      </c>
      <c r="E36" s="66">
        <v>17788.29</v>
      </c>
      <c r="F36" s="66">
        <v>18940.25</v>
      </c>
      <c r="G36" s="66">
        <v>14125.07</v>
      </c>
      <c r="H36" s="66">
        <v>42465.13</v>
      </c>
      <c r="I36" s="66">
        <v>-2154.9299999999998</v>
      </c>
      <c r="J36" s="66">
        <v>5768.29</v>
      </c>
      <c r="K36" s="66">
        <v>819</v>
      </c>
      <c r="L36" s="66">
        <v>3479.23</v>
      </c>
      <c r="M36" s="66">
        <v>48008.87</v>
      </c>
      <c r="N36" s="66">
        <v>17482.7</v>
      </c>
      <c r="O36" s="29">
        <f t="shared" si="0"/>
        <v>213628.28000000003</v>
      </c>
      <c r="P36" s="63"/>
      <c r="Q36" s="67"/>
    </row>
    <row r="37" spans="1:17" s="61" customFormat="1" ht="15.75" customHeight="1" x14ac:dyDescent="0.2">
      <c r="A37" s="69" t="s">
        <v>53</v>
      </c>
      <c r="B37" s="65">
        <v>408590</v>
      </c>
      <c r="C37" s="66">
        <v>0</v>
      </c>
      <c r="D37" s="66">
        <v>266.67</v>
      </c>
      <c r="E37" s="66">
        <v>0</v>
      </c>
      <c r="F37" s="66">
        <v>0</v>
      </c>
      <c r="G37" s="66">
        <v>0</v>
      </c>
      <c r="H37" s="66">
        <v>4122.8100000000004</v>
      </c>
      <c r="I37" s="66">
        <v>204</v>
      </c>
      <c r="J37" s="66">
        <v>6413.99</v>
      </c>
      <c r="K37" s="66">
        <v>2604</v>
      </c>
      <c r="L37" s="66">
        <v>303.62</v>
      </c>
      <c r="M37" s="66">
        <v>19325.53</v>
      </c>
      <c r="N37" s="66">
        <v>4971.3900000000003</v>
      </c>
      <c r="O37" s="29">
        <f t="shared" si="0"/>
        <v>38212.01</v>
      </c>
      <c r="P37" s="63"/>
      <c r="Q37" s="67"/>
    </row>
    <row r="38" spans="1:17" s="61" customFormat="1" ht="15.75" customHeight="1" x14ac:dyDescent="0.2">
      <c r="A38" s="69" t="s">
        <v>54</v>
      </c>
      <c r="B38" s="65">
        <v>408591</v>
      </c>
      <c r="C38" s="66">
        <v>0</v>
      </c>
      <c r="D38" s="66">
        <v>200</v>
      </c>
      <c r="E38" s="66">
        <v>466.67</v>
      </c>
      <c r="F38" s="66">
        <v>0</v>
      </c>
      <c r="G38" s="66">
        <v>0</v>
      </c>
      <c r="H38" s="66">
        <v>0</v>
      </c>
      <c r="I38" s="66">
        <v>0</v>
      </c>
      <c r="J38" s="66">
        <v>0</v>
      </c>
      <c r="K38" s="66">
        <v>0</v>
      </c>
      <c r="L38" s="66">
        <v>0</v>
      </c>
      <c r="M38" s="66">
        <v>7715.96</v>
      </c>
      <c r="N38" s="66">
        <v>2479.4299999999998</v>
      </c>
      <c r="O38" s="29">
        <f t="shared" si="0"/>
        <v>10862.060000000001</v>
      </c>
      <c r="P38" s="63"/>
      <c r="Q38" s="67"/>
    </row>
    <row r="39" spans="1:17" s="61" customFormat="1" ht="15.75" customHeight="1" x14ac:dyDescent="0.2">
      <c r="A39" s="69" t="s">
        <v>55</v>
      </c>
      <c r="B39" s="65">
        <v>408592</v>
      </c>
      <c r="C39" s="66">
        <v>-9221.84</v>
      </c>
      <c r="D39" s="66">
        <v>300</v>
      </c>
      <c r="E39" s="66">
        <v>500</v>
      </c>
      <c r="F39" s="66">
        <v>0</v>
      </c>
      <c r="G39" s="66">
        <v>0</v>
      </c>
      <c r="H39" s="66">
        <v>33498.49</v>
      </c>
      <c r="I39" s="66">
        <v>306</v>
      </c>
      <c r="J39" s="66">
        <v>10363.31</v>
      </c>
      <c r="K39" s="66">
        <v>0</v>
      </c>
      <c r="L39" s="66">
        <v>612</v>
      </c>
      <c r="M39" s="66">
        <v>13143.89</v>
      </c>
      <c r="N39" s="66">
        <v>6995.46</v>
      </c>
      <c r="O39" s="29">
        <f t="shared" si="0"/>
        <v>56497.31</v>
      </c>
      <c r="P39" s="63"/>
      <c r="Q39" s="67"/>
    </row>
    <row r="40" spans="1:17" s="61" customFormat="1" ht="15.75" customHeight="1" x14ac:dyDescent="0.2">
      <c r="A40" s="69" t="s">
        <v>56</v>
      </c>
      <c r="B40" s="65">
        <v>408593</v>
      </c>
      <c r="C40" s="66">
        <v>0</v>
      </c>
      <c r="D40" s="66">
        <v>300</v>
      </c>
      <c r="E40" s="66">
        <v>400</v>
      </c>
      <c r="F40" s="66">
        <v>0</v>
      </c>
      <c r="G40" s="66">
        <v>0</v>
      </c>
      <c r="H40" s="66">
        <v>20000</v>
      </c>
      <c r="I40" s="66">
        <v>816</v>
      </c>
      <c r="J40" s="66">
        <v>11072.25</v>
      </c>
      <c r="K40" s="66">
        <v>0</v>
      </c>
      <c r="L40" s="66">
        <v>0</v>
      </c>
      <c r="M40" s="66">
        <v>31165.98</v>
      </c>
      <c r="N40" s="66">
        <v>22718.3</v>
      </c>
      <c r="O40" s="29">
        <f t="shared" si="0"/>
        <v>86472.53</v>
      </c>
      <c r="P40" s="63"/>
      <c r="Q40" s="67"/>
    </row>
    <row r="41" spans="1:17" s="61" customFormat="1" ht="15.75" customHeight="1" x14ac:dyDescent="0.2">
      <c r="A41" s="69" t="s">
        <v>57</v>
      </c>
      <c r="B41" s="65">
        <v>408594</v>
      </c>
      <c r="C41" s="66">
        <v>1113.1099999999999</v>
      </c>
      <c r="D41" s="66">
        <v>769</v>
      </c>
      <c r="E41" s="66">
        <v>400</v>
      </c>
      <c r="F41" s="66">
        <v>683.9</v>
      </c>
      <c r="G41" s="66">
        <v>0</v>
      </c>
      <c r="H41" s="66">
        <v>25435.759999999998</v>
      </c>
      <c r="I41" s="66">
        <v>306</v>
      </c>
      <c r="J41" s="66">
        <v>27640.99</v>
      </c>
      <c r="K41" s="66">
        <v>3333.19</v>
      </c>
      <c r="L41" s="66">
        <v>204</v>
      </c>
      <c r="M41" s="66">
        <v>31831.040000000001</v>
      </c>
      <c r="N41" s="66">
        <v>7600.93</v>
      </c>
      <c r="O41" s="29">
        <f t="shared" si="0"/>
        <v>99317.919999999984</v>
      </c>
      <c r="P41" s="63"/>
      <c r="Q41" s="67"/>
    </row>
    <row r="42" spans="1:17" s="61" customFormat="1" ht="15.75" customHeight="1" x14ac:dyDescent="0.2">
      <c r="A42" s="69" t="s">
        <v>58</v>
      </c>
      <c r="B42" s="65">
        <v>408597</v>
      </c>
      <c r="C42" s="66">
        <v>0</v>
      </c>
      <c r="D42" s="66">
        <v>0</v>
      </c>
      <c r="E42" s="66">
        <v>169.37</v>
      </c>
      <c r="F42" s="66">
        <v>0</v>
      </c>
      <c r="G42" s="66">
        <v>1609.05</v>
      </c>
      <c r="H42" s="66">
        <v>22316.34</v>
      </c>
      <c r="I42" s="66">
        <v>259.14</v>
      </c>
      <c r="J42" s="66">
        <v>6822.32</v>
      </c>
      <c r="K42" s="66">
        <v>777.43</v>
      </c>
      <c r="L42" s="66">
        <v>518.28</v>
      </c>
      <c r="M42" s="66">
        <v>0</v>
      </c>
      <c r="N42" s="66">
        <v>4180.2700000000004</v>
      </c>
      <c r="O42" s="29">
        <f t="shared" si="0"/>
        <v>36652.199999999997</v>
      </c>
      <c r="P42" s="63"/>
      <c r="Q42" s="67"/>
    </row>
    <row r="43" spans="1:17" s="61" customFormat="1" ht="15.75" customHeight="1" x14ac:dyDescent="0.2">
      <c r="A43" s="69" t="s">
        <v>59</v>
      </c>
      <c r="B43" s="65">
        <v>408598</v>
      </c>
      <c r="C43" s="66">
        <v>0</v>
      </c>
      <c r="D43" s="66">
        <v>0</v>
      </c>
      <c r="E43" s="66">
        <v>0</v>
      </c>
      <c r="F43" s="66">
        <v>0</v>
      </c>
      <c r="G43" s="66">
        <v>0</v>
      </c>
      <c r="H43" s="66">
        <v>0</v>
      </c>
      <c r="I43" s="66">
        <v>0</v>
      </c>
      <c r="J43" s="66">
        <v>0</v>
      </c>
      <c r="K43" s="66">
        <v>0</v>
      </c>
      <c r="L43" s="66">
        <v>408</v>
      </c>
      <c r="M43" s="66">
        <v>33951.25</v>
      </c>
      <c r="N43" s="66">
        <v>7688.3</v>
      </c>
      <c r="O43" s="29">
        <f t="shared" si="0"/>
        <v>42047.55</v>
      </c>
      <c r="P43" s="63"/>
      <c r="Q43" s="67"/>
    </row>
    <row r="44" spans="1:17" s="61" customFormat="1" ht="15.75" customHeight="1" x14ac:dyDescent="0.2">
      <c r="A44" s="69" t="s">
        <v>60</v>
      </c>
      <c r="B44" s="65">
        <v>408599</v>
      </c>
      <c r="C44" s="66">
        <v>0</v>
      </c>
      <c r="D44" s="66">
        <v>0</v>
      </c>
      <c r="E44" s="66">
        <v>0</v>
      </c>
      <c r="F44" s="66">
        <v>0</v>
      </c>
      <c r="G44" s="66">
        <v>0</v>
      </c>
      <c r="H44" s="66">
        <v>0</v>
      </c>
      <c r="I44" s="66">
        <v>0</v>
      </c>
      <c r="J44" s="66">
        <v>0</v>
      </c>
      <c r="K44" s="66">
        <v>0</v>
      </c>
      <c r="L44" s="66">
        <v>408</v>
      </c>
      <c r="M44" s="66">
        <v>612</v>
      </c>
      <c r="N44" s="66">
        <v>0</v>
      </c>
      <c r="O44" s="29">
        <f t="shared" si="0"/>
        <v>1020</v>
      </c>
      <c r="P44" s="63"/>
      <c r="Q44" s="67"/>
    </row>
    <row r="45" spans="1:17" s="61" customFormat="1" ht="15.75" customHeight="1" x14ac:dyDescent="0.2">
      <c r="A45" s="69" t="s">
        <v>61</v>
      </c>
      <c r="B45" s="65">
        <v>408625</v>
      </c>
      <c r="C45" s="66">
        <v>0</v>
      </c>
      <c r="D45" s="66">
        <v>0</v>
      </c>
      <c r="E45" s="66">
        <v>0</v>
      </c>
      <c r="F45" s="66">
        <v>0</v>
      </c>
      <c r="G45" s="66">
        <v>800</v>
      </c>
      <c r="H45" s="66">
        <v>20510.349999999999</v>
      </c>
      <c r="I45" s="66">
        <v>306</v>
      </c>
      <c r="J45" s="66">
        <v>9436.7199999999993</v>
      </c>
      <c r="K45" s="66">
        <v>0</v>
      </c>
      <c r="L45" s="66">
        <v>0</v>
      </c>
      <c r="M45" s="66">
        <v>8294.65</v>
      </c>
      <c r="N45" s="66">
        <v>7739.3</v>
      </c>
      <c r="O45" s="29">
        <f t="shared" si="0"/>
        <v>47087.020000000004</v>
      </c>
      <c r="P45" s="63"/>
      <c r="Q45" s="67"/>
    </row>
    <row r="46" spans="1:17" s="61" customFormat="1" ht="15.75" customHeight="1" x14ac:dyDescent="0.2">
      <c r="A46" s="69" t="s">
        <v>62</v>
      </c>
      <c r="B46" s="65">
        <v>408822</v>
      </c>
      <c r="C46" s="66">
        <v>0</v>
      </c>
      <c r="D46" s="66">
        <v>0</v>
      </c>
      <c r="E46" s="66">
        <v>0</v>
      </c>
      <c r="F46" s="66">
        <v>0</v>
      </c>
      <c r="G46" s="66">
        <v>700</v>
      </c>
      <c r="H46" s="66">
        <v>217040</v>
      </c>
      <c r="I46" s="66">
        <v>0</v>
      </c>
      <c r="J46" s="66">
        <v>0</v>
      </c>
      <c r="K46" s="66">
        <v>0</v>
      </c>
      <c r="L46" s="66">
        <v>0</v>
      </c>
      <c r="M46" s="66">
        <v>0</v>
      </c>
      <c r="N46" s="66">
        <v>0</v>
      </c>
      <c r="O46" s="29">
        <f t="shared" si="0"/>
        <v>217740</v>
      </c>
      <c r="P46" s="63"/>
      <c r="Q46" s="67"/>
    </row>
    <row r="47" spans="1:17" s="61" customFormat="1" ht="15.75" customHeight="1" x14ac:dyDescent="0.2">
      <c r="A47" s="70"/>
      <c r="B47" s="71"/>
      <c r="C47" s="72"/>
      <c r="O47" s="30"/>
      <c r="P47" s="63"/>
      <c r="Q47" s="67"/>
    </row>
    <row r="48" spans="1:17" s="61" customFormat="1" ht="15.75" customHeight="1" thickBot="1" x14ac:dyDescent="0.25">
      <c r="A48" s="73"/>
      <c r="B48" s="31" t="s">
        <v>63</v>
      </c>
      <c r="C48" s="32">
        <f t="shared" ref="C48:N48" si="1">SUM(C10:C46)</f>
        <v>452226.88000000006</v>
      </c>
      <c r="D48" s="32">
        <f t="shared" si="1"/>
        <v>605740.4800000001</v>
      </c>
      <c r="E48" s="32">
        <f t="shared" si="1"/>
        <v>505048.34000000008</v>
      </c>
      <c r="F48" s="32">
        <f t="shared" si="1"/>
        <v>442510.47000000009</v>
      </c>
      <c r="G48" s="32">
        <f t="shared" si="1"/>
        <v>420768.95999999996</v>
      </c>
      <c r="H48" s="32">
        <f t="shared" si="1"/>
        <v>1457929.6600000001</v>
      </c>
      <c r="I48" s="32">
        <f t="shared" si="1"/>
        <v>152146.81</v>
      </c>
      <c r="J48" s="32">
        <f t="shared" si="1"/>
        <v>416025.89999999997</v>
      </c>
      <c r="K48" s="32">
        <f t="shared" si="1"/>
        <v>302257.10999999993</v>
      </c>
      <c r="L48" s="32">
        <f t="shared" si="1"/>
        <v>403119.14999999997</v>
      </c>
      <c r="M48" s="32">
        <f t="shared" si="1"/>
        <v>952379.35</v>
      </c>
      <c r="N48" s="32">
        <f t="shared" si="1"/>
        <v>431098.62000000005</v>
      </c>
      <c r="O48" s="33">
        <f>SUM(C48:N48)</f>
        <v>6541251.7300000014</v>
      </c>
      <c r="P48" s="74"/>
      <c r="Q48" s="67"/>
    </row>
    <row r="49" spans="1:17" ht="15.75" customHeight="1" x14ac:dyDescent="0.2">
      <c r="A49" s="75"/>
      <c r="B49" s="76"/>
      <c r="O49" s="34" t="s">
        <v>64</v>
      </c>
      <c r="P49" s="74"/>
      <c r="Q49" s="74"/>
    </row>
    <row r="50" spans="1:17" ht="15.75" customHeight="1" x14ac:dyDescent="0.2">
      <c r="A50" s="77" t="s">
        <v>65</v>
      </c>
      <c r="B50" s="78"/>
      <c r="D50" s="78"/>
      <c r="E50" s="78"/>
      <c r="F50" s="78"/>
      <c r="G50" s="78"/>
      <c r="H50" s="35"/>
      <c r="I50" s="35"/>
      <c r="J50" s="35"/>
      <c r="K50" s="35"/>
      <c r="L50" s="35"/>
      <c r="M50" s="35"/>
      <c r="N50" s="35"/>
      <c r="O50" s="36"/>
      <c r="P50" s="74"/>
      <c r="Q50" s="74"/>
    </row>
    <row r="51" spans="1:17" s="78" customFormat="1" ht="15.75" customHeight="1" x14ac:dyDescent="0.2">
      <c r="A51" s="75"/>
      <c r="B51" s="76"/>
      <c r="C51" s="34"/>
      <c r="D51" s="47"/>
      <c r="E51" s="47"/>
      <c r="F51" s="47"/>
      <c r="G51" s="47"/>
      <c r="H51" s="47"/>
      <c r="I51" s="47"/>
      <c r="J51" s="47"/>
      <c r="K51" s="47"/>
      <c r="L51" s="47"/>
      <c r="M51" s="47"/>
      <c r="N51" s="47"/>
      <c r="O51" s="34"/>
      <c r="P51" s="74"/>
      <c r="Q51" s="74"/>
    </row>
    <row r="52" spans="1:17" ht="15.75" customHeight="1" x14ac:dyDescent="0.2">
      <c r="A52" s="37"/>
      <c r="B52" s="76"/>
      <c r="P52" s="74"/>
      <c r="Q52" s="74"/>
    </row>
    <row r="53" spans="1:17" ht="15.75" customHeight="1" x14ac:dyDescent="0.2">
      <c r="A53" s="75"/>
      <c r="B53" s="79"/>
      <c r="C53" s="80"/>
      <c r="D53" s="80"/>
      <c r="E53" s="80"/>
      <c r="F53" s="80"/>
      <c r="G53" s="80"/>
      <c r="H53" s="80"/>
      <c r="I53" s="80"/>
      <c r="J53" s="80"/>
      <c r="K53" s="80"/>
      <c r="L53" s="80"/>
      <c r="M53" s="80"/>
      <c r="N53" s="80"/>
      <c r="O53" s="57"/>
      <c r="P53" s="81"/>
      <c r="Q53" s="74"/>
    </row>
    <row r="54" spans="1:17" ht="15.75" customHeight="1" x14ac:dyDescent="0.2">
      <c r="A54" s="75"/>
      <c r="B54" s="79"/>
      <c r="C54" s="80"/>
      <c r="D54" s="80"/>
      <c r="E54" s="80"/>
      <c r="F54" s="80"/>
      <c r="G54" s="80"/>
      <c r="H54" s="80"/>
      <c r="I54" s="80"/>
      <c r="J54" s="80"/>
      <c r="K54" s="80"/>
      <c r="L54" s="80"/>
      <c r="M54" s="80"/>
      <c r="N54" s="80"/>
      <c r="O54" s="57"/>
      <c r="P54" s="81"/>
      <c r="Q54" s="74"/>
    </row>
    <row r="55" spans="1:17" ht="15.75" customHeight="1" x14ac:dyDescent="0.2">
      <c r="A55" s="75"/>
      <c r="B55" s="79"/>
      <c r="C55" s="80"/>
      <c r="D55" s="80"/>
      <c r="E55" s="80"/>
      <c r="F55" s="80"/>
      <c r="G55" s="80"/>
      <c r="H55" s="80"/>
      <c r="I55" s="80"/>
      <c r="J55" s="80"/>
      <c r="K55" s="80"/>
      <c r="L55" s="80"/>
      <c r="M55" s="80"/>
      <c r="N55" s="80"/>
      <c r="O55" s="57"/>
      <c r="P55" s="81"/>
      <c r="Q55" s="81"/>
    </row>
    <row r="56" spans="1:17" ht="15.75" customHeight="1" x14ac:dyDescent="0.2">
      <c r="A56" s="82"/>
      <c r="B56" s="83"/>
      <c r="C56" s="84"/>
      <c r="D56" s="84"/>
      <c r="E56" s="84"/>
      <c r="F56" s="84"/>
      <c r="G56" s="84"/>
      <c r="H56" s="84"/>
      <c r="I56" s="84"/>
      <c r="J56" s="84"/>
      <c r="K56" s="84"/>
      <c r="L56" s="84"/>
      <c r="M56" s="84"/>
      <c r="N56" s="84"/>
      <c r="O56" s="74"/>
      <c r="P56" s="74"/>
      <c r="Q56" s="74"/>
    </row>
    <row r="57" spans="1:17" ht="15.75" customHeight="1" x14ac:dyDescent="0.2">
      <c r="B57" s="52"/>
      <c r="C57" s="85"/>
      <c r="D57" s="85"/>
      <c r="E57" s="85"/>
      <c r="F57" s="85"/>
      <c r="G57" s="85"/>
      <c r="H57" s="85"/>
      <c r="I57" s="85"/>
      <c r="J57" s="85"/>
      <c r="K57" s="85"/>
      <c r="L57" s="85"/>
      <c r="M57" s="85"/>
      <c r="N57" s="85"/>
      <c r="O57" s="81"/>
      <c r="P57" s="74"/>
      <c r="Q57" s="74"/>
    </row>
    <row r="58" spans="1:17" ht="15.75" customHeight="1" x14ac:dyDescent="0.2">
      <c r="B58" s="45"/>
      <c r="C58" s="86"/>
      <c r="D58" s="86"/>
      <c r="E58" s="86"/>
      <c r="F58" s="86"/>
      <c r="G58" s="86"/>
      <c r="H58" s="86"/>
      <c r="I58" s="86"/>
      <c r="J58" s="86"/>
      <c r="K58" s="86"/>
      <c r="L58" s="86"/>
      <c r="M58" s="86"/>
      <c r="N58" s="86"/>
      <c r="O58" s="82"/>
    </row>
  </sheetData>
  <printOptions horizontalCentered="1"/>
  <pageMargins left="0.2" right="0.2" top="1" bottom="0.25" header="0.25" footer="0.25"/>
  <pageSetup scale="62" orientation="portrait" r:id="rId1"/>
  <headerFooter alignWithMargins="0"/>
  <ignoredErrors>
    <ignoredError sqref="O10:O44 O45 O46"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view="pageBreakPreview" zoomScale="85" zoomScaleNormal="100" zoomScaleSheetLayoutView="85" workbookViewId="0">
      <selection activeCell="A4" sqref="A4"/>
    </sheetView>
  </sheetViews>
  <sheetFormatPr defaultColWidth="9.140625" defaultRowHeight="12.75" x14ac:dyDescent="0.2"/>
  <cols>
    <col min="1" max="1" width="10.7109375" style="47" customWidth="1"/>
    <col min="2" max="2" width="10" style="47" bestFit="1" customWidth="1"/>
    <col min="3" max="3" width="39.28515625" style="47" bestFit="1" customWidth="1"/>
    <col min="4" max="4" width="12.28515625" style="47" bestFit="1" customWidth="1"/>
    <col min="5" max="5" width="11.42578125" style="47" bestFit="1" customWidth="1"/>
    <col min="6" max="6" width="9.5703125" style="47" bestFit="1" customWidth="1"/>
    <col min="7" max="7" width="1.42578125" style="47" customWidth="1"/>
    <col min="8" max="8" width="12.28515625" style="47" bestFit="1" customWidth="1"/>
    <col min="9" max="9" width="6.85546875" style="47" bestFit="1" customWidth="1"/>
    <col min="10" max="10" width="2.28515625" style="47" customWidth="1"/>
    <col min="11" max="11" width="8.7109375" style="47" bestFit="1" customWidth="1"/>
    <col min="12" max="16384" width="9.140625" style="47"/>
  </cols>
  <sheetData>
    <row r="1" spans="1:11" x14ac:dyDescent="0.2">
      <c r="A1" s="18" t="s">
        <v>19</v>
      </c>
      <c r="B1" s="18"/>
    </row>
    <row r="2" spans="1:11" x14ac:dyDescent="0.2">
      <c r="A2" s="18" t="s">
        <v>97</v>
      </c>
      <c r="B2" s="18"/>
    </row>
    <row r="3" spans="1:11" x14ac:dyDescent="0.2">
      <c r="A3" s="18" t="s">
        <v>98</v>
      </c>
      <c r="B3" s="18"/>
    </row>
    <row r="4" spans="1:11" x14ac:dyDescent="0.2">
      <c r="A4" s="18" t="s">
        <v>66</v>
      </c>
      <c r="B4" s="18"/>
    </row>
    <row r="7" spans="1:11" x14ac:dyDescent="0.2">
      <c r="A7" s="17"/>
      <c r="B7" s="17"/>
      <c r="D7" s="34" t="s">
        <v>67</v>
      </c>
      <c r="E7" s="46" t="s">
        <v>68</v>
      </c>
      <c r="F7" s="34" t="s">
        <v>69</v>
      </c>
      <c r="G7" s="34"/>
      <c r="H7" s="34" t="s">
        <v>70</v>
      </c>
      <c r="I7" s="34" t="s">
        <v>71</v>
      </c>
    </row>
    <row r="8" spans="1:11" x14ac:dyDescent="0.2">
      <c r="A8" s="38" t="s">
        <v>72</v>
      </c>
      <c r="B8" s="38" t="s">
        <v>73</v>
      </c>
      <c r="C8" s="6" t="s">
        <v>74</v>
      </c>
      <c r="D8" s="39">
        <v>43646</v>
      </c>
      <c r="E8" s="6" t="s">
        <v>75</v>
      </c>
      <c r="F8" s="40" t="s">
        <v>76</v>
      </c>
      <c r="G8" s="40"/>
      <c r="H8" s="40" t="s">
        <v>77</v>
      </c>
      <c r="I8" s="40" t="s">
        <v>78</v>
      </c>
    </row>
    <row r="9" spans="1:11" x14ac:dyDescent="0.2">
      <c r="A9" s="46">
        <v>4099300</v>
      </c>
      <c r="B9" s="46" t="s">
        <v>79</v>
      </c>
      <c r="C9" s="47" t="s">
        <v>80</v>
      </c>
      <c r="D9" s="82">
        <v>-1875559</v>
      </c>
      <c r="E9" s="6"/>
      <c r="F9" s="111">
        <v>0</v>
      </c>
      <c r="G9" s="40"/>
      <c r="H9" s="82">
        <f>F9-D9</f>
        <v>1875559</v>
      </c>
      <c r="I9" s="46" t="s">
        <v>11</v>
      </c>
      <c r="K9" s="34" t="s">
        <v>81</v>
      </c>
    </row>
    <row r="10" spans="1:11" x14ac:dyDescent="0.2">
      <c r="A10" s="46" t="s">
        <v>82</v>
      </c>
      <c r="B10" s="46" t="s">
        <v>83</v>
      </c>
      <c r="C10" s="47" t="s">
        <v>84</v>
      </c>
      <c r="D10" s="82">
        <v>103765</v>
      </c>
      <c r="E10" s="42"/>
      <c r="F10" s="82">
        <f>E10</f>
        <v>0</v>
      </c>
      <c r="G10" s="82"/>
      <c r="H10" s="82">
        <f>F10-D10</f>
        <v>-103765</v>
      </c>
      <c r="I10" s="46" t="s">
        <v>17</v>
      </c>
      <c r="K10" s="34" t="s">
        <v>81</v>
      </c>
    </row>
    <row r="11" spans="1:11" x14ac:dyDescent="0.2">
      <c r="A11" s="46">
        <v>4098300</v>
      </c>
      <c r="B11" s="46">
        <v>605301</v>
      </c>
      <c r="C11" s="47" t="s">
        <v>85</v>
      </c>
      <c r="D11" s="82">
        <v>447098</v>
      </c>
      <c r="E11" s="42"/>
      <c r="F11" s="82">
        <f>E11</f>
        <v>0</v>
      </c>
      <c r="G11" s="82"/>
      <c r="H11" s="82">
        <f>F11-D11</f>
        <v>-447098</v>
      </c>
      <c r="I11" s="46" t="s">
        <v>11</v>
      </c>
      <c r="K11" s="34" t="s">
        <v>81</v>
      </c>
    </row>
    <row r="12" spans="1:11" ht="13.5" thickBot="1" x14ac:dyDescent="0.25">
      <c r="A12" s="46"/>
      <c r="D12" s="41">
        <f>+D9-D11-D10</f>
        <v>-2426422</v>
      </c>
      <c r="E12" s="42"/>
      <c r="F12" s="41">
        <f>+F9-F11-F10</f>
        <v>0</v>
      </c>
      <c r="G12" s="41"/>
      <c r="H12" s="41">
        <f>+H9-H11-H10</f>
        <v>2426422</v>
      </c>
      <c r="I12" s="46"/>
    </row>
    <row r="13" spans="1:11" ht="13.5" thickTop="1" x14ac:dyDescent="0.2">
      <c r="A13" s="46"/>
      <c r="D13" s="42"/>
      <c r="E13" s="42"/>
      <c r="F13" s="42"/>
      <c r="G13" s="42"/>
      <c r="H13" s="42"/>
      <c r="I13" s="46"/>
    </row>
    <row r="14" spans="1:11" x14ac:dyDescent="0.2">
      <c r="A14" s="46">
        <v>41010</v>
      </c>
      <c r="B14" s="46">
        <v>415300</v>
      </c>
      <c r="C14" s="47" t="s">
        <v>80</v>
      </c>
      <c r="D14" s="42">
        <v>461136</v>
      </c>
      <c r="E14" s="42"/>
      <c r="F14" s="42">
        <v>0</v>
      </c>
      <c r="G14" s="42"/>
      <c r="H14" s="82">
        <f>+F14-D14</f>
        <v>-461136</v>
      </c>
      <c r="I14" s="46" t="s">
        <v>11</v>
      </c>
      <c r="K14" s="34" t="s">
        <v>81</v>
      </c>
    </row>
    <row r="15" spans="1:11" x14ac:dyDescent="0.2">
      <c r="A15" s="46">
        <v>41110</v>
      </c>
      <c r="B15" s="46">
        <v>415301</v>
      </c>
      <c r="C15" s="47" t="str">
        <f>+C10</f>
        <v>Environmental Costs WA</v>
      </c>
      <c r="D15" s="42">
        <v>-25512</v>
      </c>
      <c r="E15" s="42"/>
      <c r="F15" s="42">
        <v>0</v>
      </c>
      <c r="G15" s="42"/>
      <c r="H15" s="82">
        <f>F15-D15</f>
        <v>25512</v>
      </c>
      <c r="I15" s="46" t="s">
        <v>17</v>
      </c>
      <c r="K15" s="34" t="s">
        <v>81</v>
      </c>
    </row>
    <row r="16" spans="1:11" x14ac:dyDescent="0.2">
      <c r="A16" s="46">
        <v>41110</v>
      </c>
      <c r="B16" s="46">
        <v>605301</v>
      </c>
      <c r="C16" s="47" t="s">
        <v>85</v>
      </c>
      <c r="D16" s="42">
        <v>-109926</v>
      </c>
      <c r="E16" s="42"/>
      <c r="F16" s="42">
        <v>0</v>
      </c>
      <c r="G16" s="42"/>
      <c r="H16" s="82">
        <f>F16-D16</f>
        <v>109926</v>
      </c>
      <c r="I16" s="46" t="s">
        <v>11</v>
      </c>
      <c r="K16" s="34" t="s">
        <v>81</v>
      </c>
    </row>
    <row r="17" spans="1:11" ht="13.5" thickBot="1" x14ac:dyDescent="0.25">
      <c r="D17" s="112">
        <f>SUM(D14:D16)</f>
        <v>325698</v>
      </c>
      <c r="F17" s="112">
        <f>SUM(F14:F16)</f>
        <v>0</v>
      </c>
      <c r="H17" s="112">
        <f>SUM(H14:H16)</f>
        <v>-325698</v>
      </c>
      <c r="I17" s="46"/>
    </row>
    <row r="18" spans="1:11" ht="13.5" thickTop="1" x14ac:dyDescent="0.2">
      <c r="A18" s="38" t="s">
        <v>86</v>
      </c>
      <c r="I18" s="46"/>
    </row>
    <row r="19" spans="1:11" x14ac:dyDescent="0.2">
      <c r="A19" s="46">
        <v>283</v>
      </c>
      <c r="B19" s="46">
        <v>287634</v>
      </c>
      <c r="C19" s="47" t="s">
        <v>87</v>
      </c>
      <c r="D19" s="42">
        <v>-20768208</v>
      </c>
      <c r="F19" s="42">
        <v>0</v>
      </c>
      <c r="H19" s="82">
        <f>+F19-D19</f>
        <v>20768208</v>
      </c>
      <c r="I19" s="46" t="s">
        <v>11</v>
      </c>
      <c r="K19" s="34" t="s">
        <v>81</v>
      </c>
    </row>
    <row r="20" spans="1:11" x14ac:dyDescent="0.2">
      <c r="A20" s="46">
        <v>283</v>
      </c>
      <c r="B20" s="46">
        <v>287591</v>
      </c>
      <c r="C20" s="47" t="s">
        <v>88</v>
      </c>
      <c r="D20" s="42">
        <v>494825</v>
      </c>
      <c r="F20" s="42">
        <v>0</v>
      </c>
      <c r="H20" s="82">
        <f>F20-D20</f>
        <v>-494825</v>
      </c>
      <c r="I20" s="46" t="s">
        <v>17</v>
      </c>
      <c r="K20" s="34" t="s">
        <v>81</v>
      </c>
    </row>
    <row r="21" spans="1:11" x14ac:dyDescent="0.2">
      <c r="A21" s="46">
        <v>190</v>
      </c>
      <c r="B21" s="46">
        <v>287240</v>
      </c>
      <c r="C21" s="47" t="s">
        <v>89</v>
      </c>
      <c r="D21" s="42">
        <v>13694229</v>
      </c>
      <c r="F21" s="42">
        <v>0</v>
      </c>
      <c r="H21" s="82">
        <f>F21-D21</f>
        <v>-13694229</v>
      </c>
      <c r="I21" s="46" t="s">
        <v>11</v>
      </c>
      <c r="K21" s="34" t="s">
        <v>81</v>
      </c>
    </row>
    <row r="22" spans="1:11" x14ac:dyDescent="0.2">
      <c r="I22" s="46"/>
    </row>
    <row r="29" spans="1:11" s="78" customFormat="1" x14ac:dyDescent="0.2"/>
  </sheetData>
  <pageMargins left="0.75" right="0.75" top="1" bottom="1" header="0.5" footer="0.5"/>
  <pageSetup scale="99" orientation="landscape" r:id="rId1"/>
  <headerFooter alignWithMargins="0">
    <oddFooter>&amp;CPage 4.11.2</oddFooter>
  </headerFooter>
  <ignoredErrors>
    <ignoredError sqref="B9:B10 A10"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F81A148667A9E046AFA37F66E132B9CA" ma:contentTypeVersion="48" ma:contentTypeDescription="" ma:contentTypeScope="" ma:versionID="f1bb64d9d282f9dc0de329f93c442181">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f2abde1a0b6371d480e25bd0fb5d73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2019-12-13T08:00:00+00:00</OpenedDate>
    <SignificantOrder xmlns="dc463f71-b30c-4ab2-9473-d307f9d35888">false</SignificantOrder>
    <Date1 xmlns="dc463f71-b30c-4ab2-9473-d307f9d35888">2020-04-01T07:00:00+00:00</Date1>
    <IsDocumentOrder xmlns="dc463f71-b30c-4ab2-9473-d307f9d35888">false</IsDocumentOrder>
    <IsHighlyConfidential xmlns="dc463f71-b30c-4ab2-9473-d307f9d35888">false</IsHighlyConfidential>
    <CaseCompanyNames xmlns="dc463f71-b30c-4ab2-9473-d307f9d35888">Pacific Power &amp; Light Company</CaseCompanyNames>
    <Nickname xmlns="http://schemas.microsoft.com/sharepoint/v3" xsi:nil="true"/>
    <DocketNumber xmlns="dc463f71-b30c-4ab2-9473-d307f9d35888">191024</DocketNumber>
    <DelegatedOrder xmlns="dc463f71-b30c-4ab2-9473-d307f9d35888">false</DelegatedOrder>
  </documentManagement>
</p:properties>
</file>

<file path=customXml/itemProps1.xml><?xml version="1.0" encoding="utf-8"?>
<ds:datastoreItem xmlns:ds="http://schemas.openxmlformats.org/officeDocument/2006/customXml" ds:itemID="{47EF5574-5B58-4C93-A7C7-66C6441B1DC4}"/>
</file>

<file path=customXml/itemProps2.xml><?xml version="1.0" encoding="utf-8"?>
<ds:datastoreItem xmlns:ds="http://schemas.openxmlformats.org/officeDocument/2006/customXml" ds:itemID="{6273CA93-5F64-45AE-965D-FF37BEC9EB02}"/>
</file>

<file path=customXml/itemProps3.xml><?xml version="1.0" encoding="utf-8"?>
<ds:datastoreItem xmlns:ds="http://schemas.openxmlformats.org/officeDocument/2006/customXml" ds:itemID="{9A74629C-20BF-4F2D-BCB6-5C9A9B8D1748}"/>
</file>

<file path=customXml/itemProps4.xml><?xml version="1.0" encoding="utf-8"?>
<ds:datastoreItem xmlns:ds="http://schemas.openxmlformats.org/officeDocument/2006/customXml" ds:itemID="{97C6A22F-7BC7-4A26-BCB8-77DC3931872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Page 4.11</vt:lpstr>
      <vt:lpstr>Page 4.11.1</vt:lpstr>
      <vt:lpstr>Page 4.11.2</vt:lpstr>
      <vt:lpstr>'Page 4.11'!Print_Area</vt:lpstr>
      <vt:lpstr>'Page 4.11.1'!Print_Area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2019-11-19T23:58:16Z</dcterms:created>
  <dcterms:modified xsi:type="dcterms:W3CDTF">2019-12-06T15:55:14Z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0x0101006E56B4D1795A2E4DB2F0B01679ED314A00F81A148667A9E046AFA37F66E132B9CA</vt:lpwstr>
  </property>
  <property fmtid="{D5CDD505-2E9C-101B-9397-08002B2CF9AE}" pid="3" name="_docset_NoMedatataSyncRequired">
    <vt:lpwstr>False</vt:lpwstr>
  </property>
  <property fmtid="{D5CDD505-2E9C-101B-9397-08002B2CF9AE}" pid="4" name="IsEFSEC">
    <vt:bool>false</vt:bool>
  </property>
</Properties>
</file>