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0" yWindow="135" windowWidth="22980" windowHeight="10845"/>
  </bookViews>
  <sheets>
    <sheet name="Gas Customer Counts Pg 10b" sheetId="1" r:id="rId1"/>
  </sheets>
  <definedNames>
    <definedName name="data" localSheetId="0">#REF!</definedName>
    <definedName name="data">#REF!</definedName>
    <definedName name="data12" localSheetId="0">#REF!</definedName>
    <definedName name="data12">#REF!</definedName>
    <definedName name="MONTH" localSheetId="0">#REF!</definedName>
    <definedName name="MONTH">#REF!</definedName>
    <definedName name="_xlnm.Print_Area" localSheetId="0">'Gas Customer Counts Pg 10b'!$A$1:$J$50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H50" i="1" l="1"/>
  <c r="E50" i="1"/>
  <c r="D50" i="1"/>
  <c r="F50" i="1" s="1"/>
  <c r="G50" i="1" s="1"/>
  <c r="I49" i="1"/>
  <c r="J49" i="1" s="1"/>
  <c r="F49" i="1"/>
  <c r="G49" i="1" s="1"/>
  <c r="I48" i="1"/>
  <c r="J48" i="1" s="1"/>
  <c r="F48" i="1"/>
  <c r="G48" i="1" s="1"/>
  <c r="I47" i="1"/>
  <c r="J47" i="1" s="1"/>
  <c r="F47" i="1"/>
  <c r="G47" i="1" s="1"/>
  <c r="I46" i="1"/>
  <c r="J46" i="1" s="1"/>
  <c r="F46" i="1"/>
  <c r="G46" i="1" s="1"/>
  <c r="I45" i="1"/>
  <c r="J45" i="1" s="1"/>
  <c r="F45" i="1"/>
  <c r="G45" i="1" s="1"/>
  <c r="I44" i="1"/>
  <c r="I50" i="1" s="1"/>
  <c r="J50" i="1" s="1"/>
  <c r="F44" i="1"/>
  <c r="G44" i="1" s="1"/>
  <c r="H40" i="1"/>
  <c r="E40" i="1"/>
  <c r="D40" i="1"/>
  <c r="I39" i="1"/>
  <c r="J39" i="1" s="1"/>
  <c r="F39" i="1"/>
  <c r="G39" i="1" s="1"/>
  <c r="I38" i="1"/>
  <c r="J38" i="1" s="1"/>
  <c r="F38" i="1"/>
  <c r="G38" i="1" s="1"/>
  <c r="I37" i="1"/>
  <c r="J37" i="1" s="1"/>
  <c r="G37" i="1"/>
  <c r="F37" i="1"/>
  <c r="I36" i="1"/>
  <c r="J36" i="1" s="1"/>
  <c r="F36" i="1"/>
  <c r="G36" i="1" s="1"/>
  <c r="I35" i="1"/>
  <c r="J35" i="1" s="1"/>
  <c r="F35" i="1"/>
  <c r="G35" i="1" s="1"/>
  <c r="I34" i="1"/>
  <c r="J34" i="1" s="1"/>
  <c r="F34" i="1"/>
  <c r="G34" i="1" s="1"/>
  <c r="H30" i="1"/>
  <c r="E30" i="1"/>
  <c r="D30" i="1"/>
  <c r="F30" i="1" s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J25" i="1" s="1"/>
  <c r="F25" i="1"/>
  <c r="G25" i="1" s="1"/>
  <c r="I24" i="1"/>
  <c r="J24" i="1" s="1"/>
  <c r="F24" i="1"/>
  <c r="G24" i="1" s="1"/>
  <c r="H20" i="1"/>
  <c r="E20" i="1"/>
  <c r="D20" i="1"/>
  <c r="F20" i="1" s="1"/>
  <c r="G20" i="1" s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J16" i="1"/>
  <c r="I16" i="1"/>
  <c r="F16" i="1"/>
  <c r="G16" i="1" s="1"/>
  <c r="I15" i="1"/>
  <c r="J15" i="1" s="1"/>
  <c r="F15" i="1"/>
  <c r="G15" i="1" s="1"/>
  <c r="I14" i="1"/>
  <c r="J14" i="1" s="1"/>
  <c r="F14" i="1"/>
  <c r="G14" i="1" s="1"/>
  <c r="I20" i="1" l="1"/>
  <c r="J20" i="1" s="1"/>
  <c r="I30" i="1"/>
  <c r="J30" i="1" s="1"/>
  <c r="F40" i="1"/>
  <c r="G40" i="1" s="1"/>
  <c r="I40" i="1"/>
  <c r="J40" i="1" s="1"/>
  <c r="J44" i="1"/>
</calcChain>
</file>

<file path=xl/sharedStrings.xml><?xml version="1.0" encoding="utf-8"?>
<sst xmlns="http://schemas.openxmlformats.org/spreadsheetml/2006/main" count="89" uniqueCount="34">
  <si>
    <t>PUGET SOUND ENERGY, INC.</t>
  </si>
  <si>
    <t>AVERAGE NUMBER OF CUSTOMERS</t>
  </si>
  <si>
    <t>GAS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</si>
  <si>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</si>
  <si>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</si>
  <si>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</si>
  <si>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</si>
  <si>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</si>
  <si>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</si>
  <si>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</si>
  <si>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</si>
  <si>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</si>
  <si>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</si>
  <si>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</si>
  <si>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</si>
  <si>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</si>
  <si>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</si>
  <si>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</si>
  <si>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</si>
  <si>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</si>
  <si>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</si>
  <si>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</si>
  <si>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</si>
  <si>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</si>
  <si>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</si>
  <si>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</si>
  <si>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</si>
  <si>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</si>
  <si>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</si>
  <si>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</si>
  <si>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</si>
  <si>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Year-To-Date</t>
  </si>
  <si>
    <t>Twelve Months Ended</t>
  </si>
  <si>
    <t>11/30/2017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</si>
</sst>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  <numFmt numFmtId="167" formatCode="0.0%\ ;\(0.0%\);&quot;0.00% &quot;"/>
    <numFmt numFmtId="168" formatCode="mm/dd/yy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3" applyNumberFormat="0" applyAlignment="0" applyProtection="0"/>
    <xf numFmtId="0" fontId="20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3" applyNumberFormat="0" applyAlignment="0" applyProtection="0"/>
    <xf numFmtId="0" fontId="27" fillId="0" borderId="8" applyNumberFormat="0" applyFill="0" applyAlignment="0" applyProtection="0"/>
    <xf numFmtId="0" fontId="28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/>
    <xf numFmtId="0" fontId="10" fillId="0" borderId="0" xfId="0" applyFont="1" applyFill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3" fillId="0" borderId="2" xfId="0" applyFont="1" applyBorder="1"/>
    <xf numFmtId="0" fontId="12" fillId="0" borderId="0" xfId="0" applyFont="1"/>
    <xf numFmtId="41" fontId="12" fillId="0" borderId="0" xfId="1" applyNumberFormat="1" applyFont="1" applyFill="1"/>
    <xf numFmtId="41" fontId="12" fillId="0" borderId="0" xfId="1" applyNumberFormat="1" applyFont="1"/>
    <xf numFmtId="166" fontId="13" fillId="0" borderId="0" xfId="0" applyNumberFormat="1" applyFont="1" applyProtection="1">
      <protection locked="0"/>
    </xf>
    <xf numFmtId="167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Fill="1" applyBorder="1"/>
    <xf numFmtId="41" fontId="12" fillId="0" borderId="1" xfId="1" applyNumberFormat="1" applyFont="1" applyBorder="1"/>
    <xf numFmtId="166" fontId="13" fillId="0" borderId="1" xfId="0" applyNumberFormat="1" applyFont="1" applyBorder="1" applyProtection="1">
      <protection locked="0"/>
    </xf>
    <xf numFmtId="167" fontId="13" fillId="0" borderId="1" xfId="0" applyNumberFormat="1" applyFont="1" applyBorder="1" applyAlignment="1" applyProtection="1">
      <alignment horizontal="right"/>
      <protection locked="0"/>
    </xf>
    <xf numFmtId="167" fontId="13" fillId="0" borderId="0" xfId="0" applyNumberFormat="1" applyFont="1" applyBorder="1" applyAlignment="1" applyProtection="1">
      <alignment horizontal="right"/>
      <protection locked="0"/>
    </xf>
    <xf numFmtId="37" fontId="12" fillId="0" borderId="0" xfId="0" applyNumberFormat="1" applyFont="1"/>
    <xf numFmtId="37" fontId="12" fillId="0" borderId="0" xfId="0" applyNumberFormat="1" applyFont="1" applyFill="1"/>
    <xf numFmtId="167" fontId="12" fillId="0" borderId="0" xfId="0" applyNumberFormat="1" applyFont="1" applyBorder="1"/>
    <xf numFmtId="0" fontId="12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/>
    <xf numFmtId="0" fontId="3" fillId="0" borderId="0" xfId="0" applyFont="1" applyFill="1"/>
    <xf numFmtId="168" fontId="3" fillId="0" borderId="0" xfId="0" applyNumberFormat="1" applyFont="1"/>
    <xf numFmtId="168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topLeftCell="A19" zoomScale="70" zoomScaleNormal="70" zoomScaleSheetLayoutView="70" workbookViewId="0">
      <selection activeCell="B42" sqref="B42"/>
    </sheetView>
  </sheetViews>
  <sheetFormatPr defaultColWidth="8.85546875" defaultRowHeight="16.5" x14ac:dyDescent="0.3"/>
  <cols>
    <col min="1" max="1" width="5.140625" style="1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40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5"/>
    </row>
    <row r="3" spans="1:11" ht="20.25" x14ac:dyDescent="0.3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5"/>
    </row>
    <row r="4" spans="1:11" ht="20.25" x14ac:dyDescent="0.3">
      <c r="B4" s="50" t="s">
        <v>33</v>
      </c>
      <c r="C4" s="50"/>
      <c r="D4" s="50"/>
      <c r="E4" s="50"/>
      <c r="F4" s="50"/>
      <c r="G4" s="50"/>
      <c r="H4" s="50"/>
      <c r="I4" s="50"/>
      <c r="J4" s="50"/>
      <c r="K4" s="6"/>
    </row>
    <row r="5" spans="1:11" x14ac:dyDescent="0.3">
      <c r="B5" s="7"/>
      <c r="C5" s="7"/>
      <c r="D5" s="8"/>
      <c r="E5" s="9"/>
      <c r="F5" s="8"/>
      <c r="G5" s="8"/>
      <c r="H5" s="8"/>
      <c r="I5" s="8"/>
      <c r="J5" s="8"/>
      <c r="K5" s="8"/>
    </row>
    <row r="6" spans="1:11" ht="18.75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10"/>
    </row>
    <row r="7" spans="1:11" ht="18.75" x14ac:dyDescent="0.3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s="1" customFormat="1" ht="18" x14ac:dyDescent="0.25">
      <c r="B8" s="10"/>
      <c r="C8" s="10"/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0"/>
    </row>
    <row r="9" spans="1:11" s="1" customFormat="1" ht="18" x14ac:dyDescent="0.25">
      <c r="B9" s="10"/>
      <c r="C9" s="10"/>
      <c r="D9" s="12" t="s">
        <v>3</v>
      </c>
      <c r="E9" s="12" t="s">
        <v>4</v>
      </c>
      <c r="F9" s="12" t="s">
        <v>10</v>
      </c>
      <c r="G9" s="12" t="s">
        <v>11</v>
      </c>
      <c r="H9" s="12"/>
      <c r="I9" s="12" t="s">
        <v>12</v>
      </c>
      <c r="J9" s="12" t="s">
        <v>13</v>
      </c>
      <c r="K9" s="10"/>
    </row>
    <row r="11" spans="1:11" s="15" customFormat="1" ht="18" x14ac:dyDescent="0.25">
      <c r="A11" s="13"/>
      <c r="B11" s="52" t="s">
        <v>14</v>
      </c>
      <c r="C11" s="52"/>
      <c r="D11" s="52"/>
      <c r="E11" s="52"/>
      <c r="F11" s="52"/>
      <c r="G11" s="52"/>
      <c r="H11" s="52"/>
      <c r="I11" s="52"/>
      <c r="J11" s="52"/>
      <c r="K11" s="14"/>
    </row>
    <row r="12" spans="1:11" s="15" customFormat="1" ht="18" x14ac:dyDescent="0.25">
      <c r="A12" s="13"/>
      <c r="B12" s="16"/>
      <c r="C12" s="16"/>
      <c r="D12" s="16"/>
      <c r="E12" s="17"/>
      <c r="F12" s="18" t="s">
        <v>15</v>
      </c>
      <c r="G12" s="19"/>
      <c r="H12" s="47" t="s">
        <v>16</v>
      </c>
      <c r="I12" s="47"/>
      <c r="J12" s="47"/>
      <c r="K12" s="20"/>
    </row>
    <row r="13" spans="1:11" s="15" customFormat="1" ht="18" x14ac:dyDescent="0.25">
      <c r="A13" s="13"/>
      <c r="B13" s="18" t="s">
        <v>17</v>
      </c>
      <c r="C13" s="18"/>
      <c r="D13" s="21" t="s">
        <v>18</v>
      </c>
      <c r="E13" s="22" t="s">
        <v>19</v>
      </c>
      <c r="F13" s="21" t="s">
        <v>20</v>
      </c>
      <c r="G13" s="21" t="s">
        <v>21</v>
      </c>
      <c r="H13" s="22" t="s">
        <v>22</v>
      </c>
      <c r="I13" s="21" t="s">
        <v>20</v>
      </c>
      <c r="J13" s="21" t="s">
        <v>21</v>
      </c>
      <c r="K13" s="21"/>
    </row>
    <row r="14" spans="1:11" ht="18.75" x14ac:dyDescent="0.3">
      <c r="A14" s="23">
        <v>1</v>
      </c>
      <c r="B14" s="24" t="s">
        <v>23</v>
      </c>
      <c r="C14" s="24"/>
      <c r="D14" s="25">
        <v>765588</v>
      </c>
      <c r="E14" s="25">
        <v>761890</v>
      </c>
      <c r="F14" s="26">
        <f t="shared" ref="F14:F20" si="0">D14-E14</f>
        <v>3698</v>
      </c>
      <c r="G14" s="27">
        <f t="shared" ref="G14:G20" si="1">F14/E14</f>
        <v>4.8537190408064158E-3</v>
      </c>
      <c r="H14" s="25">
        <v>754683</v>
      </c>
      <c r="I14" s="26">
        <f t="shared" ref="I14:I19" si="2">+D14-H14</f>
        <v>10905</v>
      </c>
      <c r="J14" s="28">
        <f t="shared" ref="J14:J20" si="3">+I14/H14</f>
        <v>1.4449775601146441E-2</v>
      </c>
      <c r="K14" s="28"/>
    </row>
    <row r="15" spans="1:11" ht="18.75" x14ac:dyDescent="0.3">
      <c r="A15" s="23">
        <v>2</v>
      </c>
      <c r="B15" s="24" t="s">
        <v>24</v>
      </c>
      <c r="C15" s="24"/>
      <c r="D15" s="25">
        <v>55466</v>
      </c>
      <c r="E15" s="25">
        <v>55820</v>
      </c>
      <c r="F15" s="26">
        <f t="shared" si="0"/>
        <v>-354</v>
      </c>
      <c r="G15" s="27">
        <f t="shared" si="1"/>
        <v>-6.3418129702615548E-3</v>
      </c>
      <c r="H15" s="25">
        <v>55064</v>
      </c>
      <c r="I15" s="26">
        <f t="shared" si="2"/>
        <v>402</v>
      </c>
      <c r="J15" s="28">
        <f t="shared" si="3"/>
        <v>7.3005956704925174E-3</v>
      </c>
      <c r="K15" s="28"/>
    </row>
    <row r="16" spans="1:11" ht="18.75" x14ac:dyDescent="0.3">
      <c r="A16" s="23">
        <v>3</v>
      </c>
      <c r="B16" s="24" t="s">
        <v>25</v>
      </c>
      <c r="C16" s="24"/>
      <c r="D16" s="25">
        <v>386</v>
      </c>
      <c r="E16" s="25">
        <v>265.50708842088011</v>
      </c>
      <c r="F16" s="26">
        <f t="shared" si="0"/>
        <v>120.49291157911989</v>
      </c>
      <c r="G16" s="27">
        <f t="shared" si="1"/>
        <v>0.45382182560834428</v>
      </c>
      <c r="H16" s="25">
        <v>392</v>
      </c>
      <c r="I16" s="26">
        <f t="shared" si="2"/>
        <v>-6</v>
      </c>
      <c r="J16" s="28">
        <f t="shared" si="3"/>
        <v>-1.5306122448979591E-2</v>
      </c>
      <c r="K16" s="28"/>
    </row>
    <row r="17" spans="1:11" ht="18.75" x14ac:dyDescent="0.3">
      <c r="A17" s="23">
        <v>4</v>
      </c>
      <c r="B17" s="24" t="s">
        <v>26</v>
      </c>
      <c r="C17" s="24"/>
      <c r="D17" s="25">
        <v>2318</v>
      </c>
      <c r="E17" s="25">
        <v>2326</v>
      </c>
      <c r="F17" s="26">
        <f t="shared" si="0"/>
        <v>-8</v>
      </c>
      <c r="G17" s="27">
        <f t="shared" si="1"/>
        <v>-3.4393809114359416E-3</v>
      </c>
      <c r="H17" s="25">
        <v>2348</v>
      </c>
      <c r="I17" s="26">
        <f t="shared" si="2"/>
        <v>-30</v>
      </c>
      <c r="J17" s="28">
        <f t="shared" si="3"/>
        <v>-1.2776831345826235E-2</v>
      </c>
      <c r="K17" s="28"/>
    </row>
    <row r="18" spans="1:11" ht="18.75" x14ac:dyDescent="0.3">
      <c r="A18" s="23">
        <v>5</v>
      </c>
      <c r="B18" s="24" t="s">
        <v>27</v>
      </c>
      <c r="C18" s="24"/>
      <c r="D18" s="25">
        <v>10</v>
      </c>
      <c r="E18" s="25">
        <v>16.204116932268285</v>
      </c>
      <c r="F18" s="26">
        <f t="shared" si="0"/>
        <v>-6.2041169322682848</v>
      </c>
      <c r="G18" s="27">
        <f t="shared" si="1"/>
        <v>-0.38287288089816446</v>
      </c>
      <c r="H18" s="25">
        <v>11</v>
      </c>
      <c r="I18" s="26">
        <f t="shared" si="2"/>
        <v>-1</v>
      </c>
      <c r="J18" s="28">
        <f t="shared" si="3"/>
        <v>-9.0909090909090912E-2</v>
      </c>
      <c r="K18" s="28"/>
    </row>
    <row r="19" spans="1:11" ht="18.75" x14ac:dyDescent="0.3">
      <c r="A19" s="23">
        <v>6</v>
      </c>
      <c r="B19" s="24" t="s">
        <v>28</v>
      </c>
      <c r="C19" s="24"/>
      <c r="D19" s="29">
        <v>227</v>
      </c>
      <c r="E19" s="29">
        <v>214.28879464685158</v>
      </c>
      <c r="F19" s="30">
        <f t="shared" si="0"/>
        <v>12.711205353148415</v>
      </c>
      <c r="G19" s="31">
        <f t="shared" si="1"/>
        <v>5.9318105615818642E-2</v>
      </c>
      <c r="H19" s="30">
        <v>227</v>
      </c>
      <c r="I19" s="30">
        <f t="shared" si="2"/>
        <v>0</v>
      </c>
      <c r="J19" s="32">
        <f t="shared" si="3"/>
        <v>0</v>
      </c>
      <c r="K19" s="33"/>
    </row>
    <row r="20" spans="1:11" ht="18.75" x14ac:dyDescent="0.3">
      <c r="A20" s="23">
        <v>7</v>
      </c>
      <c r="B20" s="24" t="s">
        <v>29</v>
      </c>
      <c r="C20" s="24"/>
      <c r="D20" s="34">
        <f>SUM(D14:D19)</f>
        <v>823995</v>
      </c>
      <c r="E20" s="35">
        <f>SUM(E14:E19)</f>
        <v>820532</v>
      </c>
      <c r="F20" s="34">
        <f t="shared" si="0"/>
        <v>3463</v>
      </c>
      <c r="G20" s="27">
        <f t="shared" si="1"/>
        <v>4.2204325973880363E-3</v>
      </c>
      <c r="H20" s="35">
        <f>SUM(H14:H19)</f>
        <v>812725</v>
      </c>
      <c r="I20" s="34">
        <f>SUM(I14:I19)</f>
        <v>11270</v>
      </c>
      <c r="J20" s="28">
        <f t="shared" si="3"/>
        <v>1.3866929158079301E-2</v>
      </c>
      <c r="K20" s="28"/>
    </row>
    <row r="21" spans="1:11" ht="18.75" hidden="1" x14ac:dyDescent="0.3">
      <c r="A21" s="23">
        <v>8</v>
      </c>
      <c r="B21" s="46" t="s">
        <v>30</v>
      </c>
      <c r="C21" s="46"/>
      <c r="D21" s="46"/>
      <c r="E21" s="46"/>
      <c r="F21" s="46"/>
      <c r="G21" s="46"/>
      <c r="H21" s="46"/>
      <c r="I21" s="46"/>
      <c r="J21" s="46"/>
      <c r="K21" s="36"/>
    </row>
    <row r="22" spans="1:11" ht="18.75" hidden="1" x14ac:dyDescent="0.3">
      <c r="A22" s="23">
        <v>9</v>
      </c>
      <c r="B22" s="16"/>
      <c r="C22" s="16"/>
      <c r="D22" s="16"/>
      <c r="E22" s="17"/>
      <c r="F22" s="18" t="s">
        <v>15</v>
      </c>
      <c r="G22" s="19"/>
      <c r="H22" s="47" t="s">
        <v>16</v>
      </c>
      <c r="I22" s="47"/>
      <c r="J22" s="47"/>
      <c r="K22" s="36"/>
    </row>
    <row r="23" spans="1:11" ht="18.75" hidden="1" x14ac:dyDescent="0.3">
      <c r="A23" s="23">
        <v>10</v>
      </c>
      <c r="B23" s="18" t="s">
        <v>17</v>
      </c>
      <c r="C23" s="18"/>
      <c r="D23" s="21" t="s">
        <v>18</v>
      </c>
      <c r="E23" s="22" t="s">
        <v>19</v>
      </c>
      <c r="F23" s="21" t="s">
        <v>20</v>
      </c>
      <c r="G23" s="21" t="s">
        <v>21</v>
      </c>
      <c r="H23" s="22" t="s">
        <v>22</v>
      </c>
      <c r="I23" s="21" t="s">
        <v>20</v>
      </c>
      <c r="J23" s="21" t="s">
        <v>21</v>
      </c>
      <c r="K23" s="36"/>
    </row>
    <row r="24" spans="1:11" ht="18.75" hidden="1" x14ac:dyDescent="0.3">
      <c r="A24" s="23">
        <v>11</v>
      </c>
      <c r="B24" s="24" t="s">
        <v>23</v>
      </c>
      <c r="C24" s="37"/>
      <c r="D24" s="26">
        <v>760862</v>
      </c>
      <c r="E24" s="26">
        <v>757790</v>
      </c>
      <c r="F24" s="26">
        <f t="shared" ref="F24:F30" si="4">D24-E24</f>
        <v>3072</v>
      </c>
      <c r="G24" s="27">
        <f t="shared" ref="G24:G30" si="5">F24/E24</f>
        <v>4.0538935589015425E-3</v>
      </c>
      <c r="H24" s="25">
        <v>750621</v>
      </c>
      <c r="I24" s="26">
        <f t="shared" ref="I24:I29" si="6">+D24-H24</f>
        <v>10241</v>
      </c>
      <c r="J24" s="28">
        <f t="shared" ref="J24:J30" si="7">+I24/H24</f>
        <v>1.3643369956342815E-2</v>
      </c>
      <c r="K24" s="36"/>
    </row>
    <row r="25" spans="1:11" ht="18.75" hidden="1" x14ac:dyDescent="0.3">
      <c r="A25" s="23">
        <v>12</v>
      </c>
      <c r="B25" s="24" t="s">
        <v>24</v>
      </c>
      <c r="C25" s="37"/>
      <c r="D25" s="26">
        <v>55234</v>
      </c>
      <c r="E25" s="26">
        <v>55519</v>
      </c>
      <c r="F25" s="26">
        <f t="shared" si="4"/>
        <v>-285</v>
      </c>
      <c r="G25" s="27">
        <f t="shared" si="5"/>
        <v>-5.1333777625677699E-3</v>
      </c>
      <c r="H25" s="25">
        <v>54975</v>
      </c>
      <c r="I25" s="26">
        <f t="shared" si="6"/>
        <v>259</v>
      </c>
      <c r="J25" s="28">
        <f t="shared" si="7"/>
        <v>4.7112323783537972E-3</v>
      </c>
      <c r="K25" s="36"/>
    </row>
    <row r="26" spans="1:11" ht="18.75" hidden="1" x14ac:dyDescent="0.3">
      <c r="A26" s="23">
        <v>13</v>
      </c>
      <c r="B26" s="24" t="s">
        <v>25</v>
      </c>
      <c r="C26" s="37"/>
      <c r="D26" s="26">
        <v>387</v>
      </c>
      <c r="E26" s="26">
        <v>268</v>
      </c>
      <c r="F26" s="26">
        <f t="shared" si="4"/>
        <v>119</v>
      </c>
      <c r="G26" s="27">
        <f t="shared" si="5"/>
        <v>0.44402985074626866</v>
      </c>
      <c r="H26" s="25">
        <v>397</v>
      </c>
      <c r="I26" s="26">
        <f t="shared" si="6"/>
        <v>-10</v>
      </c>
      <c r="J26" s="28">
        <f t="shared" si="7"/>
        <v>-2.5188916876574308E-2</v>
      </c>
      <c r="K26" s="36"/>
    </row>
    <row r="27" spans="1:11" ht="18.75" hidden="1" x14ac:dyDescent="0.3">
      <c r="A27" s="23">
        <v>14</v>
      </c>
      <c r="B27" s="24" t="s">
        <v>26</v>
      </c>
      <c r="C27" s="37"/>
      <c r="D27" s="26">
        <v>2312</v>
      </c>
      <c r="E27" s="26">
        <v>2329</v>
      </c>
      <c r="F27" s="26">
        <f t="shared" si="4"/>
        <v>-17</v>
      </c>
      <c r="G27" s="27">
        <f t="shared" si="5"/>
        <v>-7.2992700729927005E-3</v>
      </c>
      <c r="H27" s="25">
        <v>2372</v>
      </c>
      <c r="I27" s="26">
        <f t="shared" si="6"/>
        <v>-60</v>
      </c>
      <c r="J27" s="28">
        <f t="shared" si="7"/>
        <v>-2.5295109612141653E-2</v>
      </c>
      <c r="K27" s="36"/>
    </row>
    <row r="28" spans="1:11" ht="18.75" hidden="1" x14ac:dyDescent="0.3">
      <c r="A28" s="23">
        <v>15</v>
      </c>
      <c r="B28" s="24" t="s">
        <v>27</v>
      </c>
      <c r="C28" s="37"/>
      <c r="D28" s="26">
        <v>10</v>
      </c>
      <c r="E28" s="26">
        <v>16</v>
      </c>
      <c r="F28" s="26">
        <f t="shared" si="4"/>
        <v>-6</v>
      </c>
      <c r="G28" s="27">
        <f t="shared" si="5"/>
        <v>-0.375</v>
      </c>
      <c r="H28" s="25">
        <v>11</v>
      </c>
      <c r="I28" s="26">
        <f t="shared" si="6"/>
        <v>-1</v>
      </c>
      <c r="J28" s="28">
        <f t="shared" si="7"/>
        <v>-9.0909090909090912E-2</v>
      </c>
      <c r="K28" s="36"/>
    </row>
    <row r="29" spans="1:11" ht="18.75" hidden="1" x14ac:dyDescent="0.3">
      <c r="A29" s="23">
        <v>16</v>
      </c>
      <c r="B29" s="24" t="s">
        <v>28</v>
      </c>
      <c r="C29" s="37"/>
      <c r="D29" s="30">
        <v>226</v>
      </c>
      <c r="E29" s="30">
        <v>214</v>
      </c>
      <c r="F29" s="30">
        <f t="shared" si="4"/>
        <v>12</v>
      </c>
      <c r="G29" s="31">
        <f t="shared" si="5"/>
        <v>5.6074766355140186E-2</v>
      </c>
      <c r="H29" s="30">
        <v>228</v>
      </c>
      <c r="I29" s="30">
        <f t="shared" si="6"/>
        <v>-2</v>
      </c>
      <c r="J29" s="32">
        <f t="shared" si="7"/>
        <v>-8.771929824561403E-3</v>
      </c>
      <c r="K29" s="36"/>
    </row>
    <row r="30" spans="1:11" ht="18.75" hidden="1" x14ac:dyDescent="0.3">
      <c r="A30" s="23">
        <v>17</v>
      </c>
      <c r="B30" s="24" t="s">
        <v>29</v>
      </c>
      <c r="C30" s="37"/>
      <c r="D30" s="34">
        <f>SUM(D24:D29)</f>
        <v>819031</v>
      </c>
      <c r="E30" s="35">
        <f>SUM(E24:E29)</f>
        <v>816136</v>
      </c>
      <c r="F30" s="34">
        <f t="shared" si="4"/>
        <v>2895</v>
      </c>
      <c r="G30" s="27">
        <f t="shared" si="5"/>
        <v>3.5472029171608652E-3</v>
      </c>
      <c r="H30" s="35">
        <f>SUM(H24:H29)</f>
        <v>808604</v>
      </c>
      <c r="I30" s="34">
        <f>SUM(I24:I29)</f>
        <v>10427</v>
      </c>
      <c r="J30" s="28">
        <f t="shared" si="7"/>
        <v>1.2895063591077957E-2</v>
      </c>
      <c r="K30" s="36"/>
    </row>
    <row r="31" spans="1:11" ht="18.75" x14ac:dyDescent="0.3">
      <c r="A31" s="23">
        <v>8</v>
      </c>
      <c r="B31" s="48" t="s">
        <v>31</v>
      </c>
      <c r="C31" s="48"/>
      <c r="D31" s="48"/>
      <c r="E31" s="48"/>
      <c r="F31" s="48"/>
      <c r="G31" s="48"/>
      <c r="H31" s="48"/>
      <c r="I31" s="48"/>
      <c r="J31" s="48"/>
      <c r="K31" s="36"/>
    </row>
    <row r="32" spans="1:11" ht="18.75" x14ac:dyDescent="0.3">
      <c r="A32" s="23">
        <v>9</v>
      </c>
      <c r="B32" s="16"/>
      <c r="C32" s="16"/>
      <c r="D32" s="16"/>
      <c r="E32" s="17"/>
      <c r="F32" s="18" t="s">
        <v>15</v>
      </c>
      <c r="G32" s="19"/>
      <c r="H32" s="47" t="s">
        <v>16</v>
      </c>
      <c r="I32" s="47"/>
      <c r="J32" s="47"/>
      <c r="K32" s="36"/>
    </row>
    <row r="33" spans="1:11" ht="18.75" x14ac:dyDescent="0.3">
      <c r="A33" s="23">
        <v>10</v>
      </c>
      <c r="B33" s="18" t="s">
        <v>17</v>
      </c>
      <c r="C33" s="18"/>
      <c r="D33" s="21" t="s">
        <v>18</v>
      </c>
      <c r="E33" s="22" t="s">
        <v>19</v>
      </c>
      <c r="F33" s="21" t="s">
        <v>20</v>
      </c>
      <c r="G33" s="21" t="s">
        <v>21</v>
      </c>
      <c r="H33" s="22" t="s">
        <v>22</v>
      </c>
      <c r="I33" s="21" t="s">
        <v>20</v>
      </c>
      <c r="J33" s="21" t="s">
        <v>21</v>
      </c>
      <c r="K33" s="36"/>
    </row>
    <row r="34" spans="1:11" ht="18.75" x14ac:dyDescent="0.3">
      <c r="A34" s="23">
        <v>11</v>
      </c>
      <c r="B34" s="24" t="s">
        <v>23</v>
      </c>
      <c r="C34" s="37"/>
      <c r="D34" s="26">
        <v>760461</v>
      </c>
      <c r="E34" s="26">
        <v>757764</v>
      </c>
      <c r="F34" s="26">
        <f t="shared" ref="F34:F40" si="8">D34-E34</f>
        <v>2697</v>
      </c>
      <c r="G34" s="27">
        <f t="shared" ref="G34:G40" si="9">F34/E34</f>
        <v>3.559155621011291E-3</v>
      </c>
      <c r="H34" s="25">
        <v>748973</v>
      </c>
      <c r="I34" s="26">
        <f t="shared" ref="I34:I39" si="10">+D34-H34</f>
        <v>11488</v>
      </c>
      <c r="J34" s="28">
        <f t="shared" ref="J34:J40" si="11">+I34/H34</f>
        <v>1.5338336628957252E-2</v>
      </c>
      <c r="K34" s="36"/>
    </row>
    <row r="35" spans="1:11" ht="18.75" x14ac:dyDescent="0.3">
      <c r="A35" s="23">
        <v>12</v>
      </c>
      <c r="B35" s="24" t="s">
        <v>24</v>
      </c>
      <c r="C35" s="37"/>
      <c r="D35" s="26">
        <v>55350</v>
      </c>
      <c r="E35" s="26">
        <v>55542</v>
      </c>
      <c r="F35" s="26">
        <f t="shared" si="8"/>
        <v>-192</v>
      </c>
      <c r="G35" s="27">
        <f t="shared" si="9"/>
        <v>-3.4568434698066326E-3</v>
      </c>
      <c r="H35" s="25">
        <v>54965</v>
      </c>
      <c r="I35" s="26">
        <f t="shared" si="10"/>
        <v>385</v>
      </c>
      <c r="J35" s="28">
        <f t="shared" si="11"/>
        <v>7.0044573819703446E-3</v>
      </c>
      <c r="K35" s="36"/>
    </row>
    <row r="36" spans="1:11" ht="18.75" x14ac:dyDescent="0.3">
      <c r="A36" s="23">
        <v>13</v>
      </c>
      <c r="B36" s="24" t="s">
        <v>25</v>
      </c>
      <c r="C36" s="37"/>
      <c r="D36" s="26">
        <v>388</v>
      </c>
      <c r="E36" s="26">
        <v>270</v>
      </c>
      <c r="F36" s="26">
        <f t="shared" si="8"/>
        <v>118</v>
      </c>
      <c r="G36" s="27">
        <f t="shared" si="9"/>
        <v>0.43703703703703706</v>
      </c>
      <c r="H36" s="25">
        <v>399</v>
      </c>
      <c r="I36" s="26">
        <f t="shared" si="10"/>
        <v>-11</v>
      </c>
      <c r="J36" s="28">
        <f t="shared" si="11"/>
        <v>-2.7568922305764409E-2</v>
      </c>
      <c r="K36" s="36"/>
    </row>
    <row r="37" spans="1:11" ht="18.75" x14ac:dyDescent="0.3">
      <c r="A37" s="23">
        <v>14</v>
      </c>
      <c r="B37" s="24" t="s">
        <v>26</v>
      </c>
      <c r="C37" s="37"/>
      <c r="D37" s="26">
        <v>2331</v>
      </c>
      <c r="E37" s="26">
        <v>2342</v>
      </c>
      <c r="F37" s="26">
        <f t="shared" si="8"/>
        <v>-11</v>
      </c>
      <c r="G37" s="27">
        <f t="shared" si="9"/>
        <v>-4.696840307429547E-3</v>
      </c>
      <c r="H37" s="25">
        <v>2372</v>
      </c>
      <c r="I37" s="26">
        <f t="shared" si="10"/>
        <v>-41</v>
      </c>
      <c r="J37" s="28">
        <f t="shared" si="11"/>
        <v>-1.7284991568296795E-2</v>
      </c>
      <c r="K37" s="36"/>
    </row>
    <row r="38" spans="1:11" ht="18.75" x14ac:dyDescent="0.3">
      <c r="A38" s="23">
        <v>15</v>
      </c>
      <c r="B38" s="24" t="s">
        <v>27</v>
      </c>
      <c r="C38" s="37"/>
      <c r="D38" s="26">
        <v>10</v>
      </c>
      <c r="E38" s="26">
        <v>16</v>
      </c>
      <c r="F38" s="26">
        <f t="shared" si="8"/>
        <v>-6</v>
      </c>
      <c r="G38" s="27">
        <f t="shared" si="9"/>
        <v>-0.375</v>
      </c>
      <c r="H38" s="25">
        <v>11</v>
      </c>
      <c r="I38" s="26">
        <f t="shared" si="10"/>
        <v>-1</v>
      </c>
      <c r="J38" s="28">
        <f t="shared" si="11"/>
        <v>-9.0909090909090912E-2</v>
      </c>
      <c r="K38" s="36"/>
    </row>
    <row r="39" spans="1:11" ht="18.75" x14ac:dyDescent="0.3">
      <c r="A39" s="23">
        <v>16</v>
      </c>
      <c r="B39" s="24" t="s">
        <v>28</v>
      </c>
      <c r="C39" s="37"/>
      <c r="D39" s="30">
        <v>226</v>
      </c>
      <c r="E39" s="30">
        <v>214</v>
      </c>
      <c r="F39" s="30">
        <f t="shared" si="8"/>
        <v>12</v>
      </c>
      <c r="G39" s="31">
        <f t="shared" si="9"/>
        <v>5.6074766355140186E-2</v>
      </c>
      <c r="H39" s="30">
        <v>227</v>
      </c>
      <c r="I39" s="30">
        <f t="shared" si="10"/>
        <v>-1</v>
      </c>
      <c r="J39" s="32">
        <f t="shared" si="11"/>
        <v>-4.4052863436123352E-3</v>
      </c>
      <c r="K39" s="36"/>
    </row>
    <row r="40" spans="1:11" ht="18.75" x14ac:dyDescent="0.3">
      <c r="A40" s="23">
        <v>17</v>
      </c>
      <c r="B40" s="24" t="s">
        <v>29</v>
      </c>
      <c r="C40" s="37"/>
      <c r="D40" s="34">
        <f>SUM(D34:D39)</f>
        <v>818766</v>
      </c>
      <c r="E40" s="35">
        <f>SUM(E34:E39)</f>
        <v>816148</v>
      </c>
      <c r="F40" s="34">
        <f t="shared" si="8"/>
        <v>2618</v>
      </c>
      <c r="G40" s="27">
        <f t="shared" si="9"/>
        <v>3.2077515352607615E-3</v>
      </c>
      <c r="H40" s="35">
        <f>SUM(H34:H39)</f>
        <v>806947</v>
      </c>
      <c r="I40" s="34">
        <f>SUM(I34:I39)</f>
        <v>11819</v>
      </c>
      <c r="J40" s="28">
        <f t="shared" si="11"/>
        <v>1.4646562909336053E-2</v>
      </c>
      <c r="K40" s="36"/>
    </row>
    <row r="41" spans="1:11" ht="18.75" x14ac:dyDescent="0.3">
      <c r="A41" s="23">
        <v>18</v>
      </c>
      <c r="B41" s="48" t="s">
        <v>32</v>
      </c>
      <c r="C41" s="48"/>
      <c r="D41" s="48"/>
      <c r="E41" s="48"/>
      <c r="F41" s="48"/>
      <c r="G41" s="48"/>
      <c r="H41" s="48"/>
      <c r="I41" s="48"/>
      <c r="J41" s="48"/>
      <c r="K41" s="38"/>
    </row>
    <row r="42" spans="1:11" s="15" customFormat="1" ht="18" x14ac:dyDescent="0.25">
      <c r="A42" s="23">
        <v>19</v>
      </c>
      <c r="B42" s="19"/>
      <c r="C42" s="19"/>
      <c r="D42" s="19"/>
      <c r="E42" s="17"/>
      <c r="F42" s="18" t="s">
        <v>15</v>
      </c>
      <c r="G42" s="19"/>
      <c r="H42" s="39"/>
      <c r="I42" s="47" t="s">
        <v>16</v>
      </c>
      <c r="J42" s="47"/>
      <c r="K42" s="20"/>
    </row>
    <row r="43" spans="1:11" s="15" customFormat="1" ht="18" x14ac:dyDescent="0.25">
      <c r="A43" s="23">
        <v>20</v>
      </c>
      <c r="B43" s="18" t="s">
        <v>17</v>
      </c>
      <c r="C43" s="18"/>
      <c r="D43" s="21" t="s">
        <v>18</v>
      </c>
      <c r="E43" s="22" t="s">
        <v>19</v>
      </c>
      <c r="F43" s="21" t="s">
        <v>20</v>
      </c>
      <c r="G43" s="21" t="s">
        <v>21</v>
      </c>
      <c r="H43" s="22" t="s">
        <v>22</v>
      </c>
      <c r="I43" s="21" t="s">
        <v>20</v>
      </c>
      <c r="J43" s="21" t="s">
        <v>21</v>
      </c>
      <c r="K43" s="21"/>
    </row>
    <row r="44" spans="1:11" ht="18.75" x14ac:dyDescent="0.3">
      <c r="A44" s="23">
        <v>21</v>
      </c>
      <c r="B44" s="24" t="s">
        <v>23</v>
      </c>
      <c r="C44" s="24"/>
      <c r="D44" s="26">
        <v>760117</v>
      </c>
      <c r="E44" s="26">
        <v>757767</v>
      </c>
      <c r="F44" s="26">
        <f t="shared" ref="F44:F50" si="12">D44-E44</f>
        <v>2350</v>
      </c>
      <c r="G44" s="27">
        <f t="shared" ref="G44:G50" si="13">F44/E44</f>
        <v>3.1012171287480191E-3</v>
      </c>
      <c r="H44" s="25">
        <v>748433</v>
      </c>
      <c r="I44" s="26">
        <f t="shared" ref="I44:I49" si="14">+D44-H44</f>
        <v>11684</v>
      </c>
      <c r="J44" s="28">
        <f t="shared" ref="J44:J50" si="15">+I44/H44</f>
        <v>1.5611283842374668E-2</v>
      </c>
      <c r="K44" s="28"/>
    </row>
    <row r="45" spans="1:11" ht="18.75" x14ac:dyDescent="0.3">
      <c r="A45" s="23">
        <v>22</v>
      </c>
      <c r="B45" s="24" t="s">
        <v>24</v>
      </c>
      <c r="C45" s="24"/>
      <c r="D45" s="26">
        <v>55344</v>
      </c>
      <c r="E45" s="26">
        <v>55637</v>
      </c>
      <c r="F45" s="26">
        <f t="shared" si="12"/>
        <v>-293</v>
      </c>
      <c r="G45" s="27">
        <f t="shared" si="13"/>
        <v>-5.2662796340564736E-3</v>
      </c>
      <c r="H45" s="25">
        <v>54952</v>
      </c>
      <c r="I45" s="26">
        <f t="shared" si="14"/>
        <v>392</v>
      </c>
      <c r="J45" s="28">
        <f t="shared" si="15"/>
        <v>7.1334983258116175E-3</v>
      </c>
      <c r="K45" s="28"/>
    </row>
    <row r="46" spans="1:11" ht="18.75" x14ac:dyDescent="0.3">
      <c r="A46" s="23">
        <v>23</v>
      </c>
      <c r="B46" s="24" t="s">
        <v>25</v>
      </c>
      <c r="C46" s="24"/>
      <c r="D46" s="26">
        <v>388</v>
      </c>
      <c r="E46" s="26">
        <v>271</v>
      </c>
      <c r="F46" s="26">
        <f t="shared" si="12"/>
        <v>117</v>
      </c>
      <c r="G46" s="27">
        <f t="shared" si="13"/>
        <v>0.43173431734317341</v>
      </c>
      <c r="H46" s="25">
        <v>400</v>
      </c>
      <c r="I46" s="26">
        <f t="shared" si="14"/>
        <v>-12</v>
      </c>
      <c r="J46" s="28">
        <f t="shared" si="15"/>
        <v>-0.03</v>
      </c>
      <c r="K46" s="28"/>
    </row>
    <row r="47" spans="1:11" ht="18.75" x14ac:dyDescent="0.3">
      <c r="A47" s="23">
        <v>24</v>
      </c>
      <c r="B47" s="24" t="s">
        <v>26</v>
      </c>
      <c r="C47" s="24"/>
      <c r="D47" s="26">
        <v>2333</v>
      </c>
      <c r="E47" s="26">
        <v>2340</v>
      </c>
      <c r="F47" s="26">
        <f t="shared" si="12"/>
        <v>-7</v>
      </c>
      <c r="G47" s="27">
        <f t="shared" si="13"/>
        <v>-2.9914529914529917E-3</v>
      </c>
      <c r="H47" s="25">
        <v>2373</v>
      </c>
      <c r="I47" s="26">
        <f t="shared" si="14"/>
        <v>-40</v>
      </c>
      <c r="J47" s="28">
        <f t="shared" si="15"/>
        <v>-1.685630004214075E-2</v>
      </c>
      <c r="K47" s="28"/>
    </row>
    <row r="48" spans="1:11" ht="18.75" x14ac:dyDescent="0.3">
      <c r="A48" s="23">
        <v>25</v>
      </c>
      <c r="B48" s="24" t="s">
        <v>27</v>
      </c>
      <c r="C48" s="24"/>
      <c r="D48" s="26">
        <v>11</v>
      </c>
      <c r="E48" s="26">
        <v>16</v>
      </c>
      <c r="F48" s="26">
        <f t="shared" si="12"/>
        <v>-5</v>
      </c>
      <c r="G48" s="27">
        <f t="shared" si="13"/>
        <v>-0.3125</v>
      </c>
      <c r="H48" s="25">
        <v>11</v>
      </c>
      <c r="I48" s="26">
        <f t="shared" si="14"/>
        <v>0</v>
      </c>
      <c r="J48" s="28">
        <f t="shared" si="15"/>
        <v>0</v>
      </c>
      <c r="K48" s="28"/>
    </row>
    <row r="49" spans="1:11" ht="18.75" x14ac:dyDescent="0.3">
      <c r="A49" s="23">
        <v>26</v>
      </c>
      <c r="B49" s="24" t="s">
        <v>28</v>
      </c>
      <c r="C49" s="24"/>
      <c r="D49" s="30">
        <v>226</v>
      </c>
      <c r="E49" s="30">
        <v>213</v>
      </c>
      <c r="F49" s="30">
        <f t="shared" si="12"/>
        <v>13</v>
      </c>
      <c r="G49" s="31">
        <f t="shared" si="13"/>
        <v>6.1032863849765258E-2</v>
      </c>
      <c r="H49" s="30">
        <v>227</v>
      </c>
      <c r="I49" s="30">
        <f t="shared" si="14"/>
        <v>-1</v>
      </c>
      <c r="J49" s="32">
        <f t="shared" si="15"/>
        <v>-4.4052863436123352E-3</v>
      </c>
      <c r="K49" s="33"/>
    </row>
    <row r="50" spans="1:11" ht="18.75" x14ac:dyDescent="0.3">
      <c r="A50" s="23">
        <v>27</v>
      </c>
      <c r="B50" s="24" t="s">
        <v>29</v>
      </c>
      <c r="C50" s="24"/>
      <c r="D50" s="34">
        <f>SUM(D44:D49)</f>
        <v>818419</v>
      </c>
      <c r="E50" s="35">
        <f>SUM(E44:E49)</f>
        <v>816244</v>
      </c>
      <c r="F50" s="34">
        <f t="shared" si="12"/>
        <v>2175</v>
      </c>
      <c r="G50" s="27">
        <f t="shared" si="13"/>
        <v>2.6646443955483899E-3</v>
      </c>
      <c r="H50" s="35">
        <f>SUM(H44:H49)</f>
        <v>806396</v>
      </c>
      <c r="I50" s="34">
        <f>SUM(I44:I49)</f>
        <v>12023</v>
      </c>
      <c r="J50" s="28">
        <f t="shared" si="15"/>
        <v>1.4909548162441283E-2</v>
      </c>
      <c r="K50" s="28"/>
    </row>
    <row r="51" spans="1:11" x14ac:dyDescent="0.3">
      <c r="H51" s="40"/>
    </row>
    <row r="52" spans="1:11" x14ac:dyDescent="0.3">
      <c r="H52" s="40"/>
    </row>
    <row r="53" spans="1:11" x14ac:dyDescent="0.3">
      <c r="H53" s="40"/>
    </row>
    <row r="54" spans="1:11" x14ac:dyDescent="0.3">
      <c r="H54" s="40"/>
    </row>
    <row r="55" spans="1:11" x14ac:dyDescent="0.3">
      <c r="H55" s="40"/>
    </row>
    <row r="56" spans="1:11" x14ac:dyDescent="0.3">
      <c r="H56" s="40"/>
    </row>
    <row r="59" spans="1:11" x14ac:dyDescent="0.3">
      <c r="B59" s="13"/>
      <c r="D59" s="1"/>
      <c r="E59" s="41"/>
      <c r="F59" s="1"/>
      <c r="G59" s="1"/>
    </row>
    <row r="60" spans="1:11" x14ac:dyDescent="0.3">
      <c r="B60" s="13"/>
      <c r="D60" s="42"/>
      <c r="E60" s="43"/>
      <c r="F60" s="42"/>
      <c r="G60" s="42"/>
    </row>
    <row r="61" spans="1:11" x14ac:dyDescent="0.3">
      <c r="C61" s="44"/>
    </row>
    <row r="64" spans="1:11" x14ac:dyDescent="0.3">
      <c r="B64" s="45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96669C-C171-4BF9-908D-1BA3E43DE592}"/>
</file>

<file path=customXml/itemProps2.xml><?xml version="1.0" encoding="utf-8"?>
<ds:datastoreItem xmlns:ds="http://schemas.openxmlformats.org/officeDocument/2006/customXml" ds:itemID="{28DF3497-7F86-4D9C-8702-F33F37781FFA}"/>
</file>

<file path=customXml/itemProps3.xml><?xml version="1.0" encoding="utf-8"?>
<ds:datastoreItem xmlns:ds="http://schemas.openxmlformats.org/officeDocument/2006/customXml" ds:itemID="{35424FDB-3860-4EB6-BE61-0B9F64B37CF5}"/>
</file>

<file path=customXml/itemProps4.xml><?xml version="1.0" encoding="utf-8"?>
<ds:datastoreItem xmlns:ds="http://schemas.openxmlformats.org/officeDocument/2006/customXml" ds:itemID="{1499729D-15A2-4CCF-8BBF-D1538C51E9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Customer Counts Pg 10b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2018-02-14T14:14:04Z</dcterms:created>
  <dcterms:modified xsi:type="dcterms:W3CDTF">2018-02-15T17:26:44Z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