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40" yWindow="108" windowWidth="22500" windowHeight="13500"/>
  </bookViews>
  <sheets>
    <sheet name="BS - Summ for Comm Rpts" sheetId="2" r:id="rId1"/>
    <sheet name="Sheet2" sheetId="8" state="hidden" r:id="rId2"/>
    <sheet name="Sheet1" sheetId="6" state="hidden" r:id="rId3"/>
    <sheet name="Scenario Info" sheetId="7" state="hidden" r:id="rId4"/>
  </sheets>
  <externalReferences>
    <externalReference r:id="rId5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0">'BS - Summ for Comm Rpts'!$A$1:$D$223</definedName>
    <definedName name="_xlnm.Print_Titles" localSheetId="0">'BS - Summ for Comm Rpts'!$1:$1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<sst xmlns="http://schemas.openxmlformats.org/spreadsheetml/2006/main" count="998" uniqueCount="704">
  <si>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</si>
  <si>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</si>
  <si>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</si>
  <si>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</si>
  <si>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</si>
  <si>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</si>
  <si>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</si>
  <si>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</si>
  <si>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</si>
  <si>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</si>
  <si>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</si>
  <si>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</si>
  <si>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</si>
  <si>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</si>
  <si>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</si>
  <si>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</si>
  <si>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</si>
  <si>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</si>
  <si>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</si>
  <si>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</si>
  <si>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</si>
  <si>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</si>
  <si>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</si>
  <si>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</si>
  <si>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</si>
  <si>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</si>
  <si>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</si>
  <si>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</si>
  <si>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</si>
  <si>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</si>
  <si>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</si>
  <si>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</si>
  <si>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</si>
  <si>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</si>
  <si>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</si>
  <si>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</si>
  <si>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</si>
  <si>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</si>
  <si>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</si>
  <si>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</si>
  <si>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</si>
  <si>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</si>
  <si>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</si>
  <si>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</si>
  <si>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</si>
  <si>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</si>
  <si>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</si>
  <si>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</si>
  <si>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</si>
  <si>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</si>
  <si>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</si>
  <si>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</si>
  <si>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</si>
  <si>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</si>
  <si>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</si>
  <si>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</si>
  <si>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</si>
  <si>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</si>
  <si>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</si>
  <si>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</si>
  <si>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</si>
  <si>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</si>
  <si>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</si>
  <si>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</si>
  <si>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</si>
  <si>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</si>
  <si>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</si>
  <si>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</si>
  <si>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</si>
  <si>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</si>
  <si>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</si>
  <si>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</si>
  <si>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</si>
  <si>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</si>
  <si>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</si>
  <si>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</si>
  <si>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</si>
  <si>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</si>
  <si>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</si>
  <si>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</si>
  <si>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</si>
  <si>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</si>
  <si>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</si>
  <si>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</si>
  <si>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</si>
  <si>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</si>
  <si>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</si>
  <si>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</si>
  <si>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</si>
  <si>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</si>
  <si>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</si>
  <si>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</si>
  <si>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</si>
  <si>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</si>
  <si>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</si>
  <si>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</si>
  <si>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</si>
  <si>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</si>
  <si>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</si>
  <si>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</si>
  <si>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</si>
  <si>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</si>
  <si>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</si>
  <si>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</si>
  <si>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</si>
  <si>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</si>
  <si>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</si>
  <si>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</si>
  <si>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</si>
  <si>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</si>
  <si>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</si>
  <si>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</si>
  <si>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</si>
  <si>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</si>
  <si>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</si>
  <si>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</si>
  <si>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</si>
  <si>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</si>
  <si>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</si>
  <si>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</si>
  <si>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</si>
  <si>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</si>
  <si>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</si>
  <si>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</si>
  <si>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</si>
  <si>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</si>
  <si>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</si>
  <si>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</si>
  <si>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</si>
  <si>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</si>
  <si>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</si>
  <si>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</si>
  <si>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</si>
  <si>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</si>
  <si>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</si>
  <si>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</si>
  <si>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</si>
  <si>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</si>
  <si>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</si>
  <si>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</si>
  <si>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</si>
  <si>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</si>
  <si>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</si>
  <si>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</si>
  <si>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</si>
  <si>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</si>
  <si>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</si>
  <si>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</si>
  <si>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</si>
  <si>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</si>
  <si>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</si>
  <si>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</si>
  <si>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</si>
  <si>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</si>
  <si>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</si>
  <si>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</si>
  <si>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</si>
  <si>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</si>
  <si>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</si>
  <si>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</si>
  <si>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</si>
  <si>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</si>
  <si>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</si>
  <si>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</si>
  <si>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</si>
  <si>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</si>
  <si>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</si>
  <si>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</si>
  <si>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</si>
  <si>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</si>
  <si>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</si>
  <si>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</si>
  <si>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</si>
  <si>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</si>
  <si>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</si>
  <si>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</si>
  <si>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</si>
  <si>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</si>
  <si>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</si>
  <si>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</si>
  <si>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</si>
  <si>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</si>
  <si>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</si>
  <si>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</si>
  <si>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</si>
  <si>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</si>
  <si>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</si>
  <si>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</si>
  <si>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</si>
  <si>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</si>
  <si>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</si>
  <si>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</si>
  <si>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</si>
  <si>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</si>
  <si>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</si>
  <si>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</si>
  <si>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</si>
  <si>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</si>
  <si>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</si>
  <si>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</si>
  <si>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</si>
  <si>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</si>
  <si>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</si>
  <si>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</si>
  <si>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</si>
  <si>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</si>
  <si>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</si>
  <si>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</si>
  <si>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</si>
  <si>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</si>
  <si>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</si>
  <si>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</si>
  <si>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</si>
  <si>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</si>
  <si>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</si>
  <si>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</si>
  <si>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</si>
  <si>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</si>
  <si>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</si>
  <si>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</si>
  <si>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</si>
  <si>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</si>
  <si>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</si>
  <si>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</si>
  <si>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</si>
  <si>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</si>
  <si>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</si>
  <si>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</si>
  <si>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</si>
  <si>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</si>
  <si>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</si>
  <si>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</si>
  <si>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</si>
  <si>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</si>
  <si>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</si>
  <si>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</si>
  <si>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</si>
  <si>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</si>
  <si>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</si>
  <si>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</si>
  <si>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</si>
  <si>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</si>
  <si>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</si>
  <si>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</si>
  <si>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</si>
  <si>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</si>
  <si>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</si>
  <si>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</si>
  <si>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</si>
  <si>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</si>
  <si>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</si>
  <si>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</si>
  <si>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</si>
  <si>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</si>
  <si>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</si>
  <si>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</si>
  <si>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</si>
  <si>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</si>
  <si>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</si>
  <si>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</si>
  <si>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</si>
  <si>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</si>
  <si>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</si>
  <si>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</si>
  <si>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</si>
  <si>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</si>
  <si>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</si>
  <si>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</si>
  <si>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</si>
  <si>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</si>
  <si>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</si>
  <si>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</si>
  <si>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</si>
  <si>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</si>
  <si>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</si>
  <si>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</si>
  <si>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</si>
  <si>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</si>
  <si>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</si>
  <si>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</si>
  <si>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</si>
  <si>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</si>
  <si>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</si>
  <si>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</si>
  <si>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</si>
  <si>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</si>
  <si>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</si>
  <si>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</si>
  <si>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</si>
  <si>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</si>
  <si>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</si>
  <si>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</si>
  <si>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</si>
  <si>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</si>
  <si>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</si>
  <si>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</si>
  <si>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</si>
  <si>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</si>
  <si>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</si>
  <si>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</si>
  <si>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</si>
  <si>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</si>
  <si>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</si>
  <si>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</si>
  <si>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</si>
  <si>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</si>
  <si>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</si>
  <si>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</si>
  <si>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</si>
  <si>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</si>
  <si>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</si>
  <si>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</si>
  <si>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</si>
  <si>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</si>
  <si>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</si>
  <si>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</si>
  <si>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</si>
  <si>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</si>
  <si>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</si>
  <si>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</si>
  <si>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</si>
  <si>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</si>
  <si>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</si>
  <si>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</si>
  <si>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</si>
  <si>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</si>
  <si>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</si>
  <si>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</si>
  <si>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</si>
  <si>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</si>
  <si>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</si>
  <si>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</si>
  <si>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</si>
  <si>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</si>
  <si>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</si>
  <si>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</si>
  <si>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</si>
  <si>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</si>
  <si>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</si>
  <si>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</si>
  <si>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</si>
  <si>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</si>
  <si>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</si>
  <si>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</si>
  <si>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</si>
  <si>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</si>
  <si>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</si>
  <si>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</si>
  <si>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</si>
  <si>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</si>
  <si>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</si>
  <si>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</si>
  <si>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</si>
  <si>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</si>
  <si>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</si>
  <si>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</si>
  <si>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</si>
  <si>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</si>
  <si>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</si>
  <si>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</si>
  <si>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</si>
  <si>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</si>
  <si>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</si>
  <si>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</si>
  <si>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</si>
  <si>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</si>
  <si>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</si>
  <si>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</si>
  <si>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</si>
  <si>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</si>
  <si>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</si>
  <si>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</si>
  <si>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</si>
  <si>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</si>
  <si>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</si>
  <si>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</si>
  <si>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</si>
  <si>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</si>
  <si>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</si>
  <si>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</si>
  <si>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</si>
  <si>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</si>
  <si>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</si>
  <si>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</si>
  <si>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</si>
  <si>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</si>
  <si>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</si>
  <si>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</si>
  <si>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</si>
  <si>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</si>
  <si>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</si>
  <si>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</si>
  <si>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</si>
  <si>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</si>
  <si>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</si>
  <si>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</si>
  <si>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</si>
  <si>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</si>
  <si>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</si>
  <si>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</si>
  <si>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</si>
  <si>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</si>
  <si>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</si>
  <si>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</si>
  <si>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</si>
  <si>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</si>
  <si>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</si>
  <si>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</si>
  <si>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</si>
  <si>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</si>
  <si>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</si>
  <si>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</si>
  <si>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</si>
  <si>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</si>
  <si>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</si>
  <si>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</si>
  <si>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</si>
  <si>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</si>
  <si>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</si>
  <si>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</si>
  <si>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</si>
  <si>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</si>
  <si>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</si>
  <si>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</si>
  <si>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</si>
  <si>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</si>
  <si>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</si>
  <si>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</si>
  <si>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</si>
  <si>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</si>
  <si>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</si>
  <si>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</si>
  <si>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</si>
  <si>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</si>
  <si>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</si>
  <si>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</si>
  <si>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</si>
  <si>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</si>
  <si>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</si>
  <si>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</si>
  <si>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</si>
  <si>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</si>
  <si>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</si>
  <si>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</si>
  <si>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</si>
  <si>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</si>
  <si>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</si>
  <si>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</si>
  <si>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</si>
  <si>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</si>
  <si>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</si>
  <si>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</si>
  <si>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</si>
  <si>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</si>
  <si>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</si>
  <si>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</si>
  <si>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</si>
  <si>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</si>
  <si>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</si>
  <si>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</si>
  <si>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</si>
  <si>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</si>
  <si>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</si>
  <si>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</si>
  <si>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</si>
  <si>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</si>
  <si>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</si>
  <si>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</si>
  <si>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</si>
  <si>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</si>
  <si>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</si>
  <si>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</si>
  <si>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</si>
  <si>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</si>
  <si>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</si>
  <si>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</si>
  <si>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</si>
  <si>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</si>
  <si>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</si>
  <si>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</si>
  <si>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</si>
  <si>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</si>
  <si>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</si>
  <si>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</si>
  <si>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</si>
  <si>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</si>
  <si>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</si>
  <si>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</si>
  <si>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</si>
  <si>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</si>
  <si>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</si>
  <si>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</si>
  <si>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</si>
  <si>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</si>
  <si>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</si>
  <si>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</si>
  <si>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</si>
  <si>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</si>
  <si>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</si>
  <si>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</si>
  <si>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</si>
  <si>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</si>
  <si>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</si>
  <si>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</si>
  <si>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</si>
  <si>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</si>
  <si>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</si>
  <si>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</si>
  <si>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</si>
  <si>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</si>
  <si>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</si>
  <si>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</si>
  <si>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</si>
  <si>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</si>
  <si>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</si>
  <si>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</si>
  <si>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</si>
  <si>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</si>
  <si>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</si>
  <si>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</si>
  <si>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</si>
  <si>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</si>
  <si>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</si>
  <si>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</si>
  <si>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</si>
  <si>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</si>
  <si>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</si>
  <si>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</si>
  <si>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</si>
  <si>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</si>
  <si>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</si>
  <si>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</si>
  <si>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</si>
  <si>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</si>
  <si>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</si>
  <si>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</si>
  <si>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</si>
  <si>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</si>
  <si>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</si>
  <si>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</si>
  <si>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</si>
  <si>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</si>
  <si>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</si>
  <si>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</si>
  <si>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</si>
  <si>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</si>
  <si>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</si>
  <si>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</si>
  <si>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</si>
  <si>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</si>
  <si>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</si>
  <si>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</si>
  <si>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</si>
  <si>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</si>
  <si>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</si>
  <si>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</si>
  <si>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</si>
  <si>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</si>
  <si>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</si>
  <si>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</si>
  <si>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</si>
  <si>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</si>
  <si>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</si>
  <si>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</si>
  <si>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</si>
  <si>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</si>
  <si>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</si>
  <si>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</si>
  <si>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</si>
  <si>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</si>
  <si>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</si>
  <si>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</si>
  <si>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</si>
  <si>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</si>
  <si>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</si>
  <si>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</si>
  <si>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</si>
  <si>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</si>
  <si>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</si>
  <si>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</si>
  <si>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</si>
  <si>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</si>
  <si>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</si>
  <si>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</si>
  <si>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</si>
  <si>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</si>
  <si>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</si>
  <si>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</si>
  <si>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</si>
  <si>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</si>
  <si>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</si>
  <si>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</si>
  <si>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</si>
  <si>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</si>
  <si>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</si>
  <si>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</si>
  <si>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</si>
  <si>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</si>
  <si>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</si>
  <si>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</si>
  <si>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</si>
  <si>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</si>
  <si>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</si>
  <si>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</si>
  <si>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</si>
  <si>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</si>
  <si>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</si>
  <si>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</si>
  <si>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</si>
  <si>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</si>
  <si>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</si>
  <si>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</si>
  <si>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</si>
  <si>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</si>
  <si>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</si>
  <si>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</si>
  <si>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</si>
  <si>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</si>
  <si>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</si>
  <si>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</si>
  <si>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</si>
  <si>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</si>
  <si>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</si>
  <si>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</si>
  <si>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</si>
  <si>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</si>
  <si>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</si>
  <si>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</si>
  <si>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</si>
  <si>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</si>
  <si>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</si>
  <si>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</si>
  <si>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</si>
  <si>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</si>
  <si>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</si>
  <si>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</si>
  <si>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</si>
  <si>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</si>
  <si>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</si>
  <si>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</si>
  <si>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</si>
  <si>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</si>
  <si>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</si>
  <si>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</si>
  <si>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</si>
  <si>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</si>
  <si>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</si>
  <si>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</si>
  <si>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</si>
  <si>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</si>
  <si>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</si>
  <si>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</si>
  <si>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</si>
  <si>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</si>
  <si>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</si>
  <si>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</si>
  <si>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</si>
  <si>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</si>
  <si>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</si>
  <si>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</si>
  <si>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</si>
  <si>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</si>
  <si>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</si>
  <si>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</si>
  <si>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</si>
  <si>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</si>
  <si>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</si>
  <si>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</si>
  <si>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</si>
  <si>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</si>
  <si>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</si>
  <si>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</si>
  <si>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</si>
  <si>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</si>
  <si>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</si>
  <si>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</si>
  <si>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</si>
  <si>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</si>
  <si>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</si>
  <si>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</si>
  <si>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</si>
  <si>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</si>
  <si>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</si>
  <si>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</si>
  <si>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</si>
  <si>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</si>
  <si>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</si>
  <si>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</si>
  <si>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</si>
  <si>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</si>
  <si>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</si>
  <si>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</si>
  <si>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</si>
  <si>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</si>
  <si>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</si>
  <si>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</si>
  <si>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</si>
  <si>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</si>
  <si>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</si>
  <si>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186 Miscellaneous Deferred Debits LT</t>
  </si>
  <si>
    <t>283 Accum.Deferred Income Taxes - Oth</t>
  </si>
  <si>
    <t>158.1 Carbon Allowances</t>
  </si>
  <si>
    <t>Nov 2014</t>
  </si>
  <si>
    <t>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</si>
</sst>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&quot;$&quot;#,##0\ ;\(&quot;$&quot;#,##0\)"/>
    <numFmt numFmtId="175" formatCode="dd\-mmm\-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mmmm\ d\,\ yyyy"/>
    <numFmt numFmtId="179" formatCode="&quot;$&quot;#,##0.00"/>
  </numFmts>
  <fonts count="11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90">
    <xf numFmtId="0" fontId="0" fillId="0" borderId="0"/>
    <xf numFmtId="168" fontId="23" fillId="0" borderId="0">
      <alignment horizontal="left" wrapText="1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43" fontId="21" fillId="0" borderId="0" applyFont="0" applyFill="0" applyBorder="0" applyAlignment="0" applyProtection="0"/>
    <xf numFmtId="168" fontId="23" fillId="0" borderId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38" fontId="22" fillId="2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38" fontId="53" fillId="0" borderId="0"/>
    <xf numFmtId="40" fontId="53" fillId="0" borderId="0"/>
    <xf numFmtId="0" fontId="54" fillId="7" borderId="1" applyNumberFormat="0" applyAlignment="0" applyProtection="0"/>
    <xf numFmtId="10" fontId="22" fillId="23" borderId="6" applyNumberFormat="0" applyBorder="0" applyAlignment="0" applyProtection="0"/>
    <xf numFmtId="0" fontId="55" fillId="0" borderId="7" applyNumberFormat="0" applyFill="0" applyAlignment="0" applyProtection="0"/>
    <xf numFmtId="44" fontId="56" fillId="0" borderId="8" applyNumberFormat="0" applyFont="0" applyAlignment="0">
      <alignment horizontal="center"/>
    </xf>
    <xf numFmtId="44" fontId="56" fillId="0" borderId="9" applyNumberFormat="0" applyFont="0" applyAlignment="0">
      <alignment horizontal="center"/>
    </xf>
    <xf numFmtId="0" fontId="57" fillId="24" borderId="0" applyNumberFormat="0" applyBorder="0" applyAlignment="0" applyProtection="0"/>
    <xf numFmtId="169" fontId="58" fillId="0" borderId="0"/>
    <xf numFmtId="0" fontId="24" fillId="0" borderId="0"/>
    <xf numFmtId="0" fontId="25" fillId="0" borderId="0" applyNumberFormat="0" applyFont="0" applyFill="0" applyBorder="0" applyAlignment="0" applyProtection="0"/>
    <xf numFmtId="0" fontId="26" fillId="0" borderId="0"/>
    <xf numFmtId="0" fontId="25" fillId="0" borderId="0" applyNumberFormat="0" applyFont="0" applyFill="0" applyBorder="0" applyAlignment="0" applyProtection="0"/>
    <xf numFmtId="0" fontId="23" fillId="0" borderId="0"/>
    <xf numFmtId="0" fontId="23" fillId="25" borderId="10" applyNumberFormat="0" applyFont="0" applyAlignment="0" applyProtection="0"/>
    <xf numFmtId="0" fontId="59" fillId="20" borderId="11" applyNumberFormat="0" applyAlignment="0" applyProtection="0"/>
    <xf numFmtId="10" fontId="23" fillId="0" borderId="0" applyFont="0" applyFill="0" applyBorder="0" applyAlignment="0" applyProtection="0"/>
    <xf numFmtId="4" fontId="60" fillId="26" borderId="11" applyNumberFormat="0" applyProtection="0">
      <alignment vertical="center"/>
    </xf>
    <xf numFmtId="4" fontId="61" fillId="26" borderId="11" applyNumberFormat="0" applyProtection="0">
      <alignment vertical="center"/>
    </xf>
    <xf numFmtId="4" fontId="60" fillId="26" borderId="11" applyNumberFormat="0" applyProtection="0">
      <alignment horizontal="left" vertical="center" indent="1"/>
    </xf>
    <xf numFmtId="4" fontId="60" fillId="26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0" fillId="28" borderId="11" applyNumberFormat="0" applyProtection="0">
      <alignment horizontal="right" vertical="center"/>
    </xf>
    <xf numFmtId="4" fontId="60" fillId="29" borderId="11" applyNumberFormat="0" applyProtection="0">
      <alignment horizontal="right" vertical="center"/>
    </xf>
    <xf numFmtId="4" fontId="60" fillId="30" borderId="11" applyNumberFormat="0" applyProtection="0">
      <alignment horizontal="right" vertical="center"/>
    </xf>
    <xf numFmtId="4" fontId="60" fillId="31" borderId="11" applyNumberFormat="0" applyProtection="0">
      <alignment horizontal="right" vertical="center"/>
    </xf>
    <xf numFmtId="4" fontId="60" fillId="32" borderId="11" applyNumberFormat="0" applyProtection="0">
      <alignment horizontal="right" vertical="center"/>
    </xf>
    <xf numFmtId="4" fontId="60" fillId="33" borderId="11" applyNumberFormat="0" applyProtection="0">
      <alignment horizontal="right" vertical="center"/>
    </xf>
    <xf numFmtId="4" fontId="60" fillId="34" borderId="11" applyNumberFormat="0" applyProtection="0">
      <alignment horizontal="right" vertical="center"/>
    </xf>
    <xf numFmtId="4" fontId="60" fillId="35" borderId="11" applyNumberFormat="0" applyProtection="0">
      <alignment horizontal="right" vertical="center"/>
    </xf>
    <xf numFmtId="4" fontId="60" fillId="36" borderId="11" applyNumberFormat="0" applyProtection="0">
      <alignment horizontal="right" vertical="center"/>
    </xf>
    <xf numFmtId="4" fontId="62" fillId="37" borderId="11" applyNumberFormat="0" applyProtection="0">
      <alignment horizontal="left" vertical="center" indent="1"/>
    </xf>
    <xf numFmtId="4" fontId="60" fillId="38" borderId="12" applyNumberFormat="0" applyProtection="0">
      <alignment horizontal="left" vertical="center" indent="1"/>
    </xf>
    <xf numFmtId="4" fontId="63" fillId="39" borderId="0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4" fillId="38" borderId="11" applyNumberFormat="0" applyProtection="0">
      <alignment horizontal="left" vertical="center" indent="1"/>
    </xf>
    <xf numFmtId="4" fontId="64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0" borderId="0"/>
    <xf numFmtId="4" fontId="60" fillId="42" borderId="11" applyNumberFormat="0" applyProtection="0">
      <alignment vertical="center"/>
    </xf>
    <xf numFmtId="4" fontId="61" fillId="42" borderId="11" applyNumberFormat="0" applyProtection="0">
      <alignment vertical="center"/>
    </xf>
    <xf numFmtId="4" fontId="60" fillId="42" borderId="11" applyNumberFormat="0" applyProtection="0">
      <alignment horizontal="left" vertical="center" indent="1"/>
    </xf>
    <xf numFmtId="4" fontId="60" fillId="42" borderId="11" applyNumberFormat="0" applyProtection="0">
      <alignment horizontal="left" vertical="center" indent="1"/>
    </xf>
    <xf numFmtId="4" fontId="60" fillId="38" borderId="11" applyNumberFormat="0" applyProtection="0">
      <alignment horizontal="right" vertical="center"/>
    </xf>
    <xf numFmtId="4" fontId="61" fillId="38" borderId="11" applyNumberFormat="0" applyProtection="0">
      <alignment horizontal="right" vertical="center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65" fillId="0" borderId="0"/>
    <xf numFmtId="4" fontId="66" fillId="38" borderId="11" applyNumberFormat="0" applyProtection="0">
      <alignment horizontal="right" vertical="center"/>
    </xf>
    <xf numFmtId="38" fontId="22" fillId="0" borderId="13"/>
    <xf numFmtId="38" fontId="53" fillId="0" borderId="14"/>
    <xf numFmtId="0" fontId="67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43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5" fillId="0" borderId="0"/>
    <xf numFmtId="0" fontId="15" fillId="53" borderId="36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4" fillId="0" borderId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79" fillId="50" borderId="32" applyNumberFormat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2" fillId="53" borderId="36" applyNumberFormat="0" applyFont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0" borderId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0" fontId="11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1" fillId="0" borderId="0"/>
    <xf numFmtId="0" fontId="11" fillId="53" borderId="36" applyNumberFormat="0" applyFont="0" applyAlignment="0" applyProtection="0"/>
    <xf numFmtId="0" fontId="79" fillId="50" borderId="32" applyNumberForma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0" fillId="53" borderId="36" applyNumberFormat="0" applyFon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0" borderId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9" fillId="0" borderId="0"/>
    <xf numFmtId="0" fontId="9" fillId="53" borderId="36" applyNumberFormat="0" applyFont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9" fillId="0" borderId="0"/>
    <xf numFmtId="0" fontId="8" fillId="0" borderId="0"/>
    <xf numFmtId="0" fontId="79" fillId="50" borderId="32" applyNumberFormat="0" applyAlignment="0" applyProtection="0"/>
    <xf numFmtId="0" fontId="8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3" borderId="36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0" borderId="0"/>
    <xf numFmtId="0" fontId="7" fillId="0" borderId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0" borderId="0"/>
    <xf numFmtId="0" fontId="7" fillId="0" borderId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43" fontId="7" fillId="0" borderId="0" applyFont="0" applyFill="0" applyBorder="0" applyAlignment="0" applyProtection="0"/>
    <xf numFmtId="0" fontId="6" fillId="0" borderId="0"/>
    <xf numFmtId="0" fontId="79" fillId="50" borderId="32" applyNumberFormat="0" applyAlignment="0" applyProtection="0"/>
    <xf numFmtId="0" fontId="6" fillId="53" borderId="36" applyNumberFormat="0" applyFont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9" fillId="50" borderId="32" applyNumberFormat="0" applyAlignment="0" applyProtection="0"/>
    <xf numFmtId="0" fontId="5" fillId="53" borderId="36" applyNumberFormat="0" applyFont="0" applyAlignment="0" applyProtection="0"/>
    <xf numFmtId="0" fontId="79" fillId="50" borderId="32" applyNumberForma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79" fillId="50" borderId="32" applyNumberFormat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0" borderId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4" fillId="0" borderId="0"/>
    <xf numFmtId="0" fontId="4" fillId="53" borderId="36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9" fillId="50" borderId="32" applyNumberFormat="0" applyAlignment="0" applyProtection="0"/>
    <xf numFmtId="0" fontId="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9" fillId="50" borderId="32" applyNumberFormat="0" applyAlignment="0" applyProtection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168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89" fillId="0" borderId="0"/>
    <xf numFmtId="0" fontId="89" fillId="0" borderId="0"/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89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4" fillId="80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44" fillId="81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43" fillId="82" borderId="0" applyNumberFormat="0" applyBorder="0" applyAlignment="0" applyProtection="0"/>
    <xf numFmtId="0" fontId="43" fillId="83" borderId="0" applyNumberFormat="0" applyBorder="0" applyAlignment="0" applyProtection="0"/>
    <xf numFmtId="0" fontId="44" fillId="84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44" fillId="85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4" fillId="88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44" fillId="84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43" fillId="87" borderId="0" applyNumberFormat="0" applyBorder="0" applyAlignment="0" applyProtection="0"/>
    <xf numFmtId="0" fontId="43" fillId="88" borderId="0" applyNumberFormat="0" applyBorder="0" applyAlignment="0" applyProtection="0"/>
    <xf numFmtId="0" fontId="44" fillId="88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44" fillId="89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4" fillId="79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44" fillId="9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43" fillId="91" borderId="0" applyNumberFormat="0" applyBorder="0" applyAlignment="0" applyProtection="0"/>
    <xf numFmtId="0" fontId="43" fillId="83" borderId="0" applyNumberFormat="0" applyBorder="0" applyAlignment="0" applyProtection="0"/>
    <xf numFmtId="0" fontId="44" fillId="92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44" fillId="93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172" fontId="25" fillId="0" borderId="0" applyFill="0" applyBorder="0" applyAlignment="0"/>
    <xf numFmtId="41" fontId="23" fillId="22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91" fillId="0" borderId="0"/>
    <xf numFmtId="0" fontId="91" fillId="0" borderId="0"/>
    <xf numFmtId="0" fontId="92" fillId="0" borderId="0"/>
    <xf numFmtId="173" fontId="93" fillId="0" borderId="0">
      <protection locked="0"/>
    </xf>
    <xf numFmtId="0" fontId="92" fillId="0" borderId="0"/>
    <xf numFmtId="0" fontId="94" fillId="0" borderId="0" applyNumberFormat="0" applyAlignment="0">
      <alignment horizontal="left"/>
    </xf>
    <xf numFmtId="0" fontId="95" fillId="0" borderId="0" applyNumberFormat="0" applyAlignment="0"/>
    <xf numFmtId="0" fontId="91" fillId="0" borderId="0"/>
    <xf numFmtId="0" fontId="92" fillId="0" borderId="0"/>
    <xf numFmtId="0" fontId="91" fillId="0" borderId="0"/>
    <xf numFmtId="0" fontId="92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68" fillId="94" borderId="0" applyNumberFormat="0" applyBorder="0" applyAlignment="0" applyProtection="0"/>
    <xf numFmtId="0" fontId="68" fillId="95" borderId="0" applyNumberFormat="0" applyBorder="0" applyAlignment="0" applyProtection="0"/>
    <xf numFmtId="0" fontId="68" fillId="96" borderId="0" applyNumberFormat="0" applyBorder="0" applyAlignment="0" applyProtection="0"/>
    <xf numFmtId="2" fontId="96" fillId="0" borderId="0" applyFont="0" applyFill="0" applyBorder="0" applyAlignment="0" applyProtection="0"/>
    <xf numFmtId="0" fontId="91" fillId="0" borderId="0"/>
    <xf numFmtId="0" fontId="88" fillId="0" borderId="38" applyNumberFormat="0" applyAlignment="0" applyProtection="0">
      <alignment horizontal="left"/>
    </xf>
    <xf numFmtId="0" fontId="88" fillId="0" borderId="22">
      <alignment horizontal="left"/>
    </xf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41" fontId="97" fillId="26" borderId="39">
      <alignment horizontal="left"/>
      <protection locked="0"/>
    </xf>
    <xf numFmtId="10" fontId="97" fillId="26" borderId="39">
      <alignment horizontal="right"/>
      <protection locked="0"/>
    </xf>
    <xf numFmtId="0" fontId="22" fillId="22" borderId="0"/>
    <xf numFmtId="3" fontId="98" fillId="0" borderId="0" applyFill="0" applyBorder="0" applyAlignment="0" applyProtection="0"/>
    <xf numFmtId="37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91" fillId="0" borderId="0"/>
    <xf numFmtId="0" fontId="91" fillId="0" borderId="0"/>
    <xf numFmtId="0" fontId="9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97" borderId="39"/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01" fillId="0" borderId="16">
      <alignment horizontal="center"/>
    </xf>
    <xf numFmtId="3" fontId="100" fillId="0" borderId="0" applyFont="0" applyFill="0" applyBorder="0" applyAlignment="0" applyProtection="0"/>
    <xf numFmtId="0" fontId="100" fillId="98" borderId="0" applyNumberFormat="0" applyFont="0" applyBorder="0" applyAlignment="0" applyProtection="0"/>
    <xf numFmtId="0" fontId="92" fillId="0" borderId="0"/>
    <xf numFmtId="3" fontId="102" fillId="0" borderId="0" applyFill="0" applyBorder="0" applyAlignment="0" applyProtection="0"/>
    <xf numFmtId="0" fontId="103" fillId="0" borderId="0"/>
    <xf numFmtId="42" fontId="23" fillId="23" borderId="0"/>
    <xf numFmtId="42" fontId="23" fillId="23" borderId="24">
      <alignment vertical="center"/>
    </xf>
    <xf numFmtId="0" fontId="56" fillId="23" borderId="23" applyNumberFormat="0">
      <alignment horizontal="center" vertical="center" wrapText="1"/>
    </xf>
    <xf numFmtId="10" fontId="23" fillId="23" borderId="0"/>
    <xf numFmtId="176" fontId="23" fillId="23" borderId="0"/>
    <xf numFmtId="167" fontId="53" fillId="0" borderId="0" applyBorder="0" applyAlignment="0"/>
    <xf numFmtId="42" fontId="23" fillId="23" borderId="14">
      <alignment horizontal="left"/>
    </xf>
    <xf numFmtId="176" fontId="104" fillId="23" borderId="14">
      <alignment horizontal="left"/>
    </xf>
    <xf numFmtId="14" fontId="105" fillId="0" borderId="0" applyNumberFormat="0" applyFill="0" applyBorder="0" applyAlignment="0" applyProtection="0">
      <alignment horizontal="left"/>
    </xf>
    <xf numFmtId="177" fontId="23" fillId="0" borderId="0" applyFont="0" applyFill="0" applyAlignment="0">
      <alignment horizontal="right"/>
    </xf>
    <xf numFmtId="4" fontId="62" fillId="24" borderId="40" applyNumberFormat="0" applyProtection="0">
      <alignment vertical="center"/>
    </xf>
    <xf numFmtId="4" fontId="106" fillId="24" borderId="40" applyNumberFormat="0" applyProtection="0">
      <alignment vertical="center"/>
    </xf>
    <xf numFmtId="4" fontId="62" fillId="24" borderId="40" applyNumberFormat="0" applyProtection="0">
      <alignment horizontal="left" vertical="center" indent="1"/>
    </xf>
    <xf numFmtId="0" fontId="62" fillId="24" borderId="40" applyNumberFormat="0" applyProtection="0">
      <alignment horizontal="left" vertical="top" indent="1"/>
    </xf>
    <xf numFmtId="4" fontId="62" fillId="99" borderId="0" applyNumberFormat="0" applyProtection="0">
      <alignment horizontal="left" vertical="center" indent="1"/>
    </xf>
    <xf numFmtId="4" fontId="60" fillId="3" borderId="40" applyNumberFormat="0" applyProtection="0">
      <alignment horizontal="right" vertical="center"/>
    </xf>
    <xf numFmtId="4" fontId="60" fillId="9" borderId="40" applyNumberFormat="0" applyProtection="0">
      <alignment horizontal="right" vertical="center"/>
    </xf>
    <xf numFmtId="4" fontId="60" fillId="17" borderId="40" applyNumberFormat="0" applyProtection="0">
      <alignment horizontal="right" vertical="center"/>
    </xf>
    <xf numFmtId="4" fontId="60" fillId="11" borderId="40" applyNumberFormat="0" applyProtection="0">
      <alignment horizontal="right" vertical="center"/>
    </xf>
    <xf numFmtId="4" fontId="60" fillId="15" borderId="40" applyNumberFormat="0" applyProtection="0">
      <alignment horizontal="right" vertical="center"/>
    </xf>
    <xf numFmtId="4" fontId="60" fillId="19" borderId="40" applyNumberFormat="0" applyProtection="0">
      <alignment horizontal="right" vertical="center"/>
    </xf>
    <xf numFmtId="4" fontId="60" fillId="18" borderId="40" applyNumberFormat="0" applyProtection="0">
      <alignment horizontal="right" vertical="center"/>
    </xf>
    <xf numFmtId="4" fontId="60" fillId="100" borderId="40" applyNumberFormat="0" applyProtection="0">
      <alignment horizontal="right" vertical="center"/>
    </xf>
    <xf numFmtId="4" fontId="60" fillId="10" borderId="40" applyNumberFormat="0" applyProtection="0">
      <alignment horizontal="right" vertical="center"/>
    </xf>
    <xf numFmtId="4" fontId="62" fillId="101" borderId="41" applyNumberFormat="0" applyProtection="0">
      <alignment horizontal="left" vertical="center" indent="1"/>
    </xf>
    <xf numFmtId="4" fontId="60" fillId="102" borderId="0" applyNumberFormat="0" applyProtection="0">
      <alignment horizontal="left" vertical="center" indent="1"/>
    </xf>
    <xf numFmtId="4" fontId="63" fillId="103" borderId="0" applyNumberFormat="0" applyProtection="0">
      <alignment horizontal="left" vertical="center" indent="1"/>
    </xf>
    <xf numFmtId="4" fontId="60" fillId="99" borderId="40" applyNumberFormat="0" applyProtection="0">
      <alignment horizontal="right" vertical="center"/>
    </xf>
    <xf numFmtId="4" fontId="60" fillId="38" borderId="11" applyNumberFormat="0" applyProtection="0">
      <alignment horizontal="left" vertical="center" indent="1"/>
    </xf>
    <xf numFmtId="4" fontId="60" fillId="102" borderId="0" applyNumberFormat="0" applyProtection="0">
      <alignment horizontal="left" vertical="center" indent="1"/>
    </xf>
    <xf numFmtId="4" fontId="60" fillId="40" borderId="11" applyNumberFormat="0" applyProtection="0">
      <alignment horizontal="left" vertical="center" indent="1"/>
    </xf>
    <xf numFmtId="4" fontId="60" fillId="99" borderId="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top" indent="1"/>
    </xf>
    <xf numFmtId="0" fontId="23" fillId="103" borderId="40" applyNumberFormat="0" applyProtection="0">
      <alignment horizontal="left" vertical="top" indent="1"/>
    </xf>
    <xf numFmtId="0" fontId="23" fillId="99" borderId="40" applyNumberFormat="0" applyProtection="0">
      <alignment horizontal="left" vertical="center" indent="1"/>
    </xf>
    <xf numFmtId="0" fontId="23" fillId="99" borderId="40" applyNumberFormat="0" applyProtection="0">
      <alignment horizontal="left" vertical="center" indent="1"/>
    </xf>
    <xf numFmtId="0" fontId="23" fillId="99" borderId="40" applyNumberFormat="0" applyProtection="0">
      <alignment horizontal="left" vertical="top" indent="1"/>
    </xf>
    <xf numFmtId="0" fontId="23" fillId="99" borderId="40" applyNumberFormat="0" applyProtection="0">
      <alignment horizontal="left" vertical="top" indent="1"/>
    </xf>
    <xf numFmtId="0" fontId="23" fillId="8" borderId="40" applyNumberFormat="0" applyProtection="0">
      <alignment horizontal="left" vertical="center" indent="1"/>
    </xf>
    <xf numFmtId="0" fontId="23" fillId="8" borderId="40" applyNumberFormat="0" applyProtection="0">
      <alignment horizontal="left" vertical="center" indent="1"/>
    </xf>
    <xf numFmtId="0" fontId="23" fillId="8" borderId="40" applyNumberFormat="0" applyProtection="0">
      <alignment horizontal="left" vertical="top" indent="1"/>
    </xf>
    <xf numFmtId="0" fontId="23" fillId="8" borderId="40" applyNumberFormat="0" applyProtection="0">
      <alignment horizontal="left" vertical="top" indent="1"/>
    </xf>
    <xf numFmtId="0" fontId="23" fillId="102" borderId="40" applyNumberFormat="0" applyProtection="0">
      <alignment horizontal="left" vertical="center" indent="1"/>
    </xf>
    <xf numFmtId="0" fontId="23" fillId="102" borderId="40" applyNumberFormat="0" applyProtection="0">
      <alignment horizontal="left" vertical="center" indent="1"/>
    </xf>
    <xf numFmtId="0" fontId="23" fillId="102" borderId="40" applyNumberFormat="0" applyProtection="0">
      <alignment horizontal="left" vertical="top" indent="1"/>
    </xf>
    <xf numFmtId="0" fontId="23" fillId="102" borderId="40" applyNumberFormat="0" applyProtection="0">
      <alignment horizontal="left" vertical="top" indent="1"/>
    </xf>
    <xf numFmtId="0" fontId="23" fillId="104" borderId="6" applyNumberFormat="0">
      <protection locked="0"/>
    </xf>
    <xf numFmtId="0" fontId="53" fillId="103" borderId="42" applyBorder="0"/>
    <xf numFmtId="4" fontId="60" fillId="25" borderId="40" applyNumberFormat="0" applyProtection="0">
      <alignment vertical="center"/>
    </xf>
    <xf numFmtId="4" fontId="61" fillId="25" borderId="40" applyNumberFormat="0" applyProtection="0">
      <alignment vertical="center"/>
    </xf>
    <xf numFmtId="4" fontId="60" fillId="25" borderId="40" applyNumberFormat="0" applyProtection="0">
      <alignment horizontal="left" vertical="center" indent="1"/>
    </xf>
    <xf numFmtId="0" fontId="60" fillId="25" borderId="40" applyNumberFormat="0" applyProtection="0">
      <alignment horizontal="left" vertical="top" indent="1"/>
    </xf>
    <xf numFmtId="4" fontId="60" fillId="102" borderId="40" applyNumberFormat="0" applyProtection="0">
      <alignment horizontal="right" vertical="center"/>
    </xf>
    <xf numFmtId="4" fontId="61" fillId="102" borderId="40" applyNumberFormat="0" applyProtection="0">
      <alignment horizontal="right" vertical="center"/>
    </xf>
    <xf numFmtId="4" fontId="60" fillId="99" borderId="40" applyNumberFormat="0" applyProtection="0">
      <alignment horizontal="left" vertical="center" indent="1"/>
    </xf>
    <xf numFmtId="0" fontId="60" fillId="99" borderId="40" applyNumberFormat="0" applyProtection="0">
      <alignment horizontal="left" vertical="top" indent="1"/>
    </xf>
    <xf numFmtId="4" fontId="107" fillId="105" borderId="0" applyNumberFormat="0" applyProtection="0">
      <alignment horizontal="left" vertical="center" indent="1"/>
    </xf>
    <xf numFmtId="0" fontId="22" fillId="106" borderId="6"/>
    <xf numFmtId="4" fontId="66" fillId="102" borderId="40" applyNumberFormat="0" applyProtection="0">
      <alignment horizontal="right" vertical="center"/>
    </xf>
    <xf numFmtId="39" fontId="23" fillId="107" borderId="0"/>
    <xf numFmtId="0" fontId="108" fillId="0" borderId="0" applyNumberFormat="0" applyFill="0" applyBorder="0" applyAlignment="0" applyProtection="0"/>
    <xf numFmtId="39" fontId="105" fillId="108" borderId="0"/>
    <xf numFmtId="170" fontId="23" fillId="0" borderId="0">
      <alignment horizontal="left" wrapText="1"/>
    </xf>
    <xf numFmtId="173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8" fontId="23" fillId="0" borderId="0">
      <alignment horizontal="left" wrapText="1"/>
    </xf>
    <xf numFmtId="40" fontId="109" fillId="0" borderId="0" applyBorder="0">
      <alignment horizontal="right"/>
    </xf>
    <xf numFmtId="41" fontId="110" fillId="23" borderId="0">
      <alignment horizontal="left"/>
    </xf>
    <xf numFmtId="179" fontId="111" fillId="23" borderId="0">
      <alignment horizontal="left" vertical="center"/>
    </xf>
    <xf numFmtId="0" fontId="56" fillId="23" borderId="0">
      <alignment horizontal="left" wrapText="1"/>
    </xf>
    <xf numFmtId="0" fontId="112" fillId="0" borderId="0">
      <alignment horizontal="left" vertical="center"/>
    </xf>
    <xf numFmtId="0" fontId="92" fillId="0" borderId="43"/>
  </cellStyleXfs>
  <cellXfs count="210">
    <xf numFmtId="0" fontId="0" fillId="0" borderId="0" xfId="0"/>
    <xf numFmtId="0" fontId="23" fillId="0" borderId="0" xfId="51"/>
    <xf numFmtId="0" fontId="27" fillId="0" borderId="0" xfId="50" applyNumberFormat="1" applyFont="1" applyFill="1" applyBorder="1" applyAlignment="1" applyProtection="1">
      <alignment horizontal="centerContinuous"/>
    </xf>
    <xf numFmtId="0" fontId="27" fillId="0" borderId="0" xfId="49" applyFont="1" applyProtection="1"/>
    <xf numFmtId="0" fontId="28" fillId="0" borderId="0" xfId="50" applyNumberFormat="1" applyFont="1" applyFill="1" applyBorder="1" applyAlignment="1" applyProtection="1">
      <alignment horizontal="centerContinuous"/>
    </xf>
    <xf numFmtId="3" fontId="27" fillId="0" borderId="0" xfId="49" applyNumberFormat="1" applyFont="1" applyProtection="1"/>
    <xf numFmtId="165" fontId="27" fillId="0" borderId="0" xfId="49" applyNumberFormat="1" applyFont="1" applyFill="1" applyProtection="1"/>
    <xf numFmtId="3" fontId="29" fillId="0" borderId="0" xfId="48" applyNumberFormat="1" applyFont="1" applyFill="1" applyBorder="1" applyAlignment="1" applyProtection="1">
      <alignment horizontal="center"/>
    </xf>
    <xf numFmtId="41" fontId="29" fillId="26" borderId="0" xfId="47" applyNumberFormat="1" applyFont="1" applyFill="1" applyBorder="1" applyAlignment="1" applyProtection="1">
      <alignment horizontal="center"/>
    </xf>
    <xf numFmtId="165" fontId="30" fillId="0" borderId="0" xfId="49" applyNumberFormat="1" applyFont="1" applyFill="1" applyProtection="1"/>
    <xf numFmtId="165" fontId="27" fillId="0" borderId="0" xfId="49" applyNumberFormat="1" applyFont="1" applyProtection="1"/>
    <xf numFmtId="0" fontId="31" fillId="0" borderId="0" xfId="49" applyFont="1" applyProtection="1"/>
    <xf numFmtId="0" fontId="31" fillId="0" borderId="0" xfId="49" applyFont="1" applyFill="1" applyProtection="1"/>
    <xf numFmtId="0" fontId="32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"/>
    </xf>
    <xf numFmtId="0" fontId="29" fillId="0" borderId="0" xfId="50" applyNumberFormat="1" applyFont="1" applyFill="1" applyBorder="1" applyAlignment="1" applyProtection="1">
      <alignment horizontal="center"/>
    </xf>
    <xf numFmtId="16" fontId="29" fillId="26" borderId="0" xfId="48" applyNumberFormat="1" applyFont="1" applyFill="1" applyBorder="1" applyAlignment="1" applyProtection="1">
      <alignment horizontal="center"/>
    </xf>
    <xf numFmtId="3" fontId="29" fillId="0" borderId="0" xfId="50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Alignment="1" applyProtection="1">
      <alignment horizontal="center"/>
    </xf>
    <xf numFmtId="0" fontId="31" fillId="0" borderId="0" xfId="49" applyFont="1" applyBorder="1" applyProtection="1"/>
    <xf numFmtId="0" fontId="32" fillId="0" borderId="0" xfId="49" applyFont="1" applyFill="1" applyProtection="1"/>
    <xf numFmtId="16" fontId="27" fillId="0" borderId="0" xfId="48" applyNumberFormat="1" applyFont="1" applyFill="1" applyBorder="1" applyAlignment="1" applyProtection="1"/>
    <xf numFmtId="16" fontId="29" fillId="0" borderId="0" xfId="48" applyNumberFormat="1" applyFont="1" applyFill="1" applyBorder="1" applyAlignment="1" applyProtection="1"/>
    <xf numFmtId="41" fontId="29" fillId="0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Border="1" applyAlignment="1" applyProtection="1">
      <alignment horizontal="center"/>
    </xf>
    <xf numFmtId="0" fontId="27" fillId="0" borderId="0" xfId="49" applyFont="1" applyBorder="1" applyProtection="1"/>
    <xf numFmtId="0" fontId="31" fillId="0" borderId="0" xfId="49" applyFont="1" applyFill="1" applyBorder="1" applyProtection="1"/>
    <xf numFmtId="44" fontId="27" fillId="0" borderId="0" xfId="49" applyNumberFormat="1" applyFont="1" applyFill="1" applyBorder="1" applyProtection="1"/>
    <xf numFmtId="44" fontId="27" fillId="0" borderId="0" xfId="49" applyNumberFormat="1" applyFont="1" applyBorder="1" applyProtection="1"/>
    <xf numFmtId="6" fontId="27" fillId="0" borderId="0" xfId="49" applyNumberFormat="1" applyFont="1" applyBorder="1" applyProtection="1"/>
    <xf numFmtId="16" fontId="27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>
      <alignment horizontal="center"/>
    </xf>
    <xf numFmtId="3" fontId="29" fillId="0" borderId="16" xfId="48" applyNumberFormat="1" applyFont="1" applyFill="1" applyBorder="1" applyAlignment="1" applyProtection="1">
      <alignment horizontal="center"/>
    </xf>
    <xf numFmtId="41" fontId="29" fillId="0" borderId="16" xfId="47" applyNumberFormat="1" applyFont="1" applyFill="1" applyBorder="1" applyAlignment="1" applyProtection="1">
      <alignment horizontal="center"/>
    </xf>
    <xf numFmtId="165" fontId="29" fillId="0" borderId="16" xfId="49" applyNumberFormat="1" applyFont="1" applyBorder="1" applyAlignment="1" applyProtection="1">
      <alignment horizontal="center"/>
    </xf>
    <xf numFmtId="0" fontId="32" fillId="0" borderId="0" xfId="49" applyFont="1" applyFill="1" applyBorder="1" applyAlignment="1" applyProtection="1">
      <alignment horizontal="center"/>
    </xf>
    <xf numFmtId="0" fontId="32" fillId="0" borderId="0" xfId="49" applyFont="1" applyAlignment="1" applyProtection="1">
      <alignment horizontal="center"/>
    </xf>
    <xf numFmtId="0" fontId="31" fillId="0" borderId="0" xfId="48" applyNumberFormat="1" applyFont="1" applyFill="1" applyBorder="1" applyAlignment="1" applyProtection="1"/>
    <xf numFmtId="41" fontId="27" fillId="0" borderId="0" xfId="51" applyNumberFormat="1" applyFont="1"/>
    <xf numFmtId="41" fontId="27" fillId="0" borderId="0" xfId="51" applyNumberFormat="1" applyFont="1" applyAlignment="1">
      <alignment horizontal="center"/>
    </xf>
    <xf numFmtId="0" fontId="27" fillId="0" borderId="0" xfId="51" applyFont="1"/>
    <xf numFmtId="0" fontId="33" fillId="0" borderId="0" xfId="48" applyNumberFormat="1" applyFont="1" applyFill="1" applyBorder="1" applyAlignment="1" applyProtection="1"/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3" fillId="0" borderId="0" xfId="48" quotePrefix="1" applyNumberFormat="1" applyFont="1" applyFill="1" applyBorder="1" applyAlignment="1" applyProtection="1">
      <alignment horizontal="left" vertical="top" wrapText="1"/>
    </xf>
    <xf numFmtId="49" fontId="33" fillId="0" borderId="0" xfId="48" quotePrefix="1" applyNumberFormat="1" applyFont="1" applyFill="1" applyBorder="1" applyAlignment="1" applyProtection="1">
      <alignment horizontal="left" vertical="top"/>
    </xf>
    <xf numFmtId="41" fontId="27" fillId="31" borderId="0" xfId="51" applyNumberFormat="1" applyFont="1" applyFill="1"/>
    <xf numFmtId="49" fontId="28" fillId="0" borderId="0" xfId="48" quotePrefix="1" applyNumberFormat="1" applyFont="1" applyFill="1" applyBorder="1" applyAlignment="1" applyProtection="1">
      <alignment horizontal="left" vertical="top"/>
    </xf>
    <xf numFmtId="41" fontId="30" fillId="43" borderId="0" xfId="51" applyNumberFormat="1" applyFont="1" applyFill="1"/>
    <xf numFmtId="165" fontId="27" fillId="0" borderId="0" xfId="51" applyNumberFormat="1" applyFont="1"/>
    <xf numFmtId="41" fontId="27" fillId="0" borderId="0" xfId="51" applyNumberFormat="1" applyFont="1" applyFill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49" fontId="28" fillId="0" borderId="22" xfId="48" quotePrefix="1" applyNumberFormat="1" applyFont="1" applyFill="1" applyBorder="1" applyAlignment="1" applyProtection="1">
      <alignment horizontal="left" vertical="top"/>
    </xf>
    <xf numFmtId="41" fontId="30" fillId="0" borderId="22" xfId="51" applyNumberFormat="1" applyFont="1" applyBorder="1"/>
    <xf numFmtId="41" fontId="27" fillId="0" borderId="22" xfId="51" applyNumberFormat="1" applyFont="1" applyBorder="1"/>
    <xf numFmtId="41" fontId="27" fillId="0" borderId="22" xfId="51" applyNumberFormat="1" applyFont="1" applyBorder="1" applyAlignment="1">
      <alignment horizontal="center"/>
    </xf>
    <xf numFmtId="166" fontId="27" fillId="0" borderId="0" xfId="51" applyNumberFormat="1" applyFont="1"/>
    <xf numFmtId="0" fontId="34" fillId="0" borderId="22" xfId="48" quotePrefix="1" applyNumberFormat="1" applyFont="1" applyFill="1" applyBorder="1" applyAlignment="1" applyProtection="1">
      <alignment horizontal="left" vertical="top" wrapText="1"/>
    </xf>
    <xf numFmtId="0" fontId="33" fillId="0" borderId="22" xfId="48" applyNumberFormat="1" applyFont="1" applyFill="1" applyBorder="1" applyAlignment="1" applyProtection="1">
      <alignment horizontal="left" vertical="top" wrapText="1"/>
    </xf>
    <xf numFmtId="41" fontId="34" fillId="0" borderId="22" xfId="51" applyNumberFormat="1" applyFont="1" applyBorder="1"/>
    <xf numFmtId="41" fontId="34" fillId="0" borderId="22" xfId="51" applyNumberFormat="1" applyFont="1" applyBorder="1" applyAlignment="1">
      <alignment horizontal="center"/>
    </xf>
    <xf numFmtId="49" fontId="33" fillId="0" borderId="22" xfId="48" quotePrefix="1" applyNumberFormat="1" applyFont="1" applyFill="1" applyBorder="1" applyAlignment="1" applyProtection="1">
      <alignment horizontal="left" vertical="top"/>
    </xf>
    <xf numFmtId="41" fontId="27" fillId="0" borderId="22" xfId="51" applyNumberFormat="1" applyFont="1" applyFill="1" applyBorder="1"/>
    <xf numFmtId="41" fontId="29" fillId="0" borderId="22" xfId="51" applyNumberFormat="1" applyFont="1" applyBorder="1"/>
    <xf numFmtId="41" fontId="29" fillId="0" borderId="22" xfId="51" applyNumberFormat="1" applyFont="1" applyBorder="1" applyAlignment="1">
      <alignment horizontal="center"/>
    </xf>
    <xf numFmtId="0" fontId="34" fillId="0" borderId="0" xfId="48" applyNumberFormat="1" applyFont="1" applyFill="1" applyBorder="1" applyAlignment="1" applyProtection="1">
      <alignment horizontal="left" vertical="top" wrapText="1"/>
    </xf>
    <xf numFmtId="0" fontId="33" fillId="44" borderId="0" xfId="48" quotePrefix="1" applyNumberFormat="1" applyFont="1" applyFill="1" applyBorder="1" applyAlignment="1" applyProtection="1">
      <alignment horizontal="left" vertical="top" wrapText="1"/>
    </xf>
    <xf numFmtId="0" fontId="33" fillId="0" borderId="23" xfId="48" quotePrefix="1" applyNumberFormat="1" applyFont="1" applyFill="1" applyBorder="1" applyAlignment="1" applyProtection="1">
      <alignment horizontal="left" vertical="top" wrapText="1"/>
    </xf>
    <xf numFmtId="49" fontId="33" fillId="0" borderId="23" xfId="48" quotePrefix="1" applyNumberFormat="1" applyFont="1" applyFill="1" applyBorder="1" applyAlignment="1" applyProtection="1">
      <alignment horizontal="left" vertical="top"/>
    </xf>
    <xf numFmtId="41" fontId="27" fillId="0" borderId="23" xfId="51" applyNumberFormat="1" applyFont="1" applyBorder="1"/>
    <xf numFmtId="41" fontId="27" fillId="0" borderId="23" xfId="51" applyNumberFormat="1" applyFont="1" applyFill="1" applyBorder="1"/>
    <xf numFmtId="41" fontId="27" fillId="0" borderId="23" xfId="51" applyNumberFormat="1" applyFont="1" applyBorder="1" applyAlignment="1">
      <alignment horizontal="center"/>
    </xf>
    <xf numFmtId="41" fontId="27" fillId="0" borderId="0" xfId="51" applyNumberFormat="1" applyFont="1" applyFill="1" applyBorder="1"/>
    <xf numFmtId="41" fontId="27" fillId="0" borderId="0" xfId="51" applyNumberFormat="1" applyFont="1" applyBorder="1"/>
    <xf numFmtId="41" fontId="27" fillId="0" borderId="0" xfId="51" applyNumberFormat="1" applyFont="1" applyBorder="1" applyAlignment="1">
      <alignment horizontal="center"/>
    </xf>
    <xf numFmtId="41" fontId="34" fillId="0" borderId="0" xfId="51" applyNumberFormat="1" applyFont="1" applyBorder="1"/>
    <xf numFmtId="0" fontId="33" fillId="0" borderId="24" xfId="48" applyNumberFormat="1" applyFont="1" applyFill="1" applyBorder="1" applyAlignment="1" applyProtection="1">
      <alignment horizontal="left" vertical="top" wrapText="1"/>
    </xf>
    <xf numFmtId="41" fontId="27" fillId="0" borderId="24" xfId="51" applyNumberFormat="1" applyFont="1" applyFill="1" applyBorder="1"/>
    <xf numFmtId="41" fontId="27" fillId="0" borderId="24" xfId="51" applyNumberFormat="1" applyFont="1" applyBorder="1"/>
    <xf numFmtId="41" fontId="29" fillId="0" borderId="24" xfId="51" applyNumberFormat="1" applyFont="1" applyBorder="1"/>
    <xf numFmtId="41" fontId="29" fillId="0" borderId="24" xfId="51" applyNumberFormat="1" applyFont="1" applyBorder="1" applyAlignment="1">
      <alignment horizontal="center"/>
    </xf>
    <xf numFmtId="41" fontId="30" fillId="0" borderId="0" xfId="51" applyNumberFormat="1" applyFont="1"/>
    <xf numFmtId="41" fontId="27" fillId="0" borderId="0" xfId="51" applyNumberFormat="1" applyFont="1" applyFill="1" applyAlignment="1">
      <alignment horizontal="center"/>
    </xf>
    <xf numFmtId="41" fontId="27" fillId="44" borderId="0" xfId="51" applyNumberFormat="1" applyFont="1" applyFill="1"/>
    <xf numFmtId="0" fontId="33" fillId="0" borderId="22" xfId="48" applyNumberFormat="1" applyFont="1" applyFill="1" applyBorder="1" applyAlignment="1" applyProtection="1">
      <alignment horizontal="left" vertical="top" wrapText="1" indent="2"/>
    </xf>
    <xf numFmtId="41" fontId="30" fillId="0" borderId="22" xfId="51" applyNumberFormat="1" applyFont="1" applyFill="1" applyBorder="1"/>
    <xf numFmtId="41" fontId="27" fillId="0" borderId="22" xfId="51" applyNumberFormat="1" applyFont="1" applyFill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 indent="1"/>
    </xf>
    <xf numFmtId="0" fontId="33" fillId="0" borderId="0" xfId="48" applyNumberFormat="1" applyFont="1" applyFill="1" applyBorder="1" applyAlignment="1" applyProtection="1">
      <alignment horizontal="left" vertical="top" wrapText="1" indent="2"/>
    </xf>
    <xf numFmtId="41" fontId="30" fillId="0" borderId="0" xfId="51" applyNumberFormat="1" applyFont="1" applyFill="1"/>
    <xf numFmtId="41" fontId="29" fillId="0" borderId="0" xfId="51" applyNumberFormat="1" applyFont="1" applyFill="1"/>
    <xf numFmtId="165" fontId="27" fillId="0" borderId="0" xfId="51" applyNumberFormat="1" applyFont="1" applyFill="1"/>
    <xf numFmtId="41" fontId="29" fillId="0" borderId="22" xfId="51" applyNumberFormat="1" applyFont="1" applyFill="1" applyBorder="1"/>
    <xf numFmtId="41" fontId="29" fillId="0" borderId="22" xfId="51" applyNumberFormat="1" applyFont="1" applyFill="1" applyBorder="1" applyAlignment="1">
      <alignment horizontal="center"/>
    </xf>
    <xf numFmtId="0" fontId="27" fillId="0" borderId="0" xfId="51" applyFont="1" applyFill="1"/>
    <xf numFmtId="0" fontId="29" fillId="44" borderId="0" xfId="48" quotePrefix="1" applyNumberFormat="1" applyFont="1" applyFill="1" applyBorder="1" applyAlignment="1" applyProtection="1">
      <alignment horizontal="left" vertical="top" wrapText="1"/>
    </xf>
    <xf numFmtId="0" fontId="29" fillId="0" borderId="0" xfId="48" applyNumberFormat="1" applyFont="1" applyFill="1" applyBorder="1" applyAlignment="1" applyProtection="1">
      <alignment horizontal="left" vertical="top" wrapText="1"/>
    </xf>
    <xf numFmtId="0" fontId="29" fillId="0" borderId="0" xfId="48" quotePrefix="1" applyNumberFormat="1" applyFont="1" applyFill="1" applyBorder="1" applyAlignment="1" applyProtection="1">
      <alignment horizontal="left" vertical="top" wrapText="1"/>
    </xf>
    <xf numFmtId="0" fontId="33" fillId="0" borderId="14" xfId="48" quotePrefix="1" applyNumberFormat="1" applyFont="1" applyFill="1" applyBorder="1" applyAlignment="1" applyProtection="1">
      <alignment horizontal="left" vertical="top" wrapText="1" indent="2"/>
    </xf>
    <xf numFmtId="49" fontId="33" fillId="0" borderId="14" xfId="48" quotePrefix="1" applyNumberFormat="1" applyFont="1" applyFill="1" applyBorder="1" applyAlignment="1" applyProtection="1">
      <alignment horizontal="left" vertical="top"/>
    </xf>
    <xf numFmtId="41" fontId="27" fillId="0" borderId="14" xfId="51" applyNumberFormat="1" applyFont="1" applyFill="1" applyBorder="1"/>
    <xf numFmtId="41" fontId="29" fillId="0" borderId="14" xfId="51" applyNumberFormat="1" applyFont="1" applyFill="1" applyBorder="1"/>
    <xf numFmtId="41" fontId="29" fillId="0" borderId="14" xfId="51" applyNumberFormat="1" applyFont="1" applyFill="1" applyBorder="1" applyAlignment="1">
      <alignment horizontal="center"/>
    </xf>
    <xf numFmtId="0" fontId="31" fillId="0" borderId="0" xfId="48" applyNumberFormat="1" applyFont="1" applyFill="1" applyBorder="1" applyAlignment="1" applyProtection="1">
      <alignment horizontal="left" vertical="top" wrapText="1"/>
    </xf>
    <xf numFmtId="167" fontId="27" fillId="0" borderId="0" xfId="51" applyNumberFormat="1" applyFont="1"/>
    <xf numFmtId="167" fontId="27" fillId="0" borderId="0" xfId="51" applyNumberFormat="1" applyFont="1" applyAlignment="1">
      <alignment horizontal="center"/>
    </xf>
    <xf numFmtId="0" fontId="29" fillId="0" borderId="0" xfId="51" applyFont="1" applyAlignment="1" applyProtection="1"/>
    <xf numFmtId="0" fontId="33" fillId="0" borderId="0" xfId="48" applyNumberFormat="1" applyFont="1" applyBorder="1" applyAlignment="1" applyProtection="1">
      <alignment horizontal="left" vertical="top" wrapText="1"/>
    </xf>
    <xf numFmtId="0" fontId="27" fillId="0" borderId="0" xfId="51" applyFont="1" applyAlignment="1">
      <alignment horizontal="center"/>
    </xf>
    <xf numFmtId="0" fontId="27" fillId="0" borderId="0" xfId="51" applyFont="1" applyAlignment="1" applyProtection="1"/>
    <xf numFmtId="0" fontId="31" fillId="0" borderId="0" xfId="48" applyNumberFormat="1" applyFont="1" applyBorder="1" applyAlignment="1" applyProtection="1">
      <alignment horizontal="left" vertical="top" wrapText="1"/>
    </xf>
    <xf numFmtId="0" fontId="35" fillId="0" borderId="17" xfId="49" applyFont="1" applyBorder="1" applyAlignment="1" applyProtection="1">
      <alignment horizontal="center"/>
    </xf>
    <xf numFmtId="0" fontId="32" fillId="0" borderId="18" xfId="49" applyFont="1" applyBorder="1" applyAlignment="1" applyProtection="1">
      <alignment horizontal="center"/>
    </xf>
    <xf numFmtId="0" fontId="32" fillId="0" borderId="18" xfId="49" applyFont="1" applyFill="1" applyBorder="1" applyAlignment="1" applyProtection="1">
      <alignment horizontal="center"/>
    </xf>
    <xf numFmtId="0" fontId="32" fillId="0" borderId="19" xfId="49" applyFont="1" applyFill="1" applyBorder="1" applyAlignment="1" applyProtection="1">
      <alignment horizontal="center"/>
    </xf>
    <xf numFmtId="0" fontId="27" fillId="0" borderId="25" xfId="49" applyFont="1" applyBorder="1" applyProtection="1"/>
    <xf numFmtId="0" fontId="27" fillId="0" borderId="0" xfId="49" applyFont="1" applyBorder="1" applyAlignment="1" applyProtection="1">
      <alignment horizontal="left"/>
    </xf>
    <xf numFmtId="0" fontId="27" fillId="0" borderId="0" xfId="49" applyFont="1" applyFill="1" applyBorder="1" applyProtection="1"/>
    <xf numFmtId="41" fontId="27" fillId="0" borderId="0" xfId="49" applyNumberFormat="1" applyFont="1" applyFill="1" applyBorder="1" applyProtection="1"/>
    <xf numFmtId="41" fontId="27" fillId="0" borderId="26" xfId="49" applyNumberFormat="1" applyFont="1" applyFill="1" applyBorder="1" applyProtection="1"/>
    <xf numFmtId="41" fontId="27" fillId="0" borderId="23" xfId="49" applyNumberFormat="1" applyFont="1" applyFill="1" applyBorder="1" applyProtection="1"/>
    <xf numFmtId="41" fontId="33" fillId="0" borderId="0" xfId="49" applyNumberFormat="1" applyFont="1" applyFill="1" applyBorder="1" applyProtection="1"/>
    <xf numFmtId="41" fontId="31" fillId="0" borderId="26" xfId="49" applyNumberFormat="1" applyFont="1" applyFill="1" applyBorder="1" applyProtection="1"/>
    <xf numFmtId="0" fontId="31" fillId="0" borderId="25" xfId="49" applyFont="1" applyBorder="1" applyProtection="1"/>
    <xf numFmtId="0" fontId="31" fillId="0" borderId="0" xfId="49" applyFont="1" applyBorder="1" applyAlignment="1" applyProtection="1">
      <alignment horizontal="left"/>
    </xf>
    <xf numFmtId="41" fontId="31" fillId="0" borderId="0" xfId="49" applyNumberFormat="1" applyFont="1" applyFill="1" applyBorder="1" applyProtection="1"/>
    <xf numFmtId="0" fontId="31" fillId="0" borderId="0" xfId="49" applyFont="1" applyFill="1" applyBorder="1" applyAlignment="1" applyProtection="1">
      <alignment horizontal="left"/>
    </xf>
    <xf numFmtId="41" fontId="31" fillId="0" borderId="0" xfId="49" applyNumberFormat="1" applyFont="1" applyBorder="1" applyProtection="1"/>
    <xf numFmtId="41" fontId="31" fillId="43" borderId="26" xfId="49" applyNumberFormat="1" applyFont="1" applyFill="1" applyBorder="1" applyProtection="1"/>
    <xf numFmtId="41" fontId="31" fillId="0" borderId="27" xfId="49" applyNumberFormat="1" applyFont="1" applyFill="1" applyBorder="1" applyProtection="1"/>
    <xf numFmtId="41" fontId="33" fillId="0" borderId="26" xfId="49" applyNumberFormat="1" applyFont="1" applyFill="1" applyBorder="1" applyProtection="1"/>
    <xf numFmtId="41" fontId="33" fillId="0" borderId="28" xfId="49" applyNumberFormat="1" applyFont="1" applyFill="1" applyBorder="1" applyProtection="1"/>
    <xf numFmtId="0" fontId="31" fillId="45" borderId="25" xfId="49" applyFont="1" applyFill="1" applyBorder="1" applyProtection="1"/>
    <xf numFmtId="0" fontId="27" fillId="45" borderId="0" xfId="49" applyFont="1" applyFill="1" applyBorder="1" applyProtection="1"/>
    <xf numFmtId="0" fontId="31" fillId="45" borderId="0" xfId="49" applyFont="1" applyFill="1" applyBorder="1" applyProtection="1"/>
    <xf numFmtId="0" fontId="27" fillId="45" borderId="0" xfId="51" applyFont="1" applyFill="1"/>
    <xf numFmtId="0" fontId="27" fillId="45" borderId="0" xfId="51" applyFont="1" applyFill="1" applyAlignment="1">
      <alignment horizontal="center"/>
    </xf>
    <xf numFmtId="41" fontId="33" fillId="45" borderId="26" xfId="49" applyNumberFormat="1" applyFont="1" applyFill="1" applyBorder="1" applyProtection="1"/>
    <xf numFmtId="0" fontId="28" fillId="45" borderId="25" xfId="49" applyFont="1" applyFill="1" applyBorder="1" applyAlignment="1" applyProtection="1">
      <alignment horizontal="left" indent="3"/>
    </xf>
    <xf numFmtId="0" fontId="31" fillId="45" borderId="0" xfId="49" quotePrefix="1" applyFont="1" applyFill="1" applyBorder="1" applyProtection="1"/>
    <xf numFmtId="41" fontId="27" fillId="45" borderId="0" xfId="49" applyNumberFormat="1" applyFont="1" applyFill="1" applyBorder="1" applyProtection="1"/>
    <xf numFmtId="41" fontId="27" fillId="0" borderId="0" xfId="49" applyNumberFormat="1" applyFont="1" applyBorder="1" applyProtection="1"/>
    <xf numFmtId="0" fontId="31" fillId="0" borderId="0" xfId="49" quotePrefix="1" applyFont="1" applyBorder="1" applyProtection="1"/>
    <xf numFmtId="0" fontId="27" fillId="0" borderId="0" xfId="49" quotePrefix="1" applyFont="1" applyFill="1" applyBorder="1" applyProtection="1"/>
    <xf numFmtId="0" fontId="31" fillId="0" borderId="26" xfId="49" applyFont="1" applyFill="1" applyBorder="1" applyProtection="1"/>
    <xf numFmtId="0" fontId="31" fillId="46" borderId="25" xfId="49" applyFont="1" applyFill="1" applyBorder="1" applyProtection="1"/>
    <xf numFmtId="0" fontId="31" fillId="46" borderId="0" xfId="49" applyFont="1" applyFill="1" applyBorder="1" applyProtection="1"/>
    <xf numFmtId="0" fontId="36" fillId="46" borderId="0" xfId="49" applyFont="1" applyFill="1" applyBorder="1" applyProtection="1"/>
    <xf numFmtId="0" fontId="27" fillId="46" borderId="0" xfId="51" applyFont="1" applyFill="1"/>
    <xf numFmtId="41" fontId="33" fillId="46" borderId="26" xfId="49" applyNumberFormat="1" applyFont="1" applyFill="1" applyBorder="1" applyProtection="1"/>
    <xf numFmtId="0" fontId="30" fillId="0" borderId="0" xfId="49" applyFont="1" applyBorder="1" applyProtection="1"/>
    <xf numFmtId="0" fontId="31" fillId="22" borderId="25" xfId="49" applyFont="1" applyFill="1" applyBorder="1" applyProtection="1"/>
    <xf numFmtId="0" fontId="31" fillId="22" borderId="0" xfId="49" applyFont="1" applyFill="1" applyBorder="1" applyAlignment="1" applyProtection="1">
      <alignment horizontal="left"/>
    </xf>
    <xf numFmtId="0" fontId="31" fillId="22" borderId="0" xfId="49" applyFont="1" applyFill="1" applyBorder="1" applyProtection="1"/>
    <xf numFmtId="0" fontId="30" fillId="22" borderId="0" xfId="49" applyFont="1" applyFill="1" applyBorder="1" applyProtection="1"/>
    <xf numFmtId="41" fontId="33" fillId="22" borderId="26" xfId="49" applyNumberFormat="1" applyFont="1" applyFill="1" applyBorder="1" applyAlignment="1" applyProtection="1">
      <alignment vertical="center" wrapText="1"/>
    </xf>
    <xf numFmtId="0" fontId="31" fillId="0" borderId="25" xfId="49" applyFont="1" applyFill="1" applyBorder="1" applyProtection="1"/>
    <xf numFmtId="0" fontId="30" fillId="0" borderId="0" xfId="49" applyFont="1" applyFill="1" applyBorder="1" applyProtection="1"/>
    <xf numFmtId="0" fontId="31" fillId="46" borderId="0" xfId="49" applyFont="1" applyFill="1" applyBorder="1" applyAlignment="1" applyProtection="1">
      <alignment horizontal="left"/>
    </xf>
    <xf numFmtId="0" fontId="31" fillId="0" borderId="0" xfId="49" quotePrefix="1" applyFont="1" applyBorder="1" applyAlignment="1" applyProtection="1">
      <alignment horizontal="left"/>
    </xf>
    <xf numFmtId="0" fontId="31" fillId="0" borderId="0" xfId="49" applyFont="1" applyBorder="1" applyAlignment="1" applyProtection="1">
      <alignment horizontal="left" wrapText="1"/>
    </xf>
    <xf numFmtId="0" fontId="31" fillId="0" borderId="0" xfId="49" applyFont="1" applyBorder="1" applyAlignment="1" applyProtection="1">
      <alignment wrapText="1"/>
    </xf>
    <xf numFmtId="41" fontId="29" fillId="0" borderId="26" xfId="49" applyNumberFormat="1" applyFont="1" applyFill="1" applyBorder="1" applyProtection="1"/>
    <xf numFmtId="0" fontId="36" fillId="0" borderId="0" xfId="49" applyFont="1" applyFill="1" applyBorder="1" applyProtection="1"/>
    <xf numFmtId="0" fontId="31" fillId="0" borderId="20" xfId="49" applyFont="1" applyBorder="1" applyProtection="1"/>
    <xf numFmtId="0" fontId="31" fillId="0" borderId="16" xfId="49" applyFont="1" applyBorder="1" applyProtection="1"/>
    <xf numFmtId="0" fontId="31" fillId="0" borderId="16" xfId="49" applyFont="1" applyFill="1" applyBorder="1" applyProtection="1"/>
    <xf numFmtId="41" fontId="33" fillId="0" borderId="21" xfId="49" applyNumberFormat="1" applyFont="1" applyFill="1" applyBorder="1" applyProtection="1"/>
    <xf numFmtId="0" fontId="31" fillId="0" borderId="0" xfId="49" applyFont="1" applyBorder="1" applyAlignment="1" applyProtection="1">
      <alignment horizontal="center"/>
    </xf>
    <xf numFmtId="0" fontId="27" fillId="0" borderId="0" xfId="51" applyFont="1" applyBorder="1"/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Fill="1" applyAlignment="1" applyProtection="1">
      <alignment horizontal="center"/>
    </xf>
    <xf numFmtId="0" fontId="37" fillId="0" borderId="23" xfId="49" applyFont="1" applyFill="1" applyBorder="1" applyProtection="1"/>
    <xf numFmtId="0" fontId="37" fillId="0" borderId="0" xfId="49" applyFont="1" applyFill="1" applyBorder="1" applyAlignment="1" applyProtection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27" fillId="0" borderId="0" xfId="51" applyFont="1" applyFill="1" applyAlignment="1">
      <alignment horizontal="center"/>
    </xf>
    <xf numFmtId="0" fontId="38" fillId="0" borderId="23" xfId="49" applyFont="1" applyFill="1" applyBorder="1" applyAlignment="1" applyProtection="1">
      <alignment horizontal="center"/>
    </xf>
    <xf numFmtId="0" fontId="37" fillId="0" borderId="0" xfId="49" applyFont="1" applyFill="1" applyBorder="1" applyProtection="1"/>
    <xf numFmtId="0" fontId="39" fillId="0" borderId="0" xfId="51" applyFont="1" applyFill="1"/>
    <xf numFmtId="0" fontId="39" fillId="0" borderId="0" xfId="51" applyFont="1" applyFill="1" applyAlignment="1">
      <alignment horizontal="center"/>
    </xf>
    <xf numFmtId="0" fontId="37" fillId="0" borderId="0" xfId="29" applyNumberFormat="1" applyFont="1" applyFill="1" applyBorder="1" applyProtection="1"/>
    <xf numFmtId="0" fontId="39" fillId="0" borderId="0" xfId="51" applyFont="1" applyFill="1" applyAlignment="1">
      <alignment wrapText="1"/>
    </xf>
    <xf numFmtId="167" fontId="40" fillId="0" borderId="0" xfId="51" applyNumberFormat="1" applyFont="1" applyFill="1"/>
    <xf numFmtId="0" fontId="37" fillId="0" borderId="0" xfId="49" applyFont="1" applyFill="1" applyProtection="1"/>
    <xf numFmtId="167" fontId="37" fillId="0" borderId="0" xfId="29" applyNumberFormat="1" applyFont="1" applyFill="1" applyBorder="1" applyProtection="1"/>
    <xf numFmtId="167" fontId="39" fillId="0" borderId="0" xfId="51" applyNumberFormat="1" applyFont="1" applyFill="1"/>
    <xf numFmtId="167" fontId="39" fillId="0" borderId="0" xfId="51" applyNumberFormat="1" applyFont="1" applyFill="1" applyAlignment="1">
      <alignment horizontal="center"/>
    </xf>
    <xf numFmtId="167" fontId="39" fillId="0" borderId="24" xfId="51" applyNumberFormat="1" applyFont="1" applyFill="1" applyBorder="1"/>
    <xf numFmtId="167" fontId="39" fillId="0" borderId="24" xfId="51" applyNumberFormat="1" applyFont="1" applyFill="1" applyBorder="1" applyAlignment="1">
      <alignment horizontal="center"/>
    </xf>
    <xf numFmtId="167" fontId="40" fillId="0" borderId="24" xfId="51" applyNumberFormat="1" applyFont="1" applyFill="1" applyBorder="1"/>
    <xf numFmtId="167" fontId="40" fillId="0" borderId="0" xfId="29" applyNumberFormat="1" applyFont="1" applyFill="1" applyBorder="1" applyProtection="1"/>
    <xf numFmtId="0" fontId="41" fillId="0" borderId="0" xfId="49" applyFont="1" applyFill="1" applyProtection="1"/>
    <xf numFmtId="167" fontId="42" fillId="0" borderId="0" xfId="49" applyNumberFormat="1" applyFont="1" applyFill="1" applyBorder="1" applyProtection="1"/>
    <xf numFmtId="4" fontId="0" fillId="0" borderId="0" xfId="0" applyNumberFormat="1"/>
    <xf numFmtId="0" fontId="71" fillId="0" borderId="0" xfId="0" applyFont="1"/>
    <xf numFmtId="4" fontId="71" fillId="0" borderId="0" xfId="0" applyNumberFormat="1" applyFont="1"/>
    <xf numFmtId="167" fontId="23" fillId="0" borderId="0" xfId="29" applyNumberFormat="1" applyFont="1" applyFill="1" applyAlignment="1">
      <alignment horizontal="right"/>
    </xf>
    <xf numFmtId="22" fontId="0" fillId="0" borderId="0" xfId="0" applyNumberFormat="1"/>
    <xf numFmtId="17" fontId="70" fillId="0" borderId="23" xfId="0" quotePrefix="1" applyNumberFormat="1" applyFont="1" applyFill="1" applyBorder="1" applyAlignment="1">
      <alignment horizontal="center"/>
    </xf>
    <xf numFmtId="167" fontId="23" fillId="0" borderId="0" xfId="29" applyNumberFormat="1" applyFont="1" applyFill="1" applyAlignment="1">
      <alignment horizontal="right" wrapText="1"/>
    </xf>
    <xf numFmtId="0" fontId="70" fillId="0" borderId="23" xfId="0" applyFont="1" applyFill="1" applyBorder="1"/>
    <xf numFmtId="49" fontId="23" fillId="0" borderId="0" xfId="0" applyNumberFormat="1" applyFont="1" applyFill="1" applyAlignment="1">
      <alignment horizontal="center" wrapText="1"/>
    </xf>
    <xf numFmtId="164" fontId="23" fillId="0" borderId="0" xfId="0" applyNumberFormat="1" applyFont="1" applyFill="1" applyAlignment="1">
      <alignment horizontal="left"/>
    </xf>
    <xf numFmtId="164" fontId="23" fillId="0" borderId="0" xfId="0" applyNumberFormat="1" applyFont="1" applyFill="1" applyAlignment="1">
      <alignment horizontal="right"/>
    </xf>
    <xf numFmtId="167" fontId="23" fillId="0" borderId="0" xfId="29" applyNumberFormat="1" applyFont="1" applyFill="1" applyBorder="1" applyAlignment="1">
      <alignment horizontal="right"/>
    </xf>
    <xf numFmtId="164" fontId="23" fillId="0" borderId="16" xfId="0" applyNumberFormat="1" applyFont="1" applyFill="1" applyBorder="1" applyAlignment="1">
      <alignment horizontal="left"/>
    </xf>
    <xf numFmtId="167" fontId="23" fillId="0" borderId="16" xfId="29" applyNumberFormat="1" applyFont="1" applyFill="1" applyBorder="1" applyAlignment="1">
      <alignment horizontal="right"/>
    </xf>
    <xf numFmtId="0" fontId="23" fillId="0" borderId="0" xfId="0" applyFont="1" applyFill="1" applyBorder="1"/>
    <xf numFmtId="164" fontId="56" fillId="0" borderId="24" xfId="0" applyNumberFormat="1" applyFont="1" applyFill="1" applyBorder="1" applyAlignment="1">
      <alignment horizontal="left"/>
    </xf>
    <xf numFmtId="167" fontId="56" fillId="0" borderId="24" xfId="29" applyNumberFormat="1" applyFont="1" applyFill="1" applyBorder="1" applyAlignment="1">
      <alignment horizontal="right"/>
    </xf>
  </cellXfs>
  <cellStyles count="1990">
    <cellStyle name="_4.06E Pass Throughs" xfId="1011"/>
    <cellStyle name="_4.13E Montana Energy Tax" xfId="1012"/>
    <cellStyle name="_Book1" xfId="1013"/>
    <cellStyle name="_Book1 (2)" xfId="1014"/>
    <cellStyle name="_Book2" xfId="1015"/>
    <cellStyle name="_Chelan Debt Forecast 12.19.05" xfId="1016"/>
    <cellStyle name="_Costs not in AURORA 06GRC" xfId="1017"/>
    <cellStyle name="_Costs not in AURORA 2006GRC 6.15.06" xfId="1018"/>
    <cellStyle name="_Costs not in AURORA 2007 Rate Case" xfId="1019"/>
    <cellStyle name="_Costs not in KWI3000 '06Budget" xfId="1020"/>
    <cellStyle name="_DEM-08C Power Cost Comparison" xfId="1021"/>
    <cellStyle name="_DEM-WP (C) Power Cost 2006GRC Order" xfId="1022"/>
    <cellStyle name="_DEM-WP Revised (HC) Wild Horse 2006GRC" xfId="1023"/>
    <cellStyle name="_DEM-WP(C) Costs not in AURORA 2006GRC" xfId="1024"/>
    <cellStyle name="_DEM-WP(C) Costs not in AURORA 2007GRC" xfId="1025"/>
    <cellStyle name="_DEM-WP(C) Costs not in AURORA 2007PCORC-5.07Update" xfId="1026"/>
    <cellStyle name="_DEM-WP(C) Sumas Proforma 11.14.07" xfId="1027"/>
    <cellStyle name="_DEM-WP(C) Sumas Proforma 11.5.07" xfId="1028"/>
    <cellStyle name="_DEM-WP(C) Westside Hydro Data_051007" xfId="1029"/>
    <cellStyle name="_Fuel Prices 4-14" xfId="1030"/>
    <cellStyle name="_PC DRAFT 10 15 07" xfId="1031"/>
    <cellStyle name="_Power Cost Value Copy 11.30.05 gas 1.09.06 AURORA at 1.10.06" xfId="1032"/>
    <cellStyle name="_Power Costs Rate Year 11-13-07" xfId="1033"/>
    <cellStyle name="_Recon to Darrin's 5.11.05 proforma" xfId="1034"/>
    <cellStyle name="_Tenaska Comparison" xfId="1035"/>
    <cellStyle name="_Value Copy 11 30 05 gas 12 09 05 AURORA at 12 14 05" xfId="1036"/>
    <cellStyle name="_VC 2007GRC PC 10312007" xfId="1037"/>
    <cellStyle name="_VC 6.15.06 update on 06GRC power costs.xls Chart 1" xfId="1038"/>
    <cellStyle name="_VC 6.15.06 update on 06GRC power costs.xls Chart 2" xfId="1039"/>
    <cellStyle name="_VC 6.15.06 update on 06GRC power costs.xls Chart 3" xfId="1040"/>
    <cellStyle name="0,0_x000d__x000a_NA_x000d__x000a_" xfId="1041"/>
    <cellStyle name="20% - Accent1" xfId="2" builtinId="30" customBuiltin="1"/>
    <cellStyle name="20% - Accent1 10" xfId="453"/>
    <cellStyle name="20% - Accent1 10 2" xfId="1042"/>
    <cellStyle name="20% - Accent1 11" xfId="496"/>
    <cellStyle name="20% - Accent1 11 2" xfId="1043"/>
    <cellStyle name="20% - Accent1 12" xfId="538"/>
    <cellStyle name="20% - Accent1 12 2" xfId="1044"/>
    <cellStyle name="20% - Accent1 13" xfId="580"/>
    <cellStyle name="20% - Accent1 13 2" xfId="1045"/>
    <cellStyle name="20% - Accent1 14" xfId="621"/>
    <cellStyle name="20% - Accent1 14 2" xfId="1046"/>
    <cellStyle name="20% - Accent1 15" xfId="662"/>
    <cellStyle name="20% - Accent1 15 2" xfId="1047"/>
    <cellStyle name="20% - Accent1 16" xfId="691"/>
    <cellStyle name="20% - Accent1 16 2" xfId="1048"/>
    <cellStyle name="20% - Accent1 17" xfId="711"/>
    <cellStyle name="20% - Accent1 17 2" xfId="1049"/>
    <cellStyle name="20% - Accent1 18" xfId="730"/>
    <cellStyle name="20% - Accent1 18 2" xfId="1050"/>
    <cellStyle name="20% - Accent1 19" xfId="749"/>
    <cellStyle name="20% - Accent1 19 2" xfId="1051"/>
    <cellStyle name="20% - Accent1 2" xfId="117"/>
    <cellStyle name="20% - Accent1 2 2" xfId="1052"/>
    <cellStyle name="20% - Accent1 2 3" xfId="1053"/>
    <cellStyle name="20% - Accent1 2 4" xfId="1054"/>
    <cellStyle name="20% - Accent1 2 5" xfId="1055"/>
    <cellStyle name="20% - Accent1 20" xfId="772"/>
    <cellStyle name="20% - Accent1 20 2" xfId="1056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3 2" xfId="1057"/>
    <cellStyle name="20% - Accent1 4" xfId="201"/>
    <cellStyle name="20% - Accent1 4 2" xfId="1058"/>
    <cellStyle name="20% - Accent1 5" xfId="244"/>
    <cellStyle name="20% - Accent1 5 2" xfId="1059"/>
    <cellStyle name="20% - Accent1 6" xfId="287"/>
    <cellStyle name="20% - Accent1 6 2" xfId="1060"/>
    <cellStyle name="20% - Accent1 7" xfId="329"/>
    <cellStyle name="20% - Accent1 7 2" xfId="1061"/>
    <cellStyle name="20% - Accent1 8" xfId="370"/>
    <cellStyle name="20% - Accent1 8 2" xfId="1062"/>
    <cellStyle name="20% - Accent1 9" xfId="412"/>
    <cellStyle name="20% - Accent1 9 2" xfId="1063"/>
    <cellStyle name="20% - Accent2" xfId="3" builtinId="34" customBuiltin="1"/>
    <cellStyle name="20% - Accent2 10" xfId="457"/>
    <cellStyle name="20% - Accent2 10 2" xfId="1064"/>
    <cellStyle name="20% - Accent2 11" xfId="500"/>
    <cellStyle name="20% - Accent2 11 2" xfId="1065"/>
    <cellStyle name="20% - Accent2 12" xfId="542"/>
    <cellStyle name="20% - Accent2 12 2" xfId="1066"/>
    <cellStyle name="20% - Accent2 13" xfId="584"/>
    <cellStyle name="20% - Accent2 13 2" xfId="1067"/>
    <cellStyle name="20% - Accent2 14" xfId="625"/>
    <cellStyle name="20% - Accent2 14 2" xfId="1068"/>
    <cellStyle name="20% - Accent2 15" xfId="666"/>
    <cellStyle name="20% - Accent2 15 2" xfId="1069"/>
    <cellStyle name="20% - Accent2 16" xfId="693"/>
    <cellStyle name="20% - Accent2 16 2" xfId="1070"/>
    <cellStyle name="20% - Accent2 17" xfId="713"/>
    <cellStyle name="20% - Accent2 17 2" xfId="1071"/>
    <cellStyle name="20% - Accent2 18" xfId="732"/>
    <cellStyle name="20% - Accent2 18 2" xfId="1072"/>
    <cellStyle name="20% - Accent2 19" xfId="751"/>
    <cellStyle name="20% - Accent2 19 2" xfId="1073"/>
    <cellStyle name="20% - Accent2 2" xfId="121"/>
    <cellStyle name="20% - Accent2 2 2" xfId="1074"/>
    <cellStyle name="20% - Accent2 2 3" xfId="1075"/>
    <cellStyle name="20% - Accent2 2 4" xfId="1076"/>
    <cellStyle name="20% - Accent2 2 5" xfId="1077"/>
    <cellStyle name="20% - Accent2 20" xfId="774"/>
    <cellStyle name="20% - Accent2 20 2" xfId="1078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3 2" xfId="1079"/>
    <cellStyle name="20% - Accent2 4" xfId="205"/>
    <cellStyle name="20% - Accent2 4 2" xfId="1080"/>
    <cellStyle name="20% - Accent2 5" xfId="248"/>
    <cellStyle name="20% - Accent2 5 2" xfId="1081"/>
    <cellStyle name="20% - Accent2 6" xfId="291"/>
    <cellStyle name="20% - Accent2 6 2" xfId="1082"/>
    <cellStyle name="20% - Accent2 7" xfId="333"/>
    <cellStyle name="20% - Accent2 7 2" xfId="1083"/>
    <cellStyle name="20% - Accent2 8" xfId="374"/>
    <cellStyle name="20% - Accent2 8 2" xfId="1084"/>
    <cellStyle name="20% - Accent2 9" xfId="416"/>
    <cellStyle name="20% - Accent2 9 2" xfId="1085"/>
    <cellStyle name="20% - Accent3" xfId="4" builtinId="38" customBuiltin="1"/>
    <cellStyle name="20% - Accent3 10" xfId="461"/>
    <cellStyle name="20% - Accent3 10 2" xfId="1086"/>
    <cellStyle name="20% - Accent3 11" xfId="504"/>
    <cellStyle name="20% - Accent3 11 2" xfId="1087"/>
    <cellStyle name="20% - Accent3 12" xfId="546"/>
    <cellStyle name="20% - Accent3 12 2" xfId="1088"/>
    <cellStyle name="20% - Accent3 13" xfId="588"/>
    <cellStyle name="20% - Accent3 13 2" xfId="1089"/>
    <cellStyle name="20% - Accent3 14" xfId="629"/>
    <cellStyle name="20% - Accent3 14 2" xfId="1090"/>
    <cellStyle name="20% - Accent3 15" xfId="670"/>
    <cellStyle name="20% - Accent3 15 2" xfId="1091"/>
    <cellStyle name="20% - Accent3 16" xfId="695"/>
    <cellStyle name="20% - Accent3 16 2" xfId="1092"/>
    <cellStyle name="20% - Accent3 17" xfId="715"/>
    <cellStyle name="20% - Accent3 17 2" xfId="1093"/>
    <cellStyle name="20% - Accent3 18" xfId="734"/>
    <cellStyle name="20% - Accent3 18 2" xfId="1094"/>
    <cellStyle name="20% - Accent3 19" xfId="753"/>
    <cellStyle name="20% - Accent3 19 2" xfId="1095"/>
    <cellStyle name="20% - Accent3 2" xfId="125"/>
    <cellStyle name="20% - Accent3 2 2" xfId="1096"/>
    <cellStyle name="20% - Accent3 2 3" xfId="1097"/>
    <cellStyle name="20% - Accent3 2 4" xfId="1098"/>
    <cellStyle name="20% - Accent3 2 5" xfId="1099"/>
    <cellStyle name="20% - Accent3 20" xfId="776"/>
    <cellStyle name="20% - Accent3 20 2" xfId="1100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3 2" xfId="1101"/>
    <cellStyle name="20% - Accent3 4" xfId="209"/>
    <cellStyle name="20% - Accent3 4 2" xfId="1102"/>
    <cellStyle name="20% - Accent3 5" xfId="252"/>
    <cellStyle name="20% - Accent3 5 2" xfId="1103"/>
    <cellStyle name="20% - Accent3 6" xfId="295"/>
    <cellStyle name="20% - Accent3 6 2" xfId="1104"/>
    <cellStyle name="20% - Accent3 7" xfId="337"/>
    <cellStyle name="20% - Accent3 7 2" xfId="1105"/>
    <cellStyle name="20% - Accent3 8" xfId="378"/>
    <cellStyle name="20% - Accent3 8 2" xfId="1106"/>
    <cellStyle name="20% - Accent3 9" xfId="420"/>
    <cellStyle name="20% - Accent3 9 2" xfId="1107"/>
    <cellStyle name="20% - Accent4" xfId="5" builtinId="42" customBuiltin="1"/>
    <cellStyle name="20% - Accent4 10" xfId="465"/>
    <cellStyle name="20% - Accent4 10 2" xfId="1108"/>
    <cellStyle name="20% - Accent4 11" xfId="508"/>
    <cellStyle name="20% - Accent4 11 2" xfId="1109"/>
    <cellStyle name="20% - Accent4 12" xfId="550"/>
    <cellStyle name="20% - Accent4 12 2" xfId="1110"/>
    <cellStyle name="20% - Accent4 13" xfId="592"/>
    <cellStyle name="20% - Accent4 13 2" xfId="1111"/>
    <cellStyle name="20% - Accent4 14" xfId="633"/>
    <cellStyle name="20% - Accent4 14 2" xfId="1112"/>
    <cellStyle name="20% - Accent4 15" xfId="674"/>
    <cellStyle name="20% - Accent4 15 2" xfId="1113"/>
    <cellStyle name="20% - Accent4 16" xfId="697"/>
    <cellStyle name="20% - Accent4 16 2" xfId="1114"/>
    <cellStyle name="20% - Accent4 17" xfId="717"/>
    <cellStyle name="20% - Accent4 17 2" xfId="1115"/>
    <cellStyle name="20% - Accent4 18" xfId="736"/>
    <cellStyle name="20% - Accent4 18 2" xfId="1116"/>
    <cellStyle name="20% - Accent4 19" xfId="755"/>
    <cellStyle name="20% - Accent4 19 2" xfId="1117"/>
    <cellStyle name="20% - Accent4 2" xfId="129"/>
    <cellStyle name="20% - Accent4 2 2" xfId="1118"/>
    <cellStyle name="20% - Accent4 2 3" xfId="1119"/>
    <cellStyle name="20% - Accent4 2 4" xfId="1120"/>
    <cellStyle name="20% - Accent4 2 5" xfId="1121"/>
    <cellStyle name="20% - Accent4 20" xfId="778"/>
    <cellStyle name="20% - Accent4 20 2" xfId="1122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3 2" xfId="1123"/>
    <cellStyle name="20% - Accent4 4" xfId="213"/>
    <cellStyle name="20% - Accent4 4 2" xfId="1124"/>
    <cellStyle name="20% - Accent4 5" xfId="256"/>
    <cellStyle name="20% - Accent4 5 2" xfId="1125"/>
    <cellStyle name="20% - Accent4 6" xfId="299"/>
    <cellStyle name="20% - Accent4 6 2" xfId="1126"/>
    <cellStyle name="20% - Accent4 7" xfId="341"/>
    <cellStyle name="20% - Accent4 7 2" xfId="1127"/>
    <cellStyle name="20% - Accent4 8" xfId="382"/>
    <cellStyle name="20% - Accent4 8 2" xfId="1128"/>
    <cellStyle name="20% - Accent4 9" xfId="424"/>
    <cellStyle name="20% - Accent4 9 2" xfId="1129"/>
    <cellStyle name="20% - Accent5" xfId="6" builtinId="46" customBuiltin="1"/>
    <cellStyle name="20% - Accent5 10" xfId="469"/>
    <cellStyle name="20% - Accent5 10 2" xfId="1130"/>
    <cellStyle name="20% - Accent5 11" xfId="512"/>
    <cellStyle name="20% - Accent5 11 2" xfId="1131"/>
    <cellStyle name="20% - Accent5 12" xfId="554"/>
    <cellStyle name="20% - Accent5 12 2" xfId="1132"/>
    <cellStyle name="20% - Accent5 13" xfId="596"/>
    <cellStyle name="20% - Accent5 13 2" xfId="1133"/>
    <cellStyle name="20% - Accent5 14" xfId="637"/>
    <cellStyle name="20% - Accent5 14 2" xfId="1134"/>
    <cellStyle name="20% - Accent5 15" xfId="678"/>
    <cellStyle name="20% - Accent5 15 2" xfId="1135"/>
    <cellStyle name="20% - Accent5 16" xfId="699"/>
    <cellStyle name="20% - Accent5 16 2" xfId="1136"/>
    <cellStyle name="20% - Accent5 17" xfId="720"/>
    <cellStyle name="20% - Accent5 17 2" xfId="1137"/>
    <cellStyle name="20% - Accent5 18" xfId="738"/>
    <cellStyle name="20% - Accent5 18 2" xfId="1138"/>
    <cellStyle name="20% - Accent5 19" xfId="757"/>
    <cellStyle name="20% - Accent5 19 2" xfId="1139"/>
    <cellStyle name="20% - Accent5 2" xfId="133"/>
    <cellStyle name="20% - Accent5 2 2" xfId="1140"/>
    <cellStyle name="20% - Accent5 2 3" xfId="1141"/>
    <cellStyle name="20% - Accent5 2 4" xfId="1142"/>
    <cellStyle name="20% - Accent5 2 5" xfId="1143"/>
    <cellStyle name="20% - Accent5 20" xfId="780"/>
    <cellStyle name="20% - Accent5 20 2" xfId="1144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3 2" xfId="1145"/>
    <cellStyle name="20% - Accent5 4" xfId="217"/>
    <cellStyle name="20% - Accent5 4 2" xfId="1146"/>
    <cellStyle name="20% - Accent5 5" xfId="260"/>
    <cellStyle name="20% - Accent5 5 2" xfId="1147"/>
    <cellStyle name="20% - Accent5 6" xfId="303"/>
    <cellStyle name="20% - Accent5 6 2" xfId="1148"/>
    <cellStyle name="20% - Accent5 7" xfId="345"/>
    <cellStyle name="20% - Accent5 7 2" xfId="1149"/>
    <cellStyle name="20% - Accent5 8" xfId="386"/>
    <cellStyle name="20% - Accent5 8 2" xfId="1150"/>
    <cellStyle name="20% - Accent5 9" xfId="428"/>
    <cellStyle name="20% - Accent5 9 2" xfId="1151"/>
    <cellStyle name="20% - Accent6" xfId="7" builtinId="50" customBuiltin="1"/>
    <cellStyle name="20% - Accent6 10" xfId="473"/>
    <cellStyle name="20% - Accent6 10 2" xfId="1152"/>
    <cellStyle name="20% - Accent6 11" xfId="516"/>
    <cellStyle name="20% - Accent6 11 2" xfId="1153"/>
    <cellStyle name="20% - Accent6 12" xfId="558"/>
    <cellStyle name="20% - Accent6 12 2" xfId="1154"/>
    <cellStyle name="20% - Accent6 13" xfId="600"/>
    <cellStyle name="20% - Accent6 13 2" xfId="1155"/>
    <cellStyle name="20% - Accent6 14" xfId="641"/>
    <cellStyle name="20% - Accent6 14 2" xfId="1156"/>
    <cellStyle name="20% - Accent6 15" xfId="682"/>
    <cellStyle name="20% - Accent6 15 2" xfId="1157"/>
    <cellStyle name="20% - Accent6 16" xfId="701"/>
    <cellStyle name="20% - Accent6 16 2" xfId="1158"/>
    <cellStyle name="20% - Accent6 17" xfId="723"/>
    <cellStyle name="20% - Accent6 17 2" xfId="1159"/>
    <cellStyle name="20% - Accent6 18" xfId="740"/>
    <cellStyle name="20% - Accent6 18 2" xfId="1160"/>
    <cellStyle name="20% - Accent6 19" xfId="760"/>
    <cellStyle name="20% - Accent6 19 2" xfId="1161"/>
    <cellStyle name="20% - Accent6 2" xfId="137"/>
    <cellStyle name="20% - Accent6 2 2" xfId="1162"/>
    <cellStyle name="20% - Accent6 2 3" xfId="1163"/>
    <cellStyle name="20% - Accent6 2 4" xfId="1164"/>
    <cellStyle name="20% - Accent6 2 5" xfId="1165"/>
    <cellStyle name="20% - Accent6 20" xfId="783"/>
    <cellStyle name="20% - Accent6 20 2" xfId="1166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3 2" xfId="1167"/>
    <cellStyle name="20% - Accent6 4" xfId="221"/>
    <cellStyle name="20% - Accent6 4 2" xfId="1168"/>
    <cellStyle name="20% - Accent6 5" xfId="264"/>
    <cellStyle name="20% - Accent6 5 2" xfId="1169"/>
    <cellStyle name="20% - Accent6 6" xfId="307"/>
    <cellStyle name="20% - Accent6 6 2" xfId="1170"/>
    <cellStyle name="20% - Accent6 7" xfId="349"/>
    <cellStyle name="20% - Accent6 7 2" xfId="1171"/>
    <cellStyle name="20% - Accent6 8" xfId="390"/>
    <cellStyle name="20% - Accent6 8 2" xfId="1172"/>
    <cellStyle name="20% - Accent6 9" xfId="432"/>
    <cellStyle name="20% - Accent6 9 2" xfId="1173"/>
    <cellStyle name="40% - Accent1" xfId="8" builtinId="31" customBuiltin="1"/>
    <cellStyle name="40% - Accent1 10" xfId="454"/>
    <cellStyle name="40% - Accent1 10 2" xfId="1174"/>
    <cellStyle name="40% - Accent1 11" xfId="497"/>
    <cellStyle name="40% - Accent1 11 2" xfId="1175"/>
    <cellStyle name="40% - Accent1 12" xfId="539"/>
    <cellStyle name="40% - Accent1 12 2" xfId="1176"/>
    <cellStyle name="40% - Accent1 13" xfId="581"/>
    <cellStyle name="40% - Accent1 13 2" xfId="1177"/>
    <cellStyle name="40% - Accent1 14" xfId="622"/>
    <cellStyle name="40% - Accent1 14 2" xfId="1178"/>
    <cellStyle name="40% - Accent1 15" xfId="663"/>
    <cellStyle name="40% - Accent1 15 2" xfId="1179"/>
    <cellStyle name="40% - Accent1 16" xfId="692"/>
    <cellStyle name="40% - Accent1 16 2" xfId="1180"/>
    <cellStyle name="40% - Accent1 17" xfId="712"/>
    <cellStyle name="40% - Accent1 17 2" xfId="1181"/>
    <cellStyle name="40% - Accent1 18" xfId="731"/>
    <cellStyle name="40% - Accent1 18 2" xfId="1182"/>
    <cellStyle name="40% - Accent1 19" xfId="750"/>
    <cellStyle name="40% - Accent1 19 2" xfId="1183"/>
    <cellStyle name="40% - Accent1 2" xfId="118"/>
    <cellStyle name="40% - Accent1 2 2" xfId="1184"/>
    <cellStyle name="40% - Accent1 2 3" xfId="1185"/>
    <cellStyle name="40% - Accent1 2 4" xfId="1186"/>
    <cellStyle name="40% - Accent1 2 5" xfId="1187"/>
    <cellStyle name="40% - Accent1 20" xfId="773"/>
    <cellStyle name="40% - Accent1 20 2" xfId="1188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3 2" xfId="1189"/>
    <cellStyle name="40% - Accent1 4" xfId="202"/>
    <cellStyle name="40% - Accent1 4 2" xfId="1190"/>
    <cellStyle name="40% - Accent1 5" xfId="245"/>
    <cellStyle name="40% - Accent1 5 2" xfId="1191"/>
    <cellStyle name="40% - Accent1 6" xfId="288"/>
    <cellStyle name="40% - Accent1 6 2" xfId="1192"/>
    <cellStyle name="40% - Accent1 7" xfId="330"/>
    <cellStyle name="40% - Accent1 7 2" xfId="1193"/>
    <cellStyle name="40% - Accent1 8" xfId="371"/>
    <cellStyle name="40% - Accent1 8 2" xfId="1194"/>
    <cellStyle name="40% - Accent1 9" xfId="413"/>
    <cellStyle name="40% - Accent1 9 2" xfId="1195"/>
    <cellStyle name="40% - Accent2" xfId="9" builtinId="35" customBuiltin="1"/>
    <cellStyle name="40% - Accent2 10" xfId="458"/>
    <cellStyle name="40% - Accent2 10 2" xfId="1196"/>
    <cellStyle name="40% - Accent2 11" xfId="501"/>
    <cellStyle name="40% - Accent2 11 2" xfId="1197"/>
    <cellStyle name="40% - Accent2 12" xfId="543"/>
    <cellStyle name="40% - Accent2 12 2" xfId="1198"/>
    <cellStyle name="40% - Accent2 13" xfId="585"/>
    <cellStyle name="40% - Accent2 13 2" xfId="1199"/>
    <cellStyle name="40% - Accent2 14" xfId="626"/>
    <cellStyle name="40% - Accent2 14 2" xfId="1200"/>
    <cellStyle name="40% - Accent2 15" xfId="667"/>
    <cellStyle name="40% - Accent2 15 2" xfId="1201"/>
    <cellStyle name="40% - Accent2 16" xfId="694"/>
    <cellStyle name="40% - Accent2 16 2" xfId="1202"/>
    <cellStyle name="40% - Accent2 17" xfId="714"/>
    <cellStyle name="40% - Accent2 17 2" xfId="1203"/>
    <cellStyle name="40% - Accent2 18" xfId="733"/>
    <cellStyle name="40% - Accent2 18 2" xfId="1204"/>
    <cellStyle name="40% - Accent2 19" xfId="752"/>
    <cellStyle name="40% - Accent2 19 2" xfId="1205"/>
    <cellStyle name="40% - Accent2 2" xfId="122"/>
    <cellStyle name="40% - Accent2 2 2" xfId="1206"/>
    <cellStyle name="40% - Accent2 2 3" xfId="1207"/>
    <cellStyle name="40% - Accent2 2 4" xfId="1208"/>
    <cellStyle name="40% - Accent2 2 5" xfId="1209"/>
    <cellStyle name="40% - Accent2 20" xfId="775"/>
    <cellStyle name="40% - Accent2 20 2" xfId="1210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3 2" xfId="1211"/>
    <cellStyle name="40% - Accent2 4" xfId="206"/>
    <cellStyle name="40% - Accent2 4 2" xfId="1212"/>
    <cellStyle name="40% - Accent2 5" xfId="249"/>
    <cellStyle name="40% - Accent2 5 2" xfId="1213"/>
    <cellStyle name="40% - Accent2 6" xfId="292"/>
    <cellStyle name="40% - Accent2 6 2" xfId="1214"/>
    <cellStyle name="40% - Accent2 7" xfId="334"/>
    <cellStyle name="40% - Accent2 7 2" xfId="1215"/>
    <cellStyle name="40% - Accent2 8" xfId="375"/>
    <cellStyle name="40% - Accent2 8 2" xfId="1216"/>
    <cellStyle name="40% - Accent2 9" xfId="417"/>
    <cellStyle name="40% - Accent2 9 2" xfId="1217"/>
    <cellStyle name="40% - Accent3" xfId="10" builtinId="39" customBuiltin="1"/>
    <cellStyle name="40% - Accent3 10" xfId="462"/>
    <cellStyle name="40% - Accent3 10 2" xfId="1218"/>
    <cellStyle name="40% - Accent3 11" xfId="505"/>
    <cellStyle name="40% - Accent3 11 2" xfId="1219"/>
    <cellStyle name="40% - Accent3 12" xfId="547"/>
    <cellStyle name="40% - Accent3 12 2" xfId="1220"/>
    <cellStyle name="40% - Accent3 13" xfId="589"/>
    <cellStyle name="40% - Accent3 13 2" xfId="1221"/>
    <cellStyle name="40% - Accent3 14" xfId="630"/>
    <cellStyle name="40% - Accent3 14 2" xfId="1222"/>
    <cellStyle name="40% - Accent3 15" xfId="671"/>
    <cellStyle name="40% - Accent3 15 2" xfId="1223"/>
    <cellStyle name="40% - Accent3 16" xfId="696"/>
    <cellStyle name="40% - Accent3 16 2" xfId="1224"/>
    <cellStyle name="40% - Accent3 17" xfId="716"/>
    <cellStyle name="40% - Accent3 17 2" xfId="1225"/>
    <cellStyle name="40% - Accent3 18" xfId="735"/>
    <cellStyle name="40% - Accent3 18 2" xfId="1226"/>
    <cellStyle name="40% - Accent3 19" xfId="754"/>
    <cellStyle name="40% - Accent3 19 2" xfId="1227"/>
    <cellStyle name="40% - Accent3 2" xfId="126"/>
    <cellStyle name="40% - Accent3 2 2" xfId="1228"/>
    <cellStyle name="40% - Accent3 2 3" xfId="1229"/>
    <cellStyle name="40% - Accent3 2 4" xfId="1230"/>
    <cellStyle name="40% - Accent3 2 5" xfId="1231"/>
    <cellStyle name="40% - Accent3 20" xfId="777"/>
    <cellStyle name="40% - Accent3 20 2" xfId="1232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3 2" xfId="1233"/>
    <cellStyle name="40% - Accent3 4" xfId="210"/>
    <cellStyle name="40% - Accent3 4 2" xfId="1234"/>
    <cellStyle name="40% - Accent3 5" xfId="253"/>
    <cellStyle name="40% - Accent3 5 2" xfId="1235"/>
    <cellStyle name="40% - Accent3 6" xfId="296"/>
    <cellStyle name="40% - Accent3 6 2" xfId="1236"/>
    <cellStyle name="40% - Accent3 7" xfId="338"/>
    <cellStyle name="40% - Accent3 7 2" xfId="1237"/>
    <cellStyle name="40% - Accent3 8" xfId="379"/>
    <cellStyle name="40% - Accent3 8 2" xfId="1238"/>
    <cellStyle name="40% - Accent3 9" xfId="421"/>
    <cellStyle name="40% - Accent3 9 2" xfId="1239"/>
    <cellStyle name="40% - Accent4" xfId="11" builtinId="43" customBuiltin="1"/>
    <cellStyle name="40% - Accent4 10" xfId="466"/>
    <cellStyle name="40% - Accent4 10 2" xfId="1240"/>
    <cellStyle name="40% - Accent4 11" xfId="509"/>
    <cellStyle name="40% - Accent4 11 2" xfId="1241"/>
    <cellStyle name="40% - Accent4 12" xfId="551"/>
    <cellStyle name="40% - Accent4 12 2" xfId="1242"/>
    <cellStyle name="40% - Accent4 13" xfId="593"/>
    <cellStyle name="40% - Accent4 13 2" xfId="1243"/>
    <cellStyle name="40% - Accent4 14" xfId="634"/>
    <cellStyle name="40% - Accent4 14 2" xfId="1244"/>
    <cellStyle name="40% - Accent4 15" xfId="675"/>
    <cellStyle name="40% - Accent4 15 2" xfId="1245"/>
    <cellStyle name="40% - Accent4 16" xfId="698"/>
    <cellStyle name="40% - Accent4 16 2" xfId="1246"/>
    <cellStyle name="40% - Accent4 17" xfId="718"/>
    <cellStyle name="40% - Accent4 17 2" xfId="1247"/>
    <cellStyle name="40% - Accent4 18" xfId="737"/>
    <cellStyle name="40% - Accent4 18 2" xfId="1248"/>
    <cellStyle name="40% - Accent4 19" xfId="756"/>
    <cellStyle name="40% - Accent4 19 2" xfId="1249"/>
    <cellStyle name="40% - Accent4 2" xfId="130"/>
    <cellStyle name="40% - Accent4 2 2" xfId="1250"/>
    <cellStyle name="40% - Accent4 2 3" xfId="1251"/>
    <cellStyle name="40% - Accent4 2 4" xfId="1252"/>
    <cellStyle name="40% - Accent4 2 5" xfId="1253"/>
    <cellStyle name="40% - Accent4 20" xfId="779"/>
    <cellStyle name="40% - Accent4 20 2" xfId="1254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3 2" xfId="1255"/>
    <cellStyle name="40% - Accent4 4" xfId="214"/>
    <cellStyle name="40% - Accent4 4 2" xfId="1256"/>
    <cellStyle name="40% - Accent4 5" xfId="257"/>
    <cellStyle name="40% - Accent4 5 2" xfId="1257"/>
    <cellStyle name="40% - Accent4 6" xfId="300"/>
    <cellStyle name="40% - Accent4 6 2" xfId="1258"/>
    <cellStyle name="40% - Accent4 7" xfId="342"/>
    <cellStyle name="40% - Accent4 7 2" xfId="1259"/>
    <cellStyle name="40% - Accent4 8" xfId="383"/>
    <cellStyle name="40% - Accent4 8 2" xfId="1260"/>
    <cellStyle name="40% - Accent4 9" xfId="425"/>
    <cellStyle name="40% - Accent4 9 2" xfId="1261"/>
    <cellStyle name="40% - Accent5" xfId="12" builtinId="47" customBuiltin="1"/>
    <cellStyle name="40% - Accent5 10" xfId="470"/>
    <cellStyle name="40% - Accent5 10 2" xfId="1262"/>
    <cellStyle name="40% - Accent5 11" xfId="513"/>
    <cellStyle name="40% - Accent5 11 2" xfId="1263"/>
    <cellStyle name="40% - Accent5 12" xfId="555"/>
    <cellStyle name="40% - Accent5 12 2" xfId="1264"/>
    <cellStyle name="40% - Accent5 13" xfId="597"/>
    <cellStyle name="40% - Accent5 13 2" xfId="1265"/>
    <cellStyle name="40% - Accent5 14" xfId="638"/>
    <cellStyle name="40% - Accent5 14 2" xfId="1266"/>
    <cellStyle name="40% - Accent5 15" xfId="679"/>
    <cellStyle name="40% - Accent5 15 2" xfId="1267"/>
    <cellStyle name="40% - Accent5 16" xfId="700"/>
    <cellStyle name="40% - Accent5 16 2" xfId="1268"/>
    <cellStyle name="40% - Accent5 17" xfId="721"/>
    <cellStyle name="40% - Accent5 17 2" xfId="1269"/>
    <cellStyle name="40% - Accent5 18" xfId="739"/>
    <cellStyle name="40% - Accent5 18 2" xfId="1270"/>
    <cellStyle name="40% - Accent5 19" xfId="758"/>
    <cellStyle name="40% - Accent5 19 2" xfId="1271"/>
    <cellStyle name="40% - Accent5 2" xfId="134"/>
    <cellStyle name="40% - Accent5 2 2" xfId="1272"/>
    <cellStyle name="40% - Accent5 2 3" xfId="1273"/>
    <cellStyle name="40% - Accent5 2 4" xfId="1274"/>
    <cellStyle name="40% - Accent5 2 5" xfId="1275"/>
    <cellStyle name="40% - Accent5 20" xfId="781"/>
    <cellStyle name="40% - Accent5 20 2" xfId="1276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3 2" xfId="1277"/>
    <cellStyle name="40% - Accent5 4" xfId="218"/>
    <cellStyle name="40% - Accent5 4 2" xfId="1278"/>
    <cellStyle name="40% - Accent5 5" xfId="261"/>
    <cellStyle name="40% - Accent5 5 2" xfId="1279"/>
    <cellStyle name="40% - Accent5 6" xfId="304"/>
    <cellStyle name="40% - Accent5 6 2" xfId="1280"/>
    <cellStyle name="40% - Accent5 7" xfId="346"/>
    <cellStyle name="40% - Accent5 7 2" xfId="1281"/>
    <cellStyle name="40% - Accent5 8" xfId="387"/>
    <cellStyle name="40% - Accent5 8 2" xfId="1282"/>
    <cellStyle name="40% - Accent5 9" xfId="429"/>
    <cellStyle name="40% - Accent5 9 2" xfId="1283"/>
    <cellStyle name="40% - Accent6" xfId="13" builtinId="51" customBuiltin="1"/>
    <cellStyle name="40% - Accent6 10" xfId="474"/>
    <cellStyle name="40% - Accent6 10 2" xfId="1284"/>
    <cellStyle name="40% - Accent6 11" xfId="517"/>
    <cellStyle name="40% - Accent6 11 2" xfId="1285"/>
    <cellStyle name="40% - Accent6 12" xfId="559"/>
    <cellStyle name="40% - Accent6 12 2" xfId="1286"/>
    <cellStyle name="40% - Accent6 13" xfId="601"/>
    <cellStyle name="40% - Accent6 13 2" xfId="1287"/>
    <cellStyle name="40% - Accent6 14" xfId="642"/>
    <cellStyle name="40% - Accent6 14 2" xfId="1288"/>
    <cellStyle name="40% - Accent6 15" xfId="683"/>
    <cellStyle name="40% - Accent6 15 2" xfId="1289"/>
    <cellStyle name="40% - Accent6 16" xfId="702"/>
    <cellStyle name="40% - Accent6 16 2" xfId="1290"/>
    <cellStyle name="40% - Accent6 17" xfId="724"/>
    <cellStyle name="40% - Accent6 17 2" xfId="1291"/>
    <cellStyle name="40% - Accent6 18" xfId="741"/>
    <cellStyle name="40% - Accent6 18 2" xfId="1292"/>
    <cellStyle name="40% - Accent6 19" xfId="761"/>
    <cellStyle name="40% - Accent6 19 2" xfId="1293"/>
    <cellStyle name="40% - Accent6 2" xfId="138"/>
    <cellStyle name="40% - Accent6 2 2" xfId="1294"/>
    <cellStyle name="40% - Accent6 2 3" xfId="1295"/>
    <cellStyle name="40% - Accent6 2 4" xfId="1296"/>
    <cellStyle name="40% - Accent6 2 5" xfId="1297"/>
    <cellStyle name="40% - Accent6 20" xfId="784"/>
    <cellStyle name="40% - Accent6 20 2" xfId="1298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3 2" xfId="1299"/>
    <cellStyle name="40% - Accent6 4" xfId="222"/>
    <cellStyle name="40% - Accent6 4 2" xfId="1300"/>
    <cellStyle name="40% - Accent6 5" xfId="265"/>
    <cellStyle name="40% - Accent6 5 2" xfId="1301"/>
    <cellStyle name="40% - Accent6 6" xfId="308"/>
    <cellStyle name="40% - Accent6 6 2" xfId="1302"/>
    <cellStyle name="40% - Accent6 7" xfId="350"/>
    <cellStyle name="40% - Accent6 7 2" xfId="1303"/>
    <cellStyle name="40% - Accent6 8" xfId="391"/>
    <cellStyle name="40% - Accent6 8 2" xfId="1304"/>
    <cellStyle name="40% - Accent6 9" xfId="433"/>
    <cellStyle name="40% - Accent6 9 2" xfId="1305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- 20%" xfId="1306"/>
    <cellStyle name="Accent1 - 40%" xfId="1307"/>
    <cellStyle name="Accent1 - 60%" xfId="1308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16" xfId="1309"/>
    <cellStyle name="Accent1 17" xfId="1310"/>
    <cellStyle name="Accent1 18" xfId="1311"/>
    <cellStyle name="Accent1 19" xfId="1312"/>
    <cellStyle name="Accent1 2" xfId="116"/>
    <cellStyle name="Accent1 20" xfId="1313"/>
    <cellStyle name="Accent1 21" xfId="1314"/>
    <cellStyle name="Accent1 22" xfId="1315"/>
    <cellStyle name="Accent1 23" xfId="1316"/>
    <cellStyle name="Accent1 24" xfId="1317"/>
    <cellStyle name="Accent1 25" xfId="1318"/>
    <cellStyle name="Accent1 26" xfId="1319"/>
    <cellStyle name="Accent1 27" xfId="1320"/>
    <cellStyle name="Accent1 28" xfId="1321"/>
    <cellStyle name="Accent1 29" xfId="1322"/>
    <cellStyle name="Accent1 3" xfId="157"/>
    <cellStyle name="Accent1 30" xfId="1323"/>
    <cellStyle name="Accent1 31" xfId="1324"/>
    <cellStyle name="Accent1 32" xfId="1325"/>
    <cellStyle name="Accent1 33" xfId="1326"/>
    <cellStyle name="Accent1 34" xfId="1327"/>
    <cellStyle name="Accent1 35" xfId="1328"/>
    <cellStyle name="Accent1 36" xfId="1329"/>
    <cellStyle name="Accent1 37" xfId="1330"/>
    <cellStyle name="Accent1 38" xfId="1331"/>
    <cellStyle name="Accent1 39" xfId="1332"/>
    <cellStyle name="Accent1 4" xfId="200"/>
    <cellStyle name="Accent1 40" xfId="1333"/>
    <cellStyle name="Accent1 41" xfId="1334"/>
    <cellStyle name="Accent1 42" xfId="1335"/>
    <cellStyle name="Accent1 43" xfId="1336"/>
    <cellStyle name="Accent1 44" xfId="1337"/>
    <cellStyle name="Accent1 45" xfId="1338"/>
    <cellStyle name="Accent1 46" xfId="1339"/>
    <cellStyle name="Accent1 47" xfId="1340"/>
    <cellStyle name="Accent1 48" xfId="1341"/>
    <cellStyle name="Accent1 49" xfId="1342"/>
    <cellStyle name="Accent1 5" xfId="243"/>
    <cellStyle name="Accent1 50" xfId="1343"/>
    <cellStyle name="Accent1 51" xfId="1344"/>
    <cellStyle name="Accent1 52" xfId="1345"/>
    <cellStyle name="Accent1 53" xfId="1346"/>
    <cellStyle name="Accent1 54" xfId="1347"/>
    <cellStyle name="Accent1 55" xfId="1348"/>
    <cellStyle name="Accent1 56" xfId="1349"/>
    <cellStyle name="Accent1 57" xfId="1350"/>
    <cellStyle name="Accent1 58" xfId="1351"/>
    <cellStyle name="Accent1 59" xfId="1352"/>
    <cellStyle name="Accent1 6" xfId="286"/>
    <cellStyle name="Accent1 60" xfId="1353"/>
    <cellStyle name="Accent1 61" xfId="1354"/>
    <cellStyle name="Accent1 62" xfId="1355"/>
    <cellStyle name="Accent1 63" xfId="1356"/>
    <cellStyle name="Accent1 64" xfId="1357"/>
    <cellStyle name="Accent1 65" xfId="1358"/>
    <cellStyle name="Accent1 66" xfId="1359"/>
    <cellStyle name="Accent1 67" xfId="1360"/>
    <cellStyle name="Accent1 68" xfId="1361"/>
    <cellStyle name="Accent1 69" xfId="1362"/>
    <cellStyle name="Accent1 7" xfId="328"/>
    <cellStyle name="Accent1 70" xfId="1363"/>
    <cellStyle name="Accent1 71" xfId="1364"/>
    <cellStyle name="Accent1 72" xfId="1365"/>
    <cellStyle name="Accent1 73" xfId="1366"/>
    <cellStyle name="Accent1 74" xfId="1367"/>
    <cellStyle name="Accent1 75" xfId="1368"/>
    <cellStyle name="Accent1 76" xfId="1369"/>
    <cellStyle name="Accent1 77" xfId="1370"/>
    <cellStyle name="Accent1 78" xfId="1371"/>
    <cellStyle name="Accent1 79" xfId="1372"/>
    <cellStyle name="Accent1 8" xfId="369"/>
    <cellStyle name="Accent1 80" xfId="1373"/>
    <cellStyle name="Accent1 81" xfId="1374"/>
    <cellStyle name="Accent1 82" xfId="1375"/>
    <cellStyle name="Accent1 83" xfId="1376"/>
    <cellStyle name="Accent1 84" xfId="1377"/>
    <cellStyle name="Accent1 85" xfId="1378"/>
    <cellStyle name="Accent1 86" xfId="1379"/>
    <cellStyle name="Accent1 87" xfId="1380"/>
    <cellStyle name="Accent1 88" xfId="1381"/>
    <cellStyle name="Accent1 9" xfId="411"/>
    <cellStyle name="Accent2" xfId="21" builtinId="33" customBuiltin="1"/>
    <cellStyle name="Accent2 - 20%" xfId="1382"/>
    <cellStyle name="Accent2 - 40%" xfId="1383"/>
    <cellStyle name="Accent2 - 60%" xfId="1384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16" xfId="1385"/>
    <cellStyle name="Accent2 17" xfId="1386"/>
    <cellStyle name="Accent2 18" xfId="1387"/>
    <cellStyle name="Accent2 19" xfId="1388"/>
    <cellStyle name="Accent2 2" xfId="120"/>
    <cellStyle name="Accent2 20" xfId="1389"/>
    <cellStyle name="Accent2 21" xfId="1390"/>
    <cellStyle name="Accent2 22" xfId="1391"/>
    <cellStyle name="Accent2 23" xfId="1392"/>
    <cellStyle name="Accent2 24" xfId="1393"/>
    <cellStyle name="Accent2 25" xfId="1394"/>
    <cellStyle name="Accent2 26" xfId="1395"/>
    <cellStyle name="Accent2 27" xfId="1396"/>
    <cellStyle name="Accent2 28" xfId="1397"/>
    <cellStyle name="Accent2 29" xfId="1398"/>
    <cellStyle name="Accent2 3" xfId="161"/>
    <cellStyle name="Accent2 30" xfId="1399"/>
    <cellStyle name="Accent2 31" xfId="1400"/>
    <cellStyle name="Accent2 32" xfId="1401"/>
    <cellStyle name="Accent2 33" xfId="1402"/>
    <cellStyle name="Accent2 34" xfId="1403"/>
    <cellStyle name="Accent2 35" xfId="1404"/>
    <cellStyle name="Accent2 36" xfId="1405"/>
    <cellStyle name="Accent2 37" xfId="1406"/>
    <cellStyle name="Accent2 38" xfId="1407"/>
    <cellStyle name="Accent2 39" xfId="1408"/>
    <cellStyle name="Accent2 4" xfId="204"/>
    <cellStyle name="Accent2 40" xfId="1409"/>
    <cellStyle name="Accent2 41" xfId="1410"/>
    <cellStyle name="Accent2 42" xfId="1411"/>
    <cellStyle name="Accent2 43" xfId="1412"/>
    <cellStyle name="Accent2 44" xfId="1413"/>
    <cellStyle name="Accent2 45" xfId="1414"/>
    <cellStyle name="Accent2 46" xfId="1415"/>
    <cellStyle name="Accent2 47" xfId="1416"/>
    <cellStyle name="Accent2 48" xfId="1417"/>
    <cellStyle name="Accent2 49" xfId="1418"/>
    <cellStyle name="Accent2 5" xfId="247"/>
    <cellStyle name="Accent2 50" xfId="1419"/>
    <cellStyle name="Accent2 51" xfId="1420"/>
    <cellStyle name="Accent2 52" xfId="1421"/>
    <cellStyle name="Accent2 53" xfId="1422"/>
    <cellStyle name="Accent2 54" xfId="1423"/>
    <cellStyle name="Accent2 55" xfId="1424"/>
    <cellStyle name="Accent2 56" xfId="1425"/>
    <cellStyle name="Accent2 57" xfId="1426"/>
    <cellStyle name="Accent2 58" xfId="1427"/>
    <cellStyle name="Accent2 59" xfId="1428"/>
    <cellStyle name="Accent2 6" xfId="290"/>
    <cellStyle name="Accent2 60" xfId="1429"/>
    <cellStyle name="Accent2 61" xfId="1430"/>
    <cellStyle name="Accent2 62" xfId="1431"/>
    <cellStyle name="Accent2 63" xfId="1432"/>
    <cellStyle name="Accent2 64" xfId="1433"/>
    <cellStyle name="Accent2 65" xfId="1434"/>
    <cellStyle name="Accent2 66" xfId="1435"/>
    <cellStyle name="Accent2 67" xfId="1436"/>
    <cellStyle name="Accent2 68" xfId="1437"/>
    <cellStyle name="Accent2 69" xfId="1438"/>
    <cellStyle name="Accent2 7" xfId="332"/>
    <cellStyle name="Accent2 70" xfId="1439"/>
    <cellStyle name="Accent2 71" xfId="1440"/>
    <cellStyle name="Accent2 72" xfId="1441"/>
    <cellStyle name="Accent2 73" xfId="1442"/>
    <cellStyle name="Accent2 74" xfId="1443"/>
    <cellStyle name="Accent2 75" xfId="1444"/>
    <cellStyle name="Accent2 76" xfId="1445"/>
    <cellStyle name="Accent2 77" xfId="1446"/>
    <cellStyle name="Accent2 78" xfId="1447"/>
    <cellStyle name="Accent2 79" xfId="1448"/>
    <cellStyle name="Accent2 8" xfId="373"/>
    <cellStyle name="Accent2 80" xfId="1449"/>
    <cellStyle name="Accent2 81" xfId="1450"/>
    <cellStyle name="Accent2 82" xfId="1451"/>
    <cellStyle name="Accent2 83" xfId="1452"/>
    <cellStyle name="Accent2 84" xfId="1453"/>
    <cellStyle name="Accent2 85" xfId="1454"/>
    <cellStyle name="Accent2 86" xfId="1455"/>
    <cellStyle name="Accent2 87" xfId="1456"/>
    <cellStyle name="Accent2 88" xfId="1457"/>
    <cellStyle name="Accent2 9" xfId="415"/>
    <cellStyle name="Accent3" xfId="22" builtinId="37" customBuiltin="1"/>
    <cellStyle name="Accent3 - 20%" xfId="1458"/>
    <cellStyle name="Accent3 - 40%" xfId="1459"/>
    <cellStyle name="Accent3 - 60%" xfId="1460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16" xfId="1461"/>
    <cellStyle name="Accent3 17" xfId="1462"/>
    <cellStyle name="Accent3 18" xfId="1463"/>
    <cellStyle name="Accent3 19" xfId="1464"/>
    <cellStyle name="Accent3 2" xfId="124"/>
    <cellStyle name="Accent3 20" xfId="1465"/>
    <cellStyle name="Accent3 21" xfId="1466"/>
    <cellStyle name="Accent3 22" xfId="1467"/>
    <cellStyle name="Accent3 23" xfId="1468"/>
    <cellStyle name="Accent3 24" xfId="1469"/>
    <cellStyle name="Accent3 25" xfId="1470"/>
    <cellStyle name="Accent3 26" xfId="1471"/>
    <cellStyle name="Accent3 27" xfId="1472"/>
    <cellStyle name="Accent3 28" xfId="1473"/>
    <cellStyle name="Accent3 29" xfId="1474"/>
    <cellStyle name="Accent3 3" xfId="165"/>
    <cellStyle name="Accent3 30" xfId="1475"/>
    <cellStyle name="Accent3 31" xfId="1476"/>
    <cellStyle name="Accent3 32" xfId="1477"/>
    <cellStyle name="Accent3 33" xfId="1478"/>
    <cellStyle name="Accent3 34" xfId="1479"/>
    <cellStyle name="Accent3 35" xfId="1480"/>
    <cellStyle name="Accent3 36" xfId="1481"/>
    <cellStyle name="Accent3 37" xfId="1482"/>
    <cellStyle name="Accent3 38" xfId="1483"/>
    <cellStyle name="Accent3 39" xfId="1484"/>
    <cellStyle name="Accent3 4" xfId="208"/>
    <cellStyle name="Accent3 40" xfId="1485"/>
    <cellStyle name="Accent3 41" xfId="1486"/>
    <cellStyle name="Accent3 42" xfId="1487"/>
    <cellStyle name="Accent3 43" xfId="1488"/>
    <cellStyle name="Accent3 44" xfId="1489"/>
    <cellStyle name="Accent3 45" xfId="1490"/>
    <cellStyle name="Accent3 46" xfId="1491"/>
    <cellStyle name="Accent3 47" xfId="1492"/>
    <cellStyle name="Accent3 48" xfId="1493"/>
    <cellStyle name="Accent3 49" xfId="1494"/>
    <cellStyle name="Accent3 5" xfId="251"/>
    <cellStyle name="Accent3 50" xfId="1495"/>
    <cellStyle name="Accent3 51" xfId="1496"/>
    <cellStyle name="Accent3 52" xfId="1497"/>
    <cellStyle name="Accent3 53" xfId="1498"/>
    <cellStyle name="Accent3 54" xfId="1499"/>
    <cellStyle name="Accent3 55" xfId="1500"/>
    <cellStyle name="Accent3 56" xfId="1501"/>
    <cellStyle name="Accent3 57" xfId="1502"/>
    <cellStyle name="Accent3 58" xfId="1503"/>
    <cellStyle name="Accent3 59" xfId="1504"/>
    <cellStyle name="Accent3 6" xfId="294"/>
    <cellStyle name="Accent3 60" xfId="1505"/>
    <cellStyle name="Accent3 61" xfId="1506"/>
    <cellStyle name="Accent3 62" xfId="1507"/>
    <cellStyle name="Accent3 63" xfId="1508"/>
    <cellStyle name="Accent3 64" xfId="1509"/>
    <cellStyle name="Accent3 65" xfId="1510"/>
    <cellStyle name="Accent3 66" xfId="1511"/>
    <cellStyle name="Accent3 67" xfId="1512"/>
    <cellStyle name="Accent3 68" xfId="1513"/>
    <cellStyle name="Accent3 69" xfId="1514"/>
    <cellStyle name="Accent3 7" xfId="336"/>
    <cellStyle name="Accent3 70" xfId="1515"/>
    <cellStyle name="Accent3 71" xfId="1516"/>
    <cellStyle name="Accent3 72" xfId="1517"/>
    <cellStyle name="Accent3 73" xfId="1518"/>
    <cellStyle name="Accent3 74" xfId="1519"/>
    <cellStyle name="Accent3 75" xfId="1520"/>
    <cellStyle name="Accent3 76" xfId="1521"/>
    <cellStyle name="Accent3 77" xfId="1522"/>
    <cellStyle name="Accent3 78" xfId="1523"/>
    <cellStyle name="Accent3 79" xfId="1524"/>
    <cellStyle name="Accent3 8" xfId="377"/>
    <cellStyle name="Accent3 80" xfId="1525"/>
    <cellStyle name="Accent3 81" xfId="1526"/>
    <cellStyle name="Accent3 82" xfId="1527"/>
    <cellStyle name="Accent3 83" xfId="1528"/>
    <cellStyle name="Accent3 84" xfId="1529"/>
    <cellStyle name="Accent3 85" xfId="1530"/>
    <cellStyle name="Accent3 86" xfId="1531"/>
    <cellStyle name="Accent3 87" xfId="1532"/>
    <cellStyle name="Accent3 88" xfId="1533"/>
    <cellStyle name="Accent3 9" xfId="419"/>
    <cellStyle name="Accent4" xfId="23" builtinId="41" customBuiltin="1"/>
    <cellStyle name="Accent4 - 20%" xfId="1534"/>
    <cellStyle name="Accent4 - 40%" xfId="1535"/>
    <cellStyle name="Accent4 - 60%" xfId="1536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16" xfId="1537"/>
    <cellStyle name="Accent4 17" xfId="1538"/>
    <cellStyle name="Accent4 18" xfId="1539"/>
    <cellStyle name="Accent4 19" xfId="1540"/>
    <cellStyle name="Accent4 2" xfId="128"/>
    <cellStyle name="Accent4 20" xfId="1541"/>
    <cellStyle name="Accent4 21" xfId="1542"/>
    <cellStyle name="Accent4 22" xfId="1543"/>
    <cellStyle name="Accent4 23" xfId="1544"/>
    <cellStyle name="Accent4 24" xfId="1545"/>
    <cellStyle name="Accent4 25" xfId="1546"/>
    <cellStyle name="Accent4 26" xfId="1547"/>
    <cellStyle name="Accent4 27" xfId="1548"/>
    <cellStyle name="Accent4 28" xfId="1549"/>
    <cellStyle name="Accent4 29" xfId="1550"/>
    <cellStyle name="Accent4 3" xfId="169"/>
    <cellStyle name="Accent4 30" xfId="1551"/>
    <cellStyle name="Accent4 31" xfId="1552"/>
    <cellStyle name="Accent4 32" xfId="1553"/>
    <cellStyle name="Accent4 33" xfId="1554"/>
    <cellStyle name="Accent4 34" xfId="1555"/>
    <cellStyle name="Accent4 35" xfId="1556"/>
    <cellStyle name="Accent4 36" xfId="1557"/>
    <cellStyle name="Accent4 37" xfId="1558"/>
    <cellStyle name="Accent4 38" xfId="1559"/>
    <cellStyle name="Accent4 39" xfId="1560"/>
    <cellStyle name="Accent4 4" xfId="212"/>
    <cellStyle name="Accent4 40" xfId="1561"/>
    <cellStyle name="Accent4 41" xfId="1562"/>
    <cellStyle name="Accent4 42" xfId="1563"/>
    <cellStyle name="Accent4 43" xfId="1564"/>
    <cellStyle name="Accent4 44" xfId="1565"/>
    <cellStyle name="Accent4 45" xfId="1566"/>
    <cellStyle name="Accent4 46" xfId="1567"/>
    <cellStyle name="Accent4 47" xfId="1568"/>
    <cellStyle name="Accent4 48" xfId="1569"/>
    <cellStyle name="Accent4 49" xfId="1570"/>
    <cellStyle name="Accent4 5" xfId="255"/>
    <cellStyle name="Accent4 50" xfId="1571"/>
    <cellStyle name="Accent4 51" xfId="1572"/>
    <cellStyle name="Accent4 52" xfId="1573"/>
    <cellStyle name="Accent4 53" xfId="1574"/>
    <cellStyle name="Accent4 54" xfId="1575"/>
    <cellStyle name="Accent4 55" xfId="1576"/>
    <cellStyle name="Accent4 56" xfId="1577"/>
    <cellStyle name="Accent4 57" xfId="1578"/>
    <cellStyle name="Accent4 58" xfId="1579"/>
    <cellStyle name="Accent4 59" xfId="1580"/>
    <cellStyle name="Accent4 6" xfId="298"/>
    <cellStyle name="Accent4 60" xfId="1581"/>
    <cellStyle name="Accent4 61" xfId="1582"/>
    <cellStyle name="Accent4 62" xfId="1583"/>
    <cellStyle name="Accent4 63" xfId="1584"/>
    <cellStyle name="Accent4 64" xfId="1585"/>
    <cellStyle name="Accent4 65" xfId="1586"/>
    <cellStyle name="Accent4 66" xfId="1587"/>
    <cellStyle name="Accent4 67" xfId="1588"/>
    <cellStyle name="Accent4 68" xfId="1589"/>
    <cellStyle name="Accent4 69" xfId="1590"/>
    <cellStyle name="Accent4 7" xfId="340"/>
    <cellStyle name="Accent4 70" xfId="1591"/>
    <cellStyle name="Accent4 71" xfId="1592"/>
    <cellStyle name="Accent4 72" xfId="1593"/>
    <cellStyle name="Accent4 73" xfId="1594"/>
    <cellStyle name="Accent4 74" xfId="1595"/>
    <cellStyle name="Accent4 75" xfId="1596"/>
    <cellStyle name="Accent4 76" xfId="1597"/>
    <cellStyle name="Accent4 77" xfId="1598"/>
    <cellStyle name="Accent4 78" xfId="1599"/>
    <cellStyle name="Accent4 79" xfId="1600"/>
    <cellStyle name="Accent4 8" xfId="381"/>
    <cellStyle name="Accent4 80" xfId="1601"/>
    <cellStyle name="Accent4 81" xfId="1602"/>
    <cellStyle name="Accent4 82" xfId="1603"/>
    <cellStyle name="Accent4 83" xfId="1604"/>
    <cellStyle name="Accent4 84" xfId="1605"/>
    <cellStyle name="Accent4 85" xfId="1606"/>
    <cellStyle name="Accent4 86" xfId="1607"/>
    <cellStyle name="Accent4 87" xfId="1608"/>
    <cellStyle name="Accent4 88" xfId="1609"/>
    <cellStyle name="Accent4 9" xfId="423"/>
    <cellStyle name="Accent5" xfId="24" builtinId="45" customBuiltin="1"/>
    <cellStyle name="Accent5 - 20%" xfId="1610"/>
    <cellStyle name="Accent5 - 40%" xfId="1611"/>
    <cellStyle name="Accent5 - 60%" xfId="1612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16" xfId="1613"/>
    <cellStyle name="Accent5 17" xfId="1614"/>
    <cellStyle name="Accent5 18" xfId="1615"/>
    <cellStyle name="Accent5 19" xfId="1616"/>
    <cellStyle name="Accent5 2" xfId="132"/>
    <cellStyle name="Accent5 20" xfId="1617"/>
    <cellStyle name="Accent5 21" xfId="1618"/>
    <cellStyle name="Accent5 22" xfId="1619"/>
    <cellStyle name="Accent5 23" xfId="1620"/>
    <cellStyle name="Accent5 24" xfId="1621"/>
    <cellStyle name="Accent5 25" xfId="1622"/>
    <cellStyle name="Accent5 26" xfId="1623"/>
    <cellStyle name="Accent5 27" xfId="1624"/>
    <cellStyle name="Accent5 28" xfId="1625"/>
    <cellStyle name="Accent5 29" xfId="1626"/>
    <cellStyle name="Accent5 3" xfId="173"/>
    <cellStyle name="Accent5 30" xfId="1627"/>
    <cellStyle name="Accent5 31" xfId="1628"/>
    <cellStyle name="Accent5 32" xfId="1629"/>
    <cellStyle name="Accent5 33" xfId="1630"/>
    <cellStyle name="Accent5 34" xfId="1631"/>
    <cellStyle name="Accent5 35" xfId="1632"/>
    <cellStyle name="Accent5 36" xfId="1633"/>
    <cellStyle name="Accent5 37" xfId="1634"/>
    <cellStyle name="Accent5 38" xfId="1635"/>
    <cellStyle name="Accent5 39" xfId="1636"/>
    <cellStyle name="Accent5 4" xfId="216"/>
    <cellStyle name="Accent5 40" xfId="1637"/>
    <cellStyle name="Accent5 41" xfId="1638"/>
    <cellStyle name="Accent5 42" xfId="1639"/>
    <cellStyle name="Accent5 43" xfId="1640"/>
    <cellStyle name="Accent5 44" xfId="1641"/>
    <cellStyle name="Accent5 45" xfId="1642"/>
    <cellStyle name="Accent5 46" xfId="1643"/>
    <cellStyle name="Accent5 47" xfId="1644"/>
    <cellStyle name="Accent5 48" xfId="1645"/>
    <cellStyle name="Accent5 49" xfId="1646"/>
    <cellStyle name="Accent5 5" xfId="259"/>
    <cellStyle name="Accent5 50" xfId="1647"/>
    <cellStyle name="Accent5 51" xfId="1648"/>
    <cellStyle name="Accent5 52" xfId="1649"/>
    <cellStyle name="Accent5 53" xfId="1650"/>
    <cellStyle name="Accent5 54" xfId="1651"/>
    <cellStyle name="Accent5 55" xfId="1652"/>
    <cellStyle name="Accent5 56" xfId="1653"/>
    <cellStyle name="Accent5 57" xfId="1654"/>
    <cellStyle name="Accent5 58" xfId="1655"/>
    <cellStyle name="Accent5 59" xfId="1656"/>
    <cellStyle name="Accent5 6" xfId="302"/>
    <cellStyle name="Accent5 60" xfId="1657"/>
    <cellStyle name="Accent5 61" xfId="1658"/>
    <cellStyle name="Accent5 62" xfId="1659"/>
    <cellStyle name="Accent5 63" xfId="1660"/>
    <cellStyle name="Accent5 64" xfId="1661"/>
    <cellStyle name="Accent5 65" xfId="1662"/>
    <cellStyle name="Accent5 66" xfId="1663"/>
    <cellStyle name="Accent5 67" xfId="1664"/>
    <cellStyle name="Accent5 68" xfId="1665"/>
    <cellStyle name="Accent5 69" xfId="1666"/>
    <cellStyle name="Accent5 7" xfId="344"/>
    <cellStyle name="Accent5 70" xfId="1667"/>
    <cellStyle name="Accent5 71" xfId="1668"/>
    <cellStyle name="Accent5 72" xfId="1669"/>
    <cellStyle name="Accent5 73" xfId="1670"/>
    <cellStyle name="Accent5 74" xfId="1671"/>
    <cellStyle name="Accent5 75" xfId="1672"/>
    <cellStyle name="Accent5 76" xfId="1673"/>
    <cellStyle name="Accent5 77" xfId="1674"/>
    <cellStyle name="Accent5 78" xfId="1675"/>
    <cellStyle name="Accent5 79" xfId="1676"/>
    <cellStyle name="Accent5 8" xfId="385"/>
    <cellStyle name="Accent5 80" xfId="1677"/>
    <cellStyle name="Accent5 81" xfId="1678"/>
    <cellStyle name="Accent5 82" xfId="1679"/>
    <cellStyle name="Accent5 83" xfId="1680"/>
    <cellStyle name="Accent5 84" xfId="1681"/>
    <cellStyle name="Accent5 85" xfId="1682"/>
    <cellStyle name="Accent5 86" xfId="1683"/>
    <cellStyle name="Accent5 87" xfId="1684"/>
    <cellStyle name="Accent5 88" xfId="1685"/>
    <cellStyle name="Accent5 9" xfId="427"/>
    <cellStyle name="Accent6" xfId="25" builtinId="49" customBuiltin="1"/>
    <cellStyle name="Accent6 - 20%" xfId="1686"/>
    <cellStyle name="Accent6 - 40%" xfId="1687"/>
    <cellStyle name="Accent6 - 60%" xfId="1688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16" xfId="1689"/>
    <cellStyle name="Accent6 17" xfId="1690"/>
    <cellStyle name="Accent6 18" xfId="1691"/>
    <cellStyle name="Accent6 19" xfId="1692"/>
    <cellStyle name="Accent6 2" xfId="136"/>
    <cellStyle name="Accent6 20" xfId="1693"/>
    <cellStyle name="Accent6 21" xfId="1694"/>
    <cellStyle name="Accent6 22" xfId="1695"/>
    <cellStyle name="Accent6 23" xfId="1696"/>
    <cellStyle name="Accent6 24" xfId="1697"/>
    <cellStyle name="Accent6 25" xfId="1698"/>
    <cellStyle name="Accent6 26" xfId="1699"/>
    <cellStyle name="Accent6 27" xfId="1700"/>
    <cellStyle name="Accent6 28" xfId="1701"/>
    <cellStyle name="Accent6 29" xfId="1702"/>
    <cellStyle name="Accent6 3" xfId="177"/>
    <cellStyle name="Accent6 30" xfId="1703"/>
    <cellStyle name="Accent6 31" xfId="1704"/>
    <cellStyle name="Accent6 32" xfId="1705"/>
    <cellStyle name="Accent6 33" xfId="1706"/>
    <cellStyle name="Accent6 34" xfId="1707"/>
    <cellStyle name="Accent6 35" xfId="1708"/>
    <cellStyle name="Accent6 36" xfId="1709"/>
    <cellStyle name="Accent6 37" xfId="1710"/>
    <cellStyle name="Accent6 38" xfId="1711"/>
    <cellStyle name="Accent6 39" xfId="1712"/>
    <cellStyle name="Accent6 4" xfId="220"/>
    <cellStyle name="Accent6 40" xfId="1713"/>
    <cellStyle name="Accent6 41" xfId="1714"/>
    <cellStyle name="Accent6 42" xfId="1715"/>
    <cellStyle name="Accent6 43" xfId="1716"/>
    <cellStyle name="Accent6 44" xfId="1717"/>
    <cellStyle name="Accent6 45" xfId="1718"/>
    <cellStyle name="Accent6 46" xfId="1719"/>
    <cellStyle name="Accent6 47" xfId="1720"/>
    <cellStyle name="Accent6 48" xfId="1721"/>
    <cellStyle name="Accent6 49" xfId="1722"/>
    <cellStyle name="Accent6 5" xfId="263"/>
    <cellStyle name="Accent6 50" xfId="1723"/>
    <cellStyle name="Accent6 51" xfId="1724"/>
    <cellStyle name="Accent6 52" xfId="1725"/>
    <cellStyle name="Accent6 53" xfId="1726"/>
    <cellStyle name="Accent6 54" xfId="1727"/>
    <cellStyle name="Accent6 55" xfId="1728"/>
    <cellStyle name="Accent6 56" xfId="1729"/>
    <cellStyle name="Accent6 57" xfId="1730"/>
    <cellStyle name="Accent6 58" xfId="1731"/>
    <cellStyle name="Accent6 59" xfId="1732"/>
    <cellStyle name="Accent6 6" xfId="306"/>
    <cellStyle name="Accent6 60" xfId="1733"/>
    <cellStyle name="Accent6 61" xfId="1734"/>
    <cellStyle name="Accent6 62" xfId="1735"/>
    <cellStyle name="Accent6 63" xfId="1736"/>
    <cellStyle name="Accent6 64" xfId="1737"/>
    <cellStyle name="Accent6 65" xfId="1738"/>
    <cellStyle name="Accent6 66" xfId="1739"/>
    <cellStyle name="Accent6 67" xfId="1740"/>
    <cellStyle name="Accent6 68" xfId="1741"/>
    <cellStyle name="Accent6 69" xfId="1742"/>
    <cellStyle name="Accent6 7" xfId="348"/>
    <cellStyle name="Accent6 70" xfId="1743"/>
    <cellStyle name="Accent6 71" xfId="1744"/>
    <cellStyle name="Accent6 72" xfId="1745"/>
    <cellStyle name="Accent6 73" xfId="1746"/>
    <cellStyle name="Accent6 74" xfId="1747"/>
    <cellStyle name="Accent6 75" xfId="1748"/>
    <cellStyle name="Accent6 76" xfId="1749"/>
    <cellStyle name="Accent6 77" xfId="1750"/>
    <cellStyle name="Accent6 78" xfId="1751"/>
    <cellStyle name="Accent6 79" xfId="1752"/>
    <cellStyle name="Accent6 8" xfId="389"/>
    <cellStyle name="Accent6 80" xfId="1753"/>
    <cellStyle name="Accent6 81" xfId="1754"/>
    <cellStyle name="Accent6 82" xfId="1755"/>
    <cellStyle name="Accent6 83" xfId="1756"/>
    <cellStyle name="Accent6 84" xfId="1757"/>
    <cellStyle name="Accent6 85" xfId="1758"/>
    <cellStyle name="Accent6 86" xfId="1759"/>
    <cellStyle name="Accent6 87" xfId="1760"/>
    <cellStyle name="Accent6 88" xfId="1761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 Currency (0)" xfId="1762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heckCell" xfId="1763"/>
    <cellStyle name="Comma" xfId="29" builtinId="3"/>
    <cellStyle name="Comma 10" xfId="807"/>
    <cellStyle name="Comma 11" xfId="924"/>
    <cellStyle name="Comma 12" xfId="941"/>
    <cellStyle name="Comma 13" xfId="1764"/>
    <cellStyle name="Comma 2" xfId="182"/>
    <cellStyle name="Comma 2 2" xfId="1765"/>
    <cellStyle name="Comma 2 3" xfId="1766"/>
    <cellStyle name="Comma 3" xfId="225"/>
    <cellStyle name="Comma 3 2" xfId="1767"/>
    <cellStyle name="Comma 4" xfId="268"/>
    <cellStyle name="Comma 4 2" xfId="1768"/>
    <cellStyle name="Comma 5" xfId="686"/>
    <cellStyle name="Comma 5 2" xfId="1769"/>
    <cellStyle name="Comma 6" xfId="393"/>
    <cellStyle name="Comma 6 2" xfId="1770"/>
    <cellStyle name="Comma 7" xfId="477"/>
    <cellStyle name="Comma 7 2" xfId="1771"/>
    <cellStyle name="Comma 8" xfId="704"/>
    <cellStyle name="Comma 8 2" xfId="1772"/>
    <cellStyle name="Comma 9" xfId="743"/>
    <cellStyle name="Comma0" xfId="1773"/>
    <cellStyle name="Comma0 - Style2" xfId="1774"/>
    <cellStyle name="Comma0 - Style4" xfId="1775"/>
    <cellStyle name="Comma0 - Style5" xfId="1776"/>
    <cellStyle name="Comma0_00COS Ind Allocators" xfId="1777"/>
    <cellStyle name="Comma1 - Style1" xfId="1778"/>
    <cellStyle name="Copied" xfId="1779"/>
    <cellStyle name="COST1" xfId="1780"/>
    <cellStyle name="Curren - Style1" xfId="1781"/>
    <cellStyle name="Curren - Style2" xfId="1782"/>
    <cellStyle name="Curren - Style5" xfId="1783"/>
    <cellStyle name="Curren - Style6" xfId="1784"/>
    <cellStyle name="Currency 10" xfId="1785"/>
    <cellStyle name="Currency 2" xfId="1786"/>
    <cellStyle name="Currency 2 2" xfId="1787"/>
    <cellStyle name="Currency 3" xfId="1788"/>
    <cellStyle name="Currency 4" xfId="1789"/>
    <cellStyle name="Currency 5" xfId="1790"/>
    <cellStyle name="Currency 6" xfId="1791"/>
    <cellStyle name="Currency 7" xfId="1792"/>
    <cellStyle name="Currency 8" xfId="1793"/>
    <cellStyle name="Currency 9" xfId="1794"/>
    <cellStyle name="Currency0" xfId="1795"/>
    <cellStyle name="Date" xfId="1796"/>
    <cellStyle name="Emphasis 1" xfId="1797"/>
    <cellStyle name="Emphasis 2" xfId="1798"/>
    <cellStyle name="Emphasis 3" xfId="1799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Fixed" xfId="1800"/>
    <cellStyle name="Fixed3 - Style3" xfId="1801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er1" xfId="1802"/>
    <cellStyle name="Header2" xfId="180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85" xfId="1804"/>
    <cellStyle name="Input 86" xfId="1805"/>
    <cellStyle name="Input 87" xfId="1806"/>
    <cellStyle name="Input 88" xfId="1807"/>
    <cellStyle name="Input 9" xfId="402"/>
    <cellStyle name="Input Cells" xfId="1808"/>
    <cellStyle name="Input Cells Percent" xfId="1809"/>
    <cellStyle name="Lines" xfId="1810"/>
    <cellStyle name="LINKED" xfId="1811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 dec" xfId="1812"/>
    <cellStyle name="Normal" xfId="0" builtinId="0"/>
    <cellStyle name="Normal - Style1" xfId="46"/>
    <cellStyle name="Normal 10" xfId="689"/>
    <cellStyle name="Normal 10 2" xfId="1813"/>
    <cellStyle name="Normal 11" xfId="703"/>
    <cellStyle name="Normal 11 2" xfId="1814"/>
    <cellStyle name="Normal 12" xfId="709"/>
    <cellStyle name="Normal 12 2" xfId="1815"/>
    <cellStyle name="Normal 13" xfId="722"/>
    <cellStyle name="Normal 13 2" xfId="1816"/>
    <cellStyle name="Normal 14" xfId="708"/>
    <cellStyle name="Normal 14 2" xfId="1817"/>
    <cellStyle name="Normal 15" xfId="725"/>
    <cellStyle name="Normal 15 2" xfId="1818"/>
    <cellStyle name="Normal 16" xfId="728"/>
    <cellStyle name="Normal 16 2" xfId="1819"/>
    <cellStyle name="Normal 17" xfId="742"/>
    <cellStyle name="Normal 17 2" xfId="1820"/>
    <cellStyle name="Normal 18" xfId="748"/>
    <cellStyle name="Normal 18 2" xfId="1821"/>
    <cellStyle name="Normal 19" xfId="759"/>
    <cellStyle name="Normal 19 2" xfId="1822"/>
    <cellStyle name="Normal 2" xfId="519"/>
    <cellStyle name="Normal 2 2" xfId="1823"/>
    <cellStyle name="Normal 2 3" xfId="1824"/>
    <cellStyle name="Normal 2_Allocation Method - Working File" xfId="1825"/>
    <cellStyle name="Normal 20" xfId="762"/>
    <cellStyle name="Normal 20 2" xfId="1826"/>
    <cellStyle name="Normal 21" xfId="771"/>
    <cellStyle name="Normal 21 2" xfId="1827"/>
    <cellStyle name="Normal 22" xfId="782"/>
    <cellStyle name="Normal 22 2" xfId="1828"/>
    <cellStyle name="Normal 23" xfId="768"/>
    <cellStyle name="Normal 23 2" xfId="1829"/>
    <cellStyle name="Normal 24" xfId="763"/>
    <cellStyle name="Normal 24 2" xfId="1830"/>
    <cellStyle name="Normal 25" xfId="785"/>
    <cellStyle name="Normal 25 2" xfId="1831"/>
    <cellStyle name="Normal 26" xfId="791"/>
    <cellStyle name="Normal 26 2" xfId="1832"/>
    <cellStyle name="Normal 27" xfId="803"/>
    <cellStyle name="Normal 27 2" xfId="1833"/>
    <cellStyle name="Normal 28" xfId="796"/>
    <cellStyle name="Normal 28 2" xfId="1834"/>
    <cellStyle name="Normal 29" xfId="806"/>
    <cellStyle name="Normal 29 2" xfId="1835"/>
    <cellStyle name="Normal 3" xfId="476"/>
    <cellStyle name="Normal 3 2" xfId="1836"/>
    <cellStyle name="Normal 3 3" xfId="1837"/>
    <cellStyle name="Normal 3 4" xfId="1838"/>
    <cellStyle name="Normal 3 5" xfId="1839"/>
    <cellStyle name="Normal 30" xfId="812"/>
    <cellStyle name="Normal 30 2" xfId="1840"/>
    <cellStyle name="Normal 31" xfId="820"/>
    <cellStyle name="Normal 31 2" xfId="1841"/>
    <cellStyle name="Normal 32" xfId="827"/>
    <cellStyle name="Normal 32 2" xfId="1842"/>
    <cellStyle name="Normal 33" xfId="828"/>
    <cellStyle name="Normal 33 2" xfId="1843"/>
    <cellStyle name="Normal 34" xfId="833"/>
    <cellStyle name="Normal 34 2" xfId="1844"/>
    <cellStyle name="Normal 35" xfId="830"/>
    <cellStyle name="Normal 35 2" xfId="1845"/>
    <cellStyle name="Normal 36" xfId="847"/>
    <cellStyle name="Normal 36 2" xfId="1846"/>
    <cellStyle name="Normal 37" xfId="860"/>
    <cellStyle name="Normal 37 2" xfId="1847"/>
    <cellStyle name="Normal 38" xfId="854"/>
    <cellStyle name="Normal 38 2" xfId="1848"/>
    <cellStyle name="Normal 39" xfId="862"/>
    <cellStyle name="Normal 39 2" xfId="1849"/>
    <cellStyle name="Normal 4" xfId="181"/>
    <cellStyle name="Normal 4 2" xfId="1850"/>
    <cellStyle name="Normal 40" xfId="852"/>
    <cellStyle name="Normal 40 2" xfId="1851"/>
    <cellStyle name="Normal 41" xfId="867"/>
    <cellStyle name="Normal 41 2" xfId="1852"/>
    <cellStyle name="Normal 42" xfId="855"/>
    <cellStyle name="Normal 42 2" xfId="1853"/>
    <cellStyle name="Normal 43" xfId="895"/>
    <cellStyle name="Normal 43 2" xfId="1854"/>
    <cellStyle name="Normal 44" xfId="883"/>
    <cellStyle name="Normal 44 2" xfId="1855"/>
    <cellStyle name="Normal 45" xfId="858"/>
    <cellStyle name="Normal 45 2" xfId="1856"/>
    <cellStyle name="Normal 46" xfId="866"/>
    <cellStyle name="Normal 46 2" xfId="1857"/>
    <cellStyle name="Normal 47" xfId="890"/>
    <cellStyle name="Normal 47 2" xfId="1858"/>
    <cellStyle name="Normal 48" xfId="859"/>
    <cellStyle name="Normal 48 2" xfId="1859"/>
    <cellStyle name="Normal 49" xfId="903"/>
    <cellStyle name="Normal 49 2" xfId="1860"/>
    <cellStyle name="Normal 5" xfId="224"/>
    <cellStyle name="Normal 5 2" xfId="1861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 2" xfId="1862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 2" xfId="1863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78" xfId="1864"/>
    <cellStyle name="Normal 79" xfId="1865"/>
    <cellStyle name="Normal 8" xfId="561"/>
    <cellStyle name="Normal 8 2" xfId="1866"/>
    <cellStyle name="Normal 80" xfId="1867"/>
    <cellStyle name="Normal 81" xfId="1868"/>
    <cellStyle name="Normal 82" xfId="1869"/>
    <cellStyle name="Normal 9" xfId="685"/>
    <cellStyle name="Normal 9 2" xfId="1870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0 2" xfId="1871"/>
    <cellStyle name="Note 11" xfId="492"/>
    <cellStyle name="Note 11 2" xfId="1872"/>
    <cellStyle name="Note 12" xfId="534"/>
    <cellStyle name="Note 12 2" xfId="1873"/>
    <cellStyle name="Note 13" xfId="576"/>
    <cellStyle name="Note 13 2" xfId="1874"/>
    <cellStyle name="Note 14" xfId="617"/>
    <cellStyle name="Note 14 2" xfId="1875"/>
    <cellStyle name="Note 15" xfId="658"/>
    <cellStyle name="Note 15 2" xfId="1876"/>
    <cellStyle name="Note 16" xfId="690"/>
    <cellStyle name="Note 16 2" xfId="1877"/>
    <cellStyle name="Note 17" xfId="710"/>
    <cellStyle name="Note 17 2" xfId="1878"/>
    <cellStyle name="Note 18" xfId="729"/>
    <cellStyle name="Note 18 2" xfId="1879"/>
    <cellStyle name="Note 19" xfId="747"/>
    <cellStyle name="Note 19 2" xfId="1880"/>
    <cellStyle name="Note 2" xfId="113"/>
    <cellStyle name="Note 2 2" xfId="1881"/>
    <cellStyle name="Note 2 3" xfId="1882"/>
    <cellStyle name="Note 2 4" xfId="1883"/>
    <cellStyle name="Note 2 5" xfId="1884"/>
    <cellStyle name="Note 20" xfId="769"/>
    <cellStyle name="Note 20 2" xfId="1885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3 2" xfId="1886"/>
    <cellStyle name="Note 30" xfId="1887"/>
    <cellStyle name="Note 4" xfId="197"/>
    <cellStyle name="Note 4 2" xfId="1888"/>
    <cellStyle name="Note 5" xfId="240"/>
    <cellStyle name="Note 5 2" xfId="1889"/>
    <cellStyle name="Note 6" xfId="283"/>
    <cellStyle name="Note 6 2" xfId="1890"/>
    <cellStyle name="Note 7" xfId="325"/>
    <cellStyle name="Note 7 2" xfId="1891"/>
    <cellStyle name="Note 8" xfId="366"/>
    <cellStyle name="Note 8 2" xfId="1892"/>
    <cellStyle name="Note 9" xfId="408"/>
    <cellStyle name="Note 9 2" xfId="1893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 - Style1" xfId="1894"/>
    <cellStyle name="Percen - Style2" xfId="1895"/>
    <cellStyle name="Percen - Style3" xfId="1896"/>
    <cellStyle name="Percent [2]" xfId="54"/>
    <cellStyle name="Percent 2" xfId="1897"/>
    <cellStyle name="Percent 3" xfId="1898"/>
    <cellStyle name="Percent 4" xfId="1899"/>
    <cellStyle name="Percent 5" xfId="1900"/>
    <cellStyle name="Percent 6" xfId="1901"/>
    <cellStyle name="Percent 7" xfId="1902"/>
    <cellStyle name="Processing" xfId="1903"/>
    <cellStyle name="PSChar" xfId="1904"/>
    <cellStyle name="PSDate" xfId="1905"/>
    <cellStyle name="PSDec" xfId="1906"/>
    <cellStyle name="PSHeading" xfId="1907"/>
    <cellStyle name="PSInt" xfId="1908"/>
    <cellStyle name="PSSpacer" xfId="1909"/>
    <cellStyle name="purple - Style8" xfId="1910"/>
    <cellStyle name="RED" xfId="1911"/>
    <cellStyle name="Red - Style7" xfId="1912"/>
    <cellStyle name="Report" xfId="1913"/>
    <cellStyle name="Report Bar" xfId="1914"/>
    <cellStyle name="Report Heading" xfId="1915"/>
    <cellStyle name="Report Percent" xfId="1916"/>
    <cellStyle name="Report Unit Cost" xfId="1917"/>
    <cellStyle name="Reports" xfId="1918"/>
    <cellStyle name="Reports Total" xfId="1919"/>
    <cellStyle name="Reports Unit Cost Total" xfId="1920"/>
    <cellStyle name="RevList" xfId="1921"/>
    <cellStyle name="round100" xfId="1922"/>
    <cellStyle name="SAPBEXaggData" xfId="55"/>
    <cellStyle name="SAPBEXaggData 2" xfId="1923"/>
    <cellStyle name="SAPBEXaggDataEmph" xfId="56"/>
    <cellStyle name="SAPBEXaggDataEmph 2" xfId="1924"/>
    <cellStyle name="SAPBEXaggItem" xfId="57"/>
    <cellStyle name="SAPBEXaggItem 2" xfId="1925"/>
    <cellStyle name="SAPBEXaggItemX" xfId="58"/>
    <cellStyle name="SAPBEXaggItemX 2" xfId="1926"/>
    <cellStyle name="SAPBEXchaText" xfId="59"/>
    <cellStyle name="SAPBEXchaText 2" xfId="1927"/>
    <cellStyle name="SAPBEXexcBad7" xfId="60"/>
    <cellStyle name="SAPBEXexcBad7 2" xfId="1928"/>
    <cellStyle name="SAPBEXexcBad8" xfId="61"/>
    <cellStyle name="SAPBEXexcBad8 2" xfId="1929"/>
    <cellStyle name="SAPBEXexcBad9" xfId="62"/>
    <cellStyle name="SAPBEXexcBad9 2" xfId="1930"/>
    <cellStyle name="SAPBEXexcCritical4" xfId="63"/>
    <cellStyle name="SAPBEXexcCritical4 2" xfId="1931"/>
    <cellStyle name="SAPBEXexcCritical5" xfId="64"/>
    <cellStyle name="SAPBEXexcCritical5 2" xfId="1932"/>
    <cellStyle name="SAPBEXexcCritical6" xfId="65"/>
    <cellStyle name="SAPBEXexcCritical6 2" xfId="1933"/>
    <cellStyle name="SAPBEXexcGood1" xfId="66"/>
    <cellStyle name="SAPBEXexcGood1 2" xfId="1934"/>
    <cellStyle name="SAPBEXexcGood2" xfId="67"/>
    <cellStyle name="SAPBEXexcGood2 2" xfId="1935"/>
    <cellStyle name="SAPBEXexcGood3" xfId="68"/>
    <cellStyle name="SAPBEXexcGood3 2" xfId="1936"/>
    <cellStyle name="SAPBEXfilterDrill" xfId="69"/>
    <cellStyle name="SAPBEXfilterDrill 2" xfId="1937"/>
    <cellStyle name="SAPBEXfilterItem" xfId="70"/>
    <cellStyle name="SAPBEXfilterItem 2" xfId="1938"/>
    <cellStyle name="SAPBEXfilterText" xfId="71"/>
    <cellStyle name="SAPBEXfilterText 2" xfId="1939"/>
    <cellStyle name="SAPBEXformats" xfId="72"/>
    <cellStyle name="SAPBEXformats 2" xfId="1940"/>
    <cellStyle name="SAPBEXheaderItem" xfId="73"/>
    <cellStyle name="SAPBEXheaderItem 2" xfId="1941"/>
    <cellStyle name="SAPBEXheaderItem 3" xfId="1942"/>
    <cellStyle name="SAPBEXheaderText" xfId="74"/>
    <cellStyle name="SAPBEXheaderText 2" xfId="1943"/>
    <cellStyle name="SAPBEXheaderText 3" xfId="1944"/>
    <cellStyle name="SAPBEXHLevel0" xfId="75"/>
    <cellStyle name="SAPBEXHLevel0 2" xfId="1945"/>
    <cellStyle name="SAPBEXHLevel0 3" xfId="1946"/>
    <cellStyle name="SAPBEXHLevel0X" xfId="76"/>
    <cellStyle name="SAPBEXHLevel0X 2" xfId="1947"/>
    <cellStyle name="SAPBEXHLevel0X 3" xfId="1948"/>
    <cellStyle name="SAPBEXHLevel1" xfId="77"/>
    <cellStyle name="SAPBEXHLevel1 2" xfId="1949"/>
    <cellStyle name="SAPBEXHLevel1 3" xfId="1950"/>
    <cellStyle name="SAPBEXHLevel1X" xfId="78"/>
    <cellStyle name="SAPBEXHLevel1X 2" xfId="1951"/>
    <cellStyle name="SAPBEXHLevel1X 3" xfId="1952"/>
    <cellStyle name="SAPBEXHLevel2" xfId="79"/>
    <cellStyle name="SAPBEXHLevel2 2" xfId="1953"/>
    <cellStyle name="SAPBEXHLevel2 3" xfId="1954"/>
    <cellStyle name="SAPBEXHLevel2X" xfId="80"/>
    <cellStyle name="SAPBEXHLevel2X 2" xfId="1955"/>
    <cellStyle name="SAPBEXHLevel2X 3" xfId="1956"/>
    <cellStyle name="SAPBEXHLevel3" xfId="81"/>
    <cellStyle name="SAPBEXHLevel3 2" xfId="1957"/>
    <cellStyle name="SAPBEXHLevel3 3" xfId="1958"/>
    <cellStyle name="SAPBEXHLevel3X" xfId="82"/>
    <cellStyle name="SAPBEXHLevel3X 2" xfId="1959"/>
    <cellStyle name="SAPBEXHLevel3X 3" xfId="1960"/>
    <cellStyle name="SAPBEXinputData" xfId="83"/>
    <cellStyle name="SAPBEXinputData 2" xfId="1961"/>
    <cellStyle name="SAPBEXItemHeader" xfId="1962"/>
    <cellStyle name="SAPBEXresData" xfId="84"/>
    <cellStyle name="SAPBEXresData 2" xfId="1963"/>
    <cellStyle name="SAPBEXresDataEmph" xfId="85"/>
    <cellStyle name="SAPBEXresDataEmph 2" xfId="1964"/>
    <cellStyle name="SAPBEXresItem" xfId="86"/>
    <cellStyle name="SAPBEXresItem 2" xfId="1965"/>
    <cellStyle name="SAPBEXresItemX" xfId="87"/>
    <cellStyle name="SAPBEXresItemX 2" xfId="1966"/>
    <cellStyle name="SAPBEXstdData" xfId="88"/>
    <cellStyle name="SAPBEXstdData 2" xfId="1967"/>
    <cellStyle name="SAPBEXstdDataEmph" xfId="89"/>
    <cellStyle name="SAPBEXstdDataEmph 2" xfId="1968"/>
    <cellStyle name="SAPBEXstdItem" xfId="90"/>
    <cellStyle name="SAPBEXstdItem 2" xfId="1969"/>
    <cellStyle name="SAPBEXstdItemX" xfId="91"/>
    <cellStyle name="SAPBEXstdItemX 2" xfId="1970"/>
    <cellStyle name="SAPBEXtitle" xfId="92"/>
    <cellStyle name="SAPBEXtitle 2" xfId="1971"/>
    <cellStyle name="SAPBEXunassignedItem" xfId="1972"/>
    <cellStyle name="SAPBEXundefined" xfId="93"/>
    <cellStyle name="SAPBEXundefined 2" xfId="1973"/>
    <cellStyle name="shade" xfId="1974"/>
    <cellStyle name="Sheet Title" xfId="1975"/>
    <cellStyle name="StmtTtl1" xfId="94"/>
    <cellStyle name="StmtTtl2" xfId="95"/>
    <cellStyle name="STYL1 - Style1" xfId="1976"/>
    <cellStyle name="Style 1" xfId="1"/>
    <cellStyle name="Style 1 2" xfId="1977"/>
    <cellStyle name="Style 1 3" xfId="1978"/>
    <cellStyle name="Style 1 3 2" xfId="1979"/>
    <cellStyle name="Style 1 3 2 2" xfId="1980"/>
    <cellStyle name="Style 1 3 3" xfId="1981"/>
    <cellStyle name="Style 1 3 4" xfId="1982"/>
    <cellStyle name="Style 1 4" xfId="1983"/>
    <cellStyle name="Subtotal" xfId="1984"/>
    <cellStyle name="Sub-total" xfId="1985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itle: Major" xfId="1986"/>
    <cellStyle name="Title: Minor" xfId="1987"/>
    <cellStyle name="Title: Worksheet" xfId="1988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Total4 - Style4" xfId="1989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tabSelected="1" zoomScaleNormal="100" workbookViewId="0">
      <selection activeCell="G10" sqref="G10"/>
    </sheetView>
  </sheetViews>
  <sheetFormatPr defaultColWidth="9" defaultRowHeight="13.2" outlineLevelRow="1" x14ac:dyDescent="0.25"/>
  <cols>
    <col min="1" max="1" width="37" style="202" customWidth="1"/>
    <col min="2" max="2" width="15.3984375" style="196" bestFit="1" customWidth="1"/>
    <col min="3" max="4" width="14.8984375" style="196" customWidth="1"/>
    <col min="5" max="16384" width="9" style="203"/>
  </cols>
  <sheetData>
    <row r="1" spans="1:4" s="201" customFormat="1" ht="19.5" customHeight="1" x14ac:dyDescent="0.25">
      <c r="A1" s="200" t="s">
        <v>661</v>
      </c>
      <c r="B1" s="198">
        <v>41913</v>
      </c>
      <c r="C1" s="198" t="s">
        <v>702</v>
      </c>
      <c r="D1" s="198" t="s">
        <v>703</v>
      </c>
    </row>
    <row r="2" spans="1:4" s="201" customFormat="1" ht="19.5" customHeight="1" x14ac:dyDescent="0.25">
      <c r="B2" s="199"/>
      <c r="C2" s="199"/>
      <c r="D2" s="199"/>
    </row>
    <row r="3" spans="1:4" ht="15.75" customHeight="1" x14ac:dyDescent="0.25">
      <c r="A3" s="202" t="s">
        <v>0</v>
      </c>
      <c r="B3" s="204"/>
      <c r="C3" s="204"/>
      <c r="D3" s="204"/>
    </row>
    <row r="4" spans="1:4" x14ac:dyDescent="0.25">
      <c r="A4" s="202" t="s">
        <v>1</v>
      </c>
      <c r="B4" s="204"/>
      <c r="C4" s="204"/>
      <c r="D4" s="204"/>
    </row>
    <row r="5" spans="1:4" x14ac:dyDescent="0.25">
      <c r="A5" s="202" t="s">
        <v>2</v>
      </c>
      <c r="B5" s="204"/>
      <c r="C5" s="204"/>
      <c r="D5" s="204"/>
    </row>
    <row r="6" spans="1:4" x14ac:dyDescent="0.25">
      <c r="A6" s="202" t="s">
        <v>3</v>
      </c>
      <c r="B6" s="204">
        <v>8933749292.0699997</v>
      </c>
      <c r="C6" s="204">
        <v>8872128382.0799999</v>
      </c>
      <c r="D6" s="204">
        <v>8897593086.4899998</v>
      </c>
    </row>
    <row r="7" spans="1:4" x14ac:dyDescent="0.25">
      <c r="A7" s="202" t="s">
        <v>4</v>
      </c>
      <c r="B7" s="204">
        <v>0</v>
      </c>
      <c r="C7" s="204">
        <v>0</v>
      </c>
      <c r="D7" s="204">
        <v>0</v>
      </c>
    </row>
    <row r="8" spans="1:4" x14ac:dyDescent="0.25">
      <c r="A8" s="202" t="s">
        <v>5</v>
      </c>
      <c r="B8" s="204">
        <v>49511672.229999997</v>
      </c>
      <c r="C8" s="204">
        <v>49512599.920000002</v>
      </c>
      <c r="D8" s="204">
        <v>49527245.469999999</v>
      </c>
    </row>
    <row r="9" spans="1:4" x14ac:dyDescent="0.25">
      <c r="A9" s="202" t="s">
        <v>6</v>
      </c>
      <c r="B9" s="204">
        <v>17810747.449999999</v>
      </c>
      <c r="C9" s="204">
        <v>14155614.18</v>
      </c>
      <c r="D9" s="204">
        <v>29753961.32</v>
      </c>
    </row>
    <row r="10" spans="1:4" x14ac:dyDescent="0.25">
      <c r="A10" s="202" t="s">
        <v>7</v>
      </c>
      <c r="B10" s="204">
        <v>201278715.97999999</v>
      </c>
      <c r="C10" s="204">
        <v>202908811.109999</v>
      </c>
      <c r="D10" s="204">
        <v>176992359.09</v>
      </c>
    </row>
    <row r="11" spans="1:4" ht="13.8" thickBot="1" x14ac:dyDescent="0.3">
      <c r="A11" s="205" t="s">
        <v>8</v>
      </c>
      <c r="B11" s="206">
        <v>282791674.87</v>
      </c>
      <c r="C11" s="206">
        <v>282791674.87</v>
      </c>
      <c r="D11" s="206">
        <v>282791674.87</v>
      </c>
    </row>
    <row r="12" spans="1:4" x14ac:dyDescent="0.25">
      <c r="A12" s="202" t="s">
        <v>9</v>
      </c>
      <c r="B12" s="204">
        <v>9485142102.6000004</v>
      </c>
      <c r="C12" s="204">
        <v>9421497082.1599998</v>
      </c>
      <c r="D12" s="204">
        <v>9436658327.2399998</v>
      </c>
    </row>
    <row r="13" spans="1:4" ht="8.25" customHeight="1" x14ac:dyDescent="0.25">
      <c r="B13" s="207"/>
      <c r="C13" s="207"/>
      <c r="D13" s="207"/>
    </row>
    <row r="14" spans="1:4" x14ac:dyDescent="0.25">
      <c r="A14" s="202" t="s">
        <v>10</v>
      </c>
      <c r="B14" s="204"/>
      <c r="C14" s="204"/>
      <c r="D14" s="204"/>
    </row>
    <row r="15" spans="1:4" x14ac:dyDescent="0.25">
      <c r="A15" s="202" t="s">
        <v>11</v>
      </c>
      <c r="B15" s="204">
        <v>3158661271.3499999</v>
      </c>
      <c r="C15" s="204">
        <v>3160770302.48</v>
      </c>
      <c r="D15" s="204">
        <v>3176765513.7199998</v>
      </c>
    </row>
    <row r="16" spans="1:4" x14ac:dyDescent="0.25">
      <c r="A16" s="202" t="s">
        <v>12</v>
      </c>
      <c r="B16" s="204">
        <v>5314165.25</v>
      </c>
      <c r="C16" s="204">
        <v>5314165.25</v>
      </c>
      <c r="D16" s="204">
        <v>5621109.9900000002</v>
      </c>
    </row>
    <row r="17" spans="1:4" x14ac:dyDescent="0.25">
      <c r="A17" s="202" t="s">
        <v>13</v>
      </c>
      <c r="B17" s="204">
        <v>45264227.659999996</v>
      </c>
      <c r="C17" s="204">
        <v>47455906.450000003</v>
      </c>
      <c r="D17" s="204">
        <v>43849697.93</v>
      </c>
    </row>
    <row r="18" spans="1:4" x14ac:dyDescent="0.25">
      <c r="A18" s="202" t="s">
        <v>14</v>
      </c>
      <c r="B18" s="204">
        <v>49130489.380000003</v>
      </c>
      <c r="C18" s="204">
        <v>49638678.530000001</v>
      </c>
      <c r="D18" s="204">
        <v>47926656.280000001</v>
      </c>
    </row>
    <row r="19" spans="1:4" ht="13.8" thickBot="1" x14ac:dyDescent="0.3">
      <c r="A19" s="205" t="s">
        <v>15</v>
      </c>
      <c r="B19" s="206">
        <v>8654564.4700000007</v>
      </c>
      <c r="C19" s="206">
        <v>8654564.4700000007</v>
      </c>
      <c r="D19" s="206">
        <v>8654564.4700000007</v>
      </c>
    </row>
    <row r="20" spans="1:4" x14ac:dyDescent="0.25">
      <c r="A20" s="202" t="s">
        <v>16</v>
      </c>
      <c r="B20" s="204">
        <v>3267024718.1099997</v>
      </c>
      <c r="C20" s="204">
        <v>3271833617.1799998</v>
      </c>
      <c r="D20" s="204">
        <v>3282817542.3899994</v>
      </c>
    </row>
    <row r="21" spans="1:4" ht="7.5" customHeight="1" x14ac:dyDescent="0.25">
      <c r="B21" s="207"/>
      <c r="C21" s="207"/>
      <c r="D21" s="207"/>
    </row>
    <row r="22" spans="1:4" x14ac:dyDescent="0.25">
      <c r="A22" s="202" t="s">
        <v>17</v>
      </c>
      <c r="B22" s="204"/>
      <c r="C22" s="204"/>
      <c r="D22" s="204"/>
    </row>
    <row r="23" spans="1:4" x14ac:dyDescent="0.25">
      <c r="A23" s="202" t="s">
        <v>18</v>
      </c>
      <c r="B23" s="204">
        <v>458475350.66000003</v>
      </c>
      <c r="C23" s="204">
        <v>458151669.39999998</v>
      </c>
      <c r="D23" s="204">
        <v>470683607.79000002</v>
      </c>
    </row>
    <row r="24" spans="1:4" x14ac:dyDescent="0.25">
      <c r="A24" s="202" t="s">
        <v>543</v>
      </c>
      <c r="B24" s="204">
        <v>10735623.67</v>
      </c>
      <c r="C24" s="204">
        <v>10104116.359999999</v>
      </c>
      <c r="D24" s="204">
        <v>9472609.0500000007</v>
      </c>
    </row>
    <row r="25" spans="1:4" x14ac:dyDescent="0.25">
      <c r="A25" s="202" t="s">
        <v>19</v>
      </c>
      <c r="B25" s="204">
        <v>910630.72</v>
      </c>
      <c r="C25" s="204">
        <v>1021068.69</v>
      </c>
      <c r="D25" s="204">
        <v>4080243.21</v>
      </c>
    </row>
    <row r="26" spans="1:4" ht="13.8" thickBot="1" x14ac:dyDescent="0.3">
      <c r="A26" s="205" t="s">
        <v>20</v>
      </c>
      <c r="B26" s="206">
        <v>26426854.850000001</v>
      </c>
      <c r="C26" s="206">
        <v>32621848.329999998</v>
      </c>
      <c r="D26" s="206">
        <v>28605826.329999998</v>
      </c>
    </row>
    <row r="27" spans="1:4" x14ac:dyDescent="0.25">
      <c r="A27" s="202" t="s">
        <v>21</v>
      </c>
      <c r="B27" s="204">
        <v>496548459.9000001</v>
      </c>
      <c r="C27" s="204">
        <v>501898702.77999997</v>
      </c>
      <c r="D27" s="204">
        <v>512842286.38</v>
      </c>
    </row>
    <row r="28" spans="1:4" ht="9" customHeight="1" x14ac:dyDescent="0.25">
      <c r="B28" s="207"/>
      <c r="C28" s="207"/>
      <c r="D28" s="207"/>
    </row>
    <row r="29" spans="1:4" x14ac:dyDescent="0.25">
      <c r="A29" s="202" t="s">
        <v>22</v>
      </c>
      <c r="B29" s="204"/>
      <c r="C29" s="204"/>
      <c r="D29" s="204"/>
    </row>
    <row r="30" spans="1:4" x14ac:dyDescent="0.25">
      <c r="A30" s="202" t="s">
        <v>23</v>
      </c>
      <c r="B30" s="204">
        <v>-4556000785.3800001</v>
      </c>
      <c r="C30" s="204">
        <v>-4527933320.8800001</v>
      </c>
      <c r="D30" s="204">
        <v>-4541243301.25</v>
      </c>
    </row>
    <row r="31" spans="1:4" x14ac:dyDescent="0.25">
      <c r="A31" s="202" t="s">
        <v>24</v>
      </c>
      <c r="B31" s="204">
        <v>-117451470.639999</v>
      </c>
      <c r="C31" s="204">
        <v>-120553604.59</v>
      </c>
      <c r="D31" s="204">
        <v>-120641075.98</v>
      </c>
    </row>
    <row r="32" spans="1:4" ht="13.8" thickBot="1" x14ac:dyDescent="0.3">
      <c r="A32" s="205" t="s">
        <v>25</v>
      </c>
      <c r="B32" s="206">
        <v>-99096089.549999997</v>
      </c>
      <c r="C32" s="206">
        <v>-99989847.719999999</v>
      </c>
      <c r="D32" s="206">
        <v>-100883605.89</v>
      </c>
    </row>
    <row r="33" spans="1:4" x14ac:dyDescent="0.25">
      <c r="A33" s="202" t="s">
        <v>26</v>
      </c>
      <c r="B33" s="204">
        <v>-4772548345.5699997</v>
      </c>
      <c r="C33" s="204">
        <v>-4748476773.1900005</v>
      </c>
      <c r="D33" s="204">
        <v>-4762767983.1199999</v>
      </c>
    </row>
    <row r="34" spans="1:4" ht="8.25" customHeight="1" x14ac:dyDescent="0.25">
      <c r="B34" s="207"/>
      <c r="C34" s="207"/>
      <c r="D34" s="207"/>
    </row>
    <row r="35" spans="1:4" x14ac:dyDescent="0.25">
      <c r="A35" s="202" t="s">
        <v>27</v>
      </c>
      <c r="B35" s="204">
        <v>8476166935.039999</v>
      </c>
      <c r="C35" s="204">
        <v>8446752628.9300003</v>
      </c>
      <c r="D35" s="204">
        <v>8469550172.8899984</v>
      </c>
    </row>
    <row r="36" spans="1:4" ht="8.25" customHeight="1" x14ac:dyDescent="0.25">
      <c r="B36" s="207"/>
      <c r="C36" s="207"/>
      <c r="D36" s="207"/>
    </row>
    <row r="37" spans="1:4" x14ac:dyDescent="0.25">
      <c r="A37" s="202" t="s">
        <v>28</v>
      </c>
      <c r="B37" s="204"/>
      <c r="C37" s="204"/>
      <c r="D37" s="204"/>
    </row>
    <row r="38" spans="1:4" x14ac:dyDescent="0.25">
      <c r="A38" s="202" t="s">
        <v>29</v>
      </c>
      <c r="B38" s="204"/>
      <c r="C38" s="204"/>
      <c r="D38" s="204"/>
    </row>
    <row r="39" spans="1:4" x14ac:dyDescent="0.25">
      <c r="A39" s="202" t="s">
        <v>30</v>
      </c>
      <c r="B39" s="204">
        <v>5204081.62</v>
      </c>
      <c r="C39" s="204">
        <v>4910535.66</v>
      </c>
      <c r="D39" s="204">
        <v>5141276.26</v>
      </c>
    </row>
    <row r="40" spans="1:4" x14ac:dyDescent="0.25">
      <c r="A40" s="202" t="s">
        <v>31</v>
      </c>
      <c r="B40" s="204">
        <v>-404716.03</v>
      </c>
      <c r="C40" s="204">
        <v>-397119.4</v>
      </c>
      <c r="D40" s="204">
        <v>-397105.3</v>
      </c>
    </row>
    <row r="41" spans="1:4" x14ac:dyDescent="0.25">
      <c r="A41" s="202" t="s">
        <v>32</v>
      </c>
      <c r="B41" s="204">
        <v>36155852</v>
      </c>
      <c r="C41" s="204">
        <v>36155852</v>
      </c>
      <c r="D41" s="204">
        <v>29865407</v>
      </c>
    </row>
    <row r="42" spans="1:4" ht="13.8" thickBot="1" x14ac:dyDescent="0.3">
      <c r="A42" s="205" t="s">
        <v>33</v>
      </c>
      <c r="B42" s="206">
        <v>52755839.450000003</v>
      </c>
      <c r="C42" s="206">
        <v>52753160.159999996</v>
      </c>
      <c r="D42" s="206">
        <v>53230149.149999999</v>
      </c>
    </row>
    <row r="43" spans="1:4" x14ac:dyDescent="0.25">
      <c r="A43" s="202" t="s">
        <v>34</v>
      </c>
      <c r="B43" s="204">
        <v>93711057.040000007</v>
      </c>
      <c r="C43" s="204">
        <v>93422428.419999987</v>
      </c>
      <c r="D43" s="204">
        <v>87839727.109999999</v>
      </c>
    </row>
    <row r="44" spans="1:4" ht="7.5" customHeight="1" x14ac:dyDescent="0.25">
      <c r="B44" s="207"/>
      <c r="C44" s="207"/>
      <c r="D44" s="207"/>
    </row>
    <row r="45" spans="1:4" x14ac:dyDescent="0.25">
      <c r="A45" s="202" t="s">
        <v>35</v>
      </c>
      <c r="B45" s="204">
        <v>93711057.040000007</v>
      </c>
      <c r="C45" s="204">
        <v>93422428.419999987</v>
      </c>
      <c r="D45" s="204">
        <v>87839727.109999999</v>
      </c>
    </row>
    <row r="46" spans="1:4" ht="6.75" customHeight="1" x14ac:dyDescent="0.25">
      <c r="B46" s="207"/>
      <c r="C46" s="207"/>
      <c r="D46" s="207"/>
    </row>
    <row r="47" spans="1:4" x14ac:dyDescent="0.25">
      <c r="A47" s="202" t="s">
        <v>36</v>
      </c>
      <c r="B47" s="204"/>
      <c r="C47" s="204"/>
      <c r="D47" s="204"/>
    </row>
    <row r="48" spans="1:4" x14ac:dyDescent="0.25">
      <c r="A48" s="202" t="s">
        <v>37</v>
      </c>
      <c r="B48" s="204"/>
      <c r="C48" s="204"/>
      <c r="D48" s="204"/>
    </row>
    <row r="49" spans="1:4" x14ac:dyDescent="0.25">
      <c r="A49" s="202" t="s">
        <v>38</v>
      </c>
      <c r="B49" s="204">
        <v>9365124.1199999899</v>
      </c>
      <c r="C49" s="204">
        <v>11425549.99</v>
      </c>
      <c r="D49" s="204">
        <v>31703688.859999999</v>
      </c>
    </row>
    <row r="50" spans="1:4" x14ac:dyDescent="0.25">
      <c r="A50" s="202" t="s">
        <v>39</v>
      </c>
      <c r="B50" s="204">
        <v>49393969.710000001</v>
      </c>
      <c r="C50" s="204">
        <v>38617265.25</v>
      </c>
      <c r="D50" s="204">
        <v>32775117.399999999</v>
      </c>
    </row>
    <row r="51" spans="1:4" x14ac:dyDescent="0.25">
      <c r="A51" s="202" t="s">
        <v>40</v>
      </c>
      <c r="B51" s="204">
        <v>3585713.16</v>
      </c>
      <c r="C51" s="204">
        <v>3696190.96</v>
      </c>
      <c r="D51" s="204">
        <v>3826953.31</v>
      </c>
    </row>
    <row r="52" spans="1:4" ht="13.8" thickBot="1" x14ac:dyDescent="0.3">
      <c r="A52" s="205" t="s">
        <v>41</v>
      </c>
      <c r="B52" s="206">
        <v>0</v>
      </c>
      <c r="C52" s="206">
        <v>0</v>
      </c>
      <c r="D52" s="206">
        <v>0</v>
      </c>
    </row>
    <row r="53" spans="1:4" x14ac:dyDescent="0.25">
      <c r="A53" s="202" t="s">
        <v>42</v>
      </c>
      <c r="B53" s="204">
        <v>62344806.989999995</v>
      </c>
      <c r="C53" s="204">
        <v>53739006.200000003</v>
      </c>
      <c r="D53" s="204">
        <v>68305759.569999993</v>
      </c>
    </row>
    <row r="54" spans="1:4" ht="9" customHeight="1" x14ac:dyDescent="0.25">
      <c r="B54" s="207"/>
      <c r="C54" s="207"/>
      <c r="D54" s="207"/>
    </row>
    <row r="55" spans="1:4" x14ac:dyDescent="0.25">
      <c r="A55" s="202" t="s">
        <v>43</v>
      </c>
      <c r="B55" s="204"/>
      <c r="C55" s="204"/>
      <c r="D55" s="204"/>
    </row>
    <row r="56" spans="1:4" x14ac:dyDescent="0.25">
      <c r="A56" s="202" t="s">
        <v>44</v>
      </c>
      <c r="B56" s="204"/>
      <c r="C56" s="204"/>
      <c r="D56" s="204"/>
    </row>
    <row r="57" spans="1:4" ht="13.5" customHeight="1" x14ac:dyDescent="0.25">
      <c r="B57" s="207"/>
      <c r="C57" s="207"/>
      <c r="D57" s="207"/>
    </row>
    <row r="58" spans="1:4" x14ac:dyDescent="0.25">
      <c r="A58" s="202" t="s">
        <v>45</v>
      </c>
      <c r="B58" s="204"/>
      <c r="C58" s="204"/>
      <c r="D58" s="204"/>
    </row>
    <row r="59" spans="1:4" x14ac:dyDescent="0.25">
      <c r="A59" s="202" t="s">
        <v>46</v>
      </c>
      <c r="B59" s="204">
        <v>835576.37</v>
      </c>
      <c r="C59" s="204">
        <v>835576.37</v>
      </c>
      <c r="D59" s="204">
        <v>835576.37</v>
      </c>
    </row>
    <row r="60" spans="1:4" x14ac:dyDescent="0.25">
      <c r="A60" s="202" t="s">
        <v>47</v>
      </c>
      <c r="B60" s="204">
        <v>114651800.16</v>
      </c>
      <c r="C60" s="204">
        <v>174306933.50999999</v>
      </c>
      <c r="D60" s="204">
        <v>191448383.359999</v>
      </c>
    </row>
    <row r="61" spans="1:4" ht="12.75" customHeight="1" x14ac:dyDescent="0.25">
      <c r="A61" s="202" t="s">
        <v>48</v>
      </c>
      <c r="B61" s="204">
        <v>78294003.439999998</v>
      </c>
      <c r="C61" s="204">
        <v>79571130.700000003</v>
      </c>
      <c r="D61" s="204">
        <v>85075078.280000001</v>
      </c>
    </row>
    <row r="62" spans="1:4" ht="14.25" customHeight="1" x14ac:dyDescent="0.25">
      <c r="A62" s="202" t="s">
        <v>49</v>
      </c>
      <c r="B62" s="204">
        <v>701804.93</v>
      </c>
      <c r="C62" s="204">
        <v>568695.07999999996</v>
      </c>
      <c r="D62" s="204">
        <v>440711.74</v>
      </c>
    </row>
    <row r="63" spans="1:4" ht="14.25" customHeight="1" x14ac:dyDescent="0.25">
      <c r="A63" s="202" t="s">
        <v>50</v>
      </c>
      <c r="B63" s="204">
        <v>0</v>
      </c>
      <c r="C63" s="204">
        <v>0</v>
      </c>
      <c r="D63" s="204">
        <v>0</v>
      </c>
    </row>
    <row r="64" spans="1:4" x14ac:dyDescent="0.25">
      <c r="A64" s="202" t="s">
        <v>51</v>
      </c>
      <c r="B64" s="204">
        <v>137694072.43000001</v>
      </c>
      <c r="C64" s="204">
        <v>197185876.53</v>
      </c>
      <c r="D64" s="204">
        <v>168038918.05000001</v>
      </c>
    </row>
    <row r="65" spans="1:4" x14ac:dyDescent="0.25">
      <c r="A65" s="202" t="s">
        <v>52</v>
      </c>
      <c r="B65" s="204">
        <v>-10583.53</v>
      </c>
      <c r="C65" s="204">
        <v>19799.330000000002</v>
      </c>
      <c r="D65" s="204">
        <v>19300.77</v>
      </c>
    </row>
    <row r="66" spans="1:4" ht="13.8" thickBot="1" x14ac:dyDescent="0.3">
      <c r="A66" s="205" t="s">
        <v>53</v>
      </c>
      <c r="B66" s="206">
        <v>36265473.979999997</v>
      </c>
      <c r="C66" s="206">
        <v>29808744.760000002</v>
      </c>
      <c r="D66" s="206">
        <v>21073055</v>
      </c>
    </row>
    <row r="67" spans="1:4" x14ac:dyDescent="0.25">
      <c r="A67" s="202" t="s">
        <v>54</v>
      </c>
      <c r="B67" s="204">
        <v>368432147.78000009</v>
      </c>
      <c r="C67" s="204">
        <v>482296756.27999997</v>
      </c>
      <c r="D67" s="204">
        <v>466931023.56999904</v>
      </c>
    </row>
    <row r="68" spans="1:4" ht="7.5" customHeight="1" x14ac:dyDescent="0.25">
      <c r="B68" s="207"/>
      <c r="C68" s="207"/>
      <c r="D68" s="207"/>
    </row>
    <row r="69" spans="1:4" x14ac:dyDescent="0.25">
      <c r="A69" s="202" t="s">
        <v>55</v>
      </c>
      <c r="B69" s="204"/>
      <c r="C69" s="204"/>
      <c r="D69" s="204"/>
    </row>
    <row r="70" spans="1:4" ht="13.8" thickBot="1" x14ac:dyDescent="0.3">
      <c r="A70" s="205" t="s">
        <v>56</v>
      </c>
      <c r="B70" s="206">
        <v>-8666317.1500000004</v>
      </c>
      <c r="C70" s="206">
        <v>-8355069.21</v>
      </c>
      <c r="D70" s="206">
        <v>-7471995.9500000002</v>
      </c>
    </row>
    <row r="71" spans="1:4" x14ac:dyDescent="0.25">
      <c r="A71" s="202" t="s">
        <v>57</v>
      </c>
      <c r="B71" s="204">
        <v>-8666317.1500000004</v>
      </c>
      <c r="C71" s="204">
        <v>-8355069.21</v>
      </c>
      <c r="D71" s="204">
        <v>-7471995.9500000002</v>
      </c>
    </row>
    <row r="72" spans="1:4" ht="8.25" customHeight="1" x14ac:dyDescent="0.25">
      <c r="B72" s="207"/>
      <c r="C72" s="207"/>
      <c r="D72" s="207"/>
    </row>
    <row r="73" spans="1:4" x14ac:dyDescent="0.25">
      <c r="A73" s="202" t="s">
        <v>58</v>
      </c>
      <c r="B73" s="204"/>
      <c r="C73" s="204"/>
      <c r="D73" s="204"/>
    </row>
    <row r="74" spans="1:4" x14ac:dyDescent="0.25">
      <c r="A74" s="202" t="s">
        <v>59</v>
      </c>
      <c r="B74" s="204">
        <v>19427680.670000002</v>
      </c>
      <c r="C74" s="204">
        <v>18203659.5</v>
      </c>
      <c r="D74" s="204">
        <v>19977276.949999999</v>
      </c>
    </row>
    <row r="75" spans="1:4" x14ac:dyDescent="0.25">
      <c r="A75" s="202" t="s">
        <v>60</v>
      </c>
      <c r="B75" s="204">
        <v>78011496.849999994</v>
      </c>
      <c r="C75" s="204">
        <v>78191337.509999901</v>
      </c>
      <c r="D75" s="204">
        <v>78056744.230000004</v>
      </c>
    </row>
    <row r="76" spans="1:4" x14ac:dyDescent="0.25">
      <c r="A76" s="202" t="s">
        <v>698</v>
      </c>
      <c r="B76" s="204">
        <v>86484.34</v>
      </c>
      <c r="C76" s="204">
        <v>33889.410000000003</v>
      </c>
      <c r="D76" s="204">
        <v>34475.660000000003</v>
      </c>
    </row>
    <row r="77" spans="1:4" x14ac:dyDescent="0.25">
      <c r="A77" s="202" t="s">
        <v>701</v>
      </c>
      <c r="B77" s="204">
        <v>0</v>
      </c>
      <c r="C77" s="204">
        <v>0</v>
      </c>
      <c r="D77" s="204">
        <v>34267.199999999997</v>
      </c>
    </row>
    <row r="78" spans="1:4" x14ac:dyDescent="0.25">
      <c r="A78" s="202" t="s">
        <v>61</v>
      </c>
      <c r="B78" s="204">
        <v>5134727.18</v>
      </c>
      <c r="C78" s="204">
        <v>5196821.4000000004</v>
      </c>
      <c r="D78" s="204">
        <v>5098269.2</v>
      </c>
    </row>
    <row r="79" spans="1:4" x14ac:dyDescent="0.25">
      <c r="A79" s="202" t="s">
        <v>62</v>
      </c>
      <c r="B79" s="204">
        <v>55438535.390000001</v>
      </c>
      <c r="C79" s="204">
        <v>49742348.920000002</v>
      </c>
      <c r="D79" s="204">
        <v>46008944.329999998</v>
      </c>
    </row>
    <row r="80" spans="1:4" ht="13.8" thickBot="1" x14ac:dyDescent="0.3">
      <c r="A80" s="205" t="s">
        <v>63</v>
      </c>
      <c r="B80" s="206">
        <v>620598.12</v>
      </c>
      <c r="C80" s="206">
        <v>620598.12</v>
      </c>
      <c r="D80" s="206">
        <v>635208.72</v>
      </c>
    </row>
    <row r="81" spans="1:4" ht="18" customHeight="1" x14ac:dyDescent="0.25">
      <c r="A81" s="202" t="s">
        <v>64</v>
      </c>
      <c r="B81" s="204">
        <v>158719522.55000001</v>
      </c>
      <c r="C81" s="204">
        <v>151988654.8599999</v>
      </c>
      <c r="D81" s="204">
        <v>149845186.28999999</v>
      </c>
    </row>
    <row r="82" spans="1:4" ht="5.25" customHeight="1" x14ac:dyDescent="0.25">
      <c r="B82" s="207"/>
      <c r="C82" s="207"/>
      <c r="D82" s="207"/>
    </row>
    <row r="83" spans="1:4" x14ac:dyDescent="0.25">
      <c r="A83" s="202" t="s">
        <v>65</v>
      </c>
      <c r="B83" s="204"/>
      <c r="C83" s="204"/>
      <c r="D83" s="204"/>
    </row>
    <row r="84" spans="1:4" x14ac:dyDescent="0.25">
      <c r="A84" s="202" t="s">
        <v>66</v>
      </c>
      <c r="B84" s="204">
        <v>13685568.4799999</v>
      </c>
      <c r="C84" s="204">
        <v>12451281.27</v>
      </c>
      <c r="D84" s="204">
        <v>21178261.539999999</v>
      </c>
    </row>
    <row r="85" spans="1:4" ht="13.8" thickBot="1" x14ac:dyDescent="0.3">
      <c r="A85" s="205" t="s">
        <v>67</v>
      </c>
      <c r="B85" s="206">
        <v>0</v>
      </c>
      <c r="C85" s="206">
        <v>0</v>
      </c>
      <c r="D85" s="206">
        <v>0</v>
      </c>
    </row>
    <row r="86" spans="1:4" ht="16.5" customHeight="1" x14ac:dyDescent="0.25">
      <c r="A86" s="202" t="s">
        <v>68</v>
      </c>
      <c r="B86" s="204">
        <v>13685568.4799999</v>
      </c>
      <c r="C86" s="204">
        <v>12451281.27</v>
      </c>
      <c r="D86" s="204">
        <v>21178261.539999999</v>
      </c>
    </row>
    <row r="87" spans="1:4" ht="9" customHeight="1" x14ac:dyDescent="0.25">
      <c r="B87" s="207"/>
      <c r="C87" s="207"/>
      <c r="D87" s="207"/>
    </row>
    <row r="88" spans="1:4" x14ac:dyDescent="0.25">
      <c r="A88" s="202" t="s">
        <v>69</v>
      </c>
      <c r="B88" s="204"/>
      <c r="C88" s="204"/>
      <c r="D88" s="204"/>
    </row>
    <row r="89" spans="1:4" x14ac:dyDescent="0.25">
      <c r="A89" s="202" t="s">
        <v>70</v>
      </c>
      <c r="B89" s="204">
        <v>15941155.2199999</v>
      </c>
      <c r="C89" s="204">
        <v>13743288.099999901</v>
      </c>
      <c r="D89" s="204">
        <v>20889009.489999998</v>
      </c>
    </row>
    <row r="90" spans="1:4" x14ac:dyDescent="0.25">
      <c r="A90" s="202" t="s">
        <v>71</v>
      </c>
      <c r="B90" s="204">
        <v>16294436.289999999</v>
      </c>
      <c r="C90" s="204">
        <v>11702551.75</v>
      </c>
      <c r="D90" s="204">
        <v>0</v>
      </c>
    </row>
    <row r="91" spans="1:4" ht="13.8" thickBot="1" x14ac:dyDescent="0.3">
      <c r="A91" s="205" t="s">
        <v>72</v>
      </c>
      <c r="B91" s="206">
        <v>5323.21</v>
      </c>
      <c r="C91" s="206">
        <v>2046.86</v>
      </c>
      <c r="D91" s="206">
        <v>-4339.01</v>
      </c>
    </row>
    <row r="92" spans="1:4" ht="18.75" customHeight="1" x14ac:dyDescent="0.25">
      <c r="A92" s="202" t="s">
        <v>73</v>
      </c>
      <c r="B92" s="204">
        <v>32240914.719999902</v>
      </c>
      <c r="C92" s="204">
        <v>25447886.7099999</v>
      </c>
      <c r="D92" s="204">
        <v>20884670.479999997</v>
      </c>
    </row>
    <row r="93" spans="1:4" ht="9.75" customHeight="1" x14ac:dyDescent="0.25">
      <c r="B93" s="207"/>
      <c r="C93" s="207"/>
      <c r="D93" s="207"/>
    </row>
    <row r="94" spans="1:4" x14ac:dyDescent="0.25">
      <c r="A94" s="202" t="s">
        <v>74</v>
      </c>
      <c r="B94" s="204"/>
      <c r="C94" s="204"/>
      <c r="D94" s="204"/>
    </row>
    <row r="95" spans="1:4" ht="15.75" customHeight="1" x14ac:dyDescent="0.25">
      <c r="A95" s="202" t="s">
        <v>75</v>
      </c>
      <c r="B95" s="204">
        <v>533063969.75999999</v>
      </c>
      <c r="C95" s="204">
        <v>500890068.56999898</v>
      </c>
      <c r="D95" s="204">
        <v>654528779.26999998</v>
      </c>
    </row>
    <row r="96" spans="1:4" ht="9" customHeight="1" x14ac:dyDescent="0.25">
      <c r="B96" s="207"/>
      <c r="C96" s="207"/>
      <c r="D96" s="207"/>
    </row>
    <row r="97" spans="1:4" ht="14.25" customHeight="1" x14ac:dyDescent="0.25">
      <c r="A97" s="202" t="s">
        <v>76</v>
      </c>
      <c r="B97" s="204">
        <v>1159820613.1299999</v>
      </c>
      <c r="C97" s="204">
        <v>1218458584.6799986</v>
      </c>
      <c r="D97" s="204">
        <v>1374201684.7699988</v>
      </c>
    </row>
    <row r="98" spans="1:4" ht="8.25" customHeight="1" x14ac:dyDescent="0.25">
      <c r="B98" s="207"/>
      <c r="C98" s="207"/>
      <c r="D98" s="207"/>
    </row>
    <row r="99" spans="1:4" x14ac:dyDescent="0.25">
      <c r="A99" s="202" t="s">
        <v>77</v>
      </c>
      <c r="B99" s="204"/>
      <c r="C99" s="204"/>
      <c r="D99" s="204"/>
    </row>
    <row r="100" spans="1:4" x14ac:dyDescent="0.25">
      <c r="A100" s="202" t="s">
        <v>660</v>
      </c>
      <c r="B100" s="204">
        <v>67835935.739999995</v>
      </c>
      <c r="C100" s="204">
        <v>67650645.289999902</v>
      </c>
      <c r="D100" s="204">
        <v>20163080.2299999</v>
      </c>
    </row>
    <row r="101" spans="1:4" x14ac:dyDescent="0.25">
      <c r="A101" s="202" t="s">
        <v>78</v>
      </c>
      <c r="B101" s="204">
        <v>4375252.12</v>
      </c>
      <c r="C101" s="204">
        <v>4563574.47</v>
      </c>
      <c r="D101" s="204">
        <v>4681597.8</v>
      </c>
    </row>
    <row r="102" spans="1:4" x14ac:dyDescent="0.25">
      <c r="A102" s="202" t="s">
        <v>79</v>
      </c>
      <c r="B102" s="204">
        <v>2994663.78</v>
      </c>
      <c r="C102" s="204">
        <v>2946414.65</v>
      </c>
      <c r="D102" s="204">
        <v>3170483.6399999899</v>
      </c>
    </row>
    <row r="103" spans="1:4" x14ac:dyDescent="0.25">
      <c r="A103" s="202" t="s">
        <v>80</v>
      </c>
      <c r="B103" s="204">
        <v>0</v>
      </c>
      <c r="C103" s="204">
        <v>0</v>
      </c>
      <c r="D103" s="204">
        <v>0</v>
      </c>
    </row>
    <row r="104" spans="1:4" x14ac:dyDescent="0.25">
      <c r="A104" s="202" t="s">
        <v>81</v>
      </c>
      <c r="B104" s="204">
        <v>29211560.489999998</v>
      </c>
      <c r="C104" s="204">
        <v>28949779.32</v>
      </c>
      <c r="D104" s="204">
        <v>28687998.149999999</v>
      </c>
    </row>
    <row r="105" spans="1:4" x14ac:dyDescent="0.25">
      <c r="A105" s="202" t="s">
        <v>82</v>
      </c>
      <c r="B105" s="204">
        <v>105413360.34999999</v>
      </c>
      <c r="C105" s="204">
        <v>112792118.029999</v>
      </c>
      <c r="D105" s="204">
        <v>118823665.78999899</v>
      </c>
    </row>
    <row r="106" spans="1:4" x14ac:dyDescent="0.25">
      <c r="A106" s="202" t="s">
        <v>83</v>
      </c>
      <c r="B106" s="204">
        <v>1815808.80999999</v>
      </c>
      <c r="C106" s="204">
        <v>16102370.630000001</v>
      </c>
      <c r="D106" s="204">
        <v>15534174.449999901</v>
      </c>
    </row>
    <row r="107" spans="1:4" x14ac:dyDescent="0.25">
      <c r="A107" s="202" t="s">
        <v>84</v>
      </c>
      <c r="B107" s="204">
        <v>53884028.009999998</v>
      </c>
      <c r="C107" s="204">
        <v>53742635.719999999</v>
      </c>
      <c r="D107" s="204">
        <v>53708794.140000001</v>
      </c>
    </row>
    <row r="108" spans="1:4" x14ac:dyDescent="0.25">
      <c r="A108" s="202" t="s">
        <v>85</v>
      </c>
      <c r="B108" s="204">
        <v>588736948.98000002</v>
      </c>
      <c r="C108" s="204">
        <v>583245003.96000004</v>
      </c>
      <c r="D108" s="204">
        <v>554564175.28999996</v>
      </c>
    </row>
    <row r="109" spans="1:4" x14ac:dyDescent="0.25">
      <c r="A109" s="202" t="s">
        <v>86</v>
      </c>
      <c r="B109" s="204">
        <v>148231.07999999999</v>
      </c>
      <c r="C109" s="204">
        <v>148846.57</v>
      </c>
      <c r="D109" s="204">
        <v>200490.66</v>
      </c>
    </row>
    <row r="110" spans="1:4" x14ac:dyDescent="0.25">
      <c r="A110" s="202" t="s">
        <v>87</v>
      </c>
      <c r="B110" s="204">
        <v>-1572859.6199999901</v>
      </c>
      <c r="C110" s="204">
        <v>-1565780.72</v>
      </c>
      <c r="D110" s="204">
        <v>0</v>
      </c>
    </row>
    <row r="111" spans="1:4" x14ac:dyDescent="0.25">
      <c r="A111" s="202" t="s">
        <v>699</v>
      </c>
      <c r="B111" s="204">
        <v>188563635.63999999</v>
      </c>
      <c r="C111" s="204">
        <v>193344374.56999999</v>
      </c>
      <c r="D111" s="204">
        <v>247078534.859999</v>
      </c>
    </row>
    <row r="112" spans="1:4" ht="14.25" customHeight="1" x14ac:dyDescent="0.25">
      <c r="A112" s="202" t="s">
        <v>88</v>
      </c>
      <c r="B112" s="204">
        <v>537590.09</v>
      </c>
      <c r="C112" s="204">
        <v>525162.80000000005</v>
      </c>
      <c r="D112" s="204">
        <v>514430.85</v>
      </c>
    </row>
    <row r="113" spans="1:4" ht="17.25" customHeight="1" thickBot="1" x14ac:dyDescent="0.3">
      <c r="A113" s="205" t="s">
        <v>89</v>
      </c>
      <c r="B113" s="206">
        <v>36065945.529999897</v>
      </c>
      <c r="C113" s="206">
        <v>35866679.189999998</v>
      </c>
      <c r="D113" s="206">
        <v>35667412.850000001</v>
      </c>
    </row>
    <row r="114" spans="1:4" ht="14.25" customHeight="1" x14ac:dyDescent="0.25">
      <c r="A114" s="202" t="s">
        <v>90</v>
      </c>
      <c r="B114" s="204">
        <v>1078010101</v>
      </c>
      <c r="C114" s="204">
        <v>1098311824.4799991</v>
      </c>
      <c r="D114" s="204">
        <v>1082794838.7099979</v>
      </c>
    </row>
    <row r="115" spans="1:4" ht="9" customHeight="1" x14ac:dyDescent="0.25">
      <c r="B115" s="207"/>
      <c r="C115" s="207"/>
      <c r="D115" s="207"/>
    </row>
    <row r="116" spans="1:4" ht="18.75" customHeight="1" thickBot="1" x14ac:dyDescent="0.3">
      <c r="A116" s="208" t="s">
        <v>91</v>
      </c>
      <c r="B116" s="209">
        <v>10807708706.209999</v>
      </c>
      <c r="C116" s="209">
        <v>10856945466.509998</v>
      </c>
      <c r="D116" s="209">
        <v>11014386423.479996</v>
      </c>
    </row>
    <row r="117" spans="1:4" ht="13.8" thickTop="1" x14ac:dyDescent="0.25">
      <c r="B117" s="207"/>
      <c r="C117" s="207"/>
      <c r="D117" s="207"/>
    </row>
    <row r="118" spans="1:4" x14ac:dyDescent="0.25">
      <c r="A118" s="202" t="s">
        <v>92</v>
      </c>
      <c r="B118" s="204"/>
      <c r="C118" s="204"/>
      <c r="D118" s="204"/>
    </row>
    <row r="119" spans="1:4" x14ac:dyDescent="0.25">
      <c r="A119" s="202" t="s">
        <v>93</v>
      </c>
      <c r="B119" s="204"/>
      <c r="C119" s="204"/>
      <c r="D119" s="204"/>
    </row>
    <row r="120" spans="1:4" x14ac:dyDescent="0.25">
      <c r="A120" s="202" t="s">
        <v>94</v>
      </c>
      <c r="B120" s="204">
        <v>-2340301.94</v>
      </c>
      <c r="C120" s="204">
        <v>-2340301.94</v>
      </c>
      <c r="D120" s="204">
        <v>-2185751.96999999</v>
      </c>
    </row>
    <row r="121" spans="1:4" x14ac:dyDescent="0.25">
      <c r="A121" s="202" t="s">
        <v>95</v>
      </c>
      <c r="B121" s="204">
        <v>-61362397.219999999</v>
      </c>
      <c r="C121" s="204">
        <v>-52264174.189999998</v>
      </c>
      <c r="D121" s="204">
        <v>-134917899.08000001</v>
      </c>
    </row>
    <row r="122" spans="1:4" x14ac:dyDescent="0.25">
      <c r="A122" s="202" t="s">
        <v>96</v>
      </c>
      <c r="B122" s="204">
        <v>-2014419.07</v>
      </c>
      <c r="C122" s="204">
        <v>-1164110.8899999999</v>
      </c>
      <c r="D122" s="204">
        <v>-1055162.75</v>
      </c>
    </row>
    <row r="123" spans="1:4" x14ac:dyDescent="0.25">
      <c r="A123" s="202" t="s">
        <v>97</v>
      </c>
      <c r="B123" s="204">
        <v>-22000000</v>
      </c>
      <c r="C123" s="204">
        <v>-35000000</v>
      </c>
      <c r="D123" s="204">
        <v>-85000000</v>
      </c>
    </row>
    <row r="124" spans="1:4" x14ac:dyDescent="0.25">
      <c r="A124" s="202" t="s">
        <v>98</v>
      </c>
      <c r="B124" s="204">
        <v>-255023279.05000001</v>
      </c>
      <c r="C124" s="204">
        <v>-272677344.33999997</v>
      </c>
      <c r="D124" s="204">
        <v>-309921825.75999898</v>
      </c>
    </row>
    <row r="125" spans="1:4" x14ac:dyDescent="0.25">
      <c r="A125" s="202" t="s">
        <v>99</v>
      </c>
      <c r="B125" s="204">
        <v>-28932785.219999999</v>
      </c>
      <c r="C125" s="204">
        <v>-28932785.219999999</v>
      </c>
      <c r="D125" s="204">
        <v>-28932785.219999999</v>
      </c>
    </row>
    <row r="126" spans="1:4" x14ac:dyDescent="0.25">
      <c r="A126" s="202" t="s">
        <v>100</v>
      </c>
      <c r="B126" s="204">
        <v>0</v>
      </c>
      <c r="C126" s="204">
        <v>0</v>
      </c>
      <c r="D126" s="204">
        <v>0</v>
      </c>
    </row>
    <row r="127" spans="1:4" x14ac:dyDescent="0.25">
      <c r="A127" s="202" t="s">
        <v>101</v>
      </c>
      <c r="B127" s="204">
        <v>-24984617.489999998</v>
      </c>
      <c r="C127" s="204">
        <v>-24926404.609999999</v>
      </c>
      <c r="D127" s="204">
        <v>-24677802.6399999</v>
      </c>
    </row>
    <row r="128" spans="1:4" x14ac:dyDescent="0.25">
      <c r="A128" s="202" t="s">
        <v>102</v>
      </c>
      <c r="B128" s="204">
        <v>-82736553.579999998</v>
      </c>
      <c r="C128" s="204">
        <v>-93991405.879999906</v>
      </c>
      <c r="D128" s="204">
        <v>-107481197.88</v>
      </c>
    </row>
    <row r="129" spans="1:4" x14ac:dyDescent="0.25">
      <c r="A129" s="202" t="s">
        <v>103</v>
      </c>
      <c r="B129" s="204">
        <v>-49616060.329999998</v>
      </c>
      <c r="C129" s="204">
        <v>-61900991.509999901</v>
      </c>
      <c r="D129" s="204">
        <v>-55345643.509999901</v>
      </c>
    </row>
    <row r="130" spans="1:4" x14ac:dyDescent="0.25">
      <c r="A130" s="202" t="s">
        <v>104</v>
      </c>
      <c r="B130" s="204">
        <v>0</v>
      </c>
      <c r="C130" s="204">
        <v>0</v>
      </c>
      <c r="D130" s="204">
        <v>0</v>
      </c>
    </row>
    <row r="131" spans="1:4" x14ac:dyDescent="0.25">
      <c r="A131" s="202" t="s">
        <v>105</v>
      </c>
      <c r="B131" s="204">
        <v>-1841809.95</v>
      </c>
      <c r="C131" s="204">
        <v>-1791770.3699999901</v>
      </c>
      <c r="D131" s="204">
        <v>-1602517.89</v>
      </c>
    </row>
    <row r="132" spans="1:4" x14ac:dyDescent="0.25">
      <c r="A132" s="202" t="s">
        <v>106</v>
      </c>
      <c r="B132" s="204">
        <v>-21107712.949999899</v>
      </c>
      <c r="C132" s="204">
        <v>-20210864.379999999</v>
      </c>
      <c r="D132" s="204">
        <v>-19310897.350000001</v>
      </c>
    </row>
    <row r="133" spans="1:4" ht="13.8" thickBot="1" x14ac:dyDescent="0.3">
      <c r="A133" s="205" t="s">
        <v>107</v>
      </c>
      <c r="B133" s="206">
        <v>-7578087.7199999997</v>
      </c>
      <c r="C133" s="206">
        <v>-7578087.7199999997</v>
      </c>
      <c r="D133" s="206">
        <v>-7578087.7199999997</v>
      </c>
    </row>
    <row r="134" spans="1:4" x14ac:dyDescent="0.25">
      <c r="A134" s="202" t="s">
        <v>108</v>
      </c>
      <c r="B134" s="204">
        <v>-559538024.51999986</v>
      </c>
      <c r="C134" s="204">
        <v>-602778241.04999971</v>
      </c>
      <c r="D134" s="204">
        <v>-778009571.76999879</v>
      </c>
    </row>
    <row r="135" spans="1:4" x14ac:dyDescent="0.25">
      <c r="B135" s="207"/>
      <c r="C135" s="207"/>
      <c r="D135" s="207"/>
    </row>
    <row r="136" spans="1:4" x14ac:dyDescent="0.25">
      <c r="A136" s="202" t="s">
        <v>109</v>
      </c>
      <c r="B136" s="204"/>
      <c r="C136" s="204"/>
      <c r="D136" s="204"/>
    </row>
    <row r="137" spans="1:4" x14ac:dyDescent="0.25">
      <c r="A137" s="202" t="s">
        <v>110</v>
      </c>
      <c r="B137" s="204"/>
      <c r="C137" s="204"/>
      <c r="D137" s="204"/>
    </row>
    <row r="138" spans="1:4" ht="13.8" thickBot="1" x14ac:dyDescent="0.3">
      <c r="A138" s="205" t="s">
        <v>111</v>
      </c>
      <c r="B138" s="206">
        <v>-145616211.52000001</v>
      </c>
      <c r="C138" s="206">
        <v>-136994535.83000001</v>
      </c>
      <c r="D138" s="206">
        <v>-94351520.689999998</v>
      </c>
    </row>
    <row r="139" spans="1:4" x14ac:dyDescent="0.25">
      <c r="A139" s="202" t="s">
        <v>112</v>
      </c>
      <c r="B139" s="204">
        <v>-145616211.52000001</v>
      </c>
      <c r="C139" s="204">
        <v>-136994535.83000001</v>
      </c>
      <c r="D139" s="204">
        <v>-94351520.689999998</v>
      </c>
    </row>
    <row r="140" spans="1:4" x14ac:dyDescent="0.25">
      <c r="B140" s="207"/>
      <c r="C140" s="207"/>
      <c r="D140" s="207"/>
    </row>
    <row r="141" spans="1:4" x14ac:dyDescent="0.25">
      <c r="A141" s="202" t="s">
        <v>113</v>
      </c>
      <c r="B141" s="204"/>
      <c r="C141" s="204"/>
      <c r="D141" s="204"/>
    </row>
    <row r="142" spans="1:4" x14ac:dyDescent="0.25">
      <c r="A142" s="202" t="s">
        <v>114</v>
      </c>
      <c r="B142" s="204">
        <v>0</v>
      </c>
      <c r="C142" s="204">
        <v>0</v>
      </c>
      <c r="D142" s="204">
        <v>0</v>
      </c>
    </row>
    <row r="143" spans="1:4" x14ac:dyDescent="0.25">
      <c r="A143" s="202" t="s">
        <v>115</v>
      </c>
      <c r="B143" s="204">
        <v>-1675261000.6099999</v>
      </c>
      <c r="C143" s="204">
        <v>-1657476863.5799999</v>
      </c>
      <c r="D143" s="204">
        <v>-1729060789.4000001</v>
      </c>
    </row>
    <row r="144" spans="1:4" ht="13.8" thickBot="1" x14ac:dyDescent="0.3">
      <c r="A144" s="205" t="s">
        <v>700</v>
      </c>
      <c r="B144" s="206">
        <v>-235294759.93000001</v>
      </c>
      <c r="C144" s="206">
        <v>-238817737.27000001</v>
      </c>
      <c r="D144" s="206">
        <v>-274085231.01999998</v>
      </c>
    </row>
    <row r="145" spans="1:4" x14ac:dyDescent="0.25">
      <c r="A145" s="202" t="s">
        <v>116</v>
      </c>
      <c r="B145" s="204">
        <v>-1910555760.54</v>
      </c>
      <c r="C145" s="204">
        <v>-1896294600.8499999</v>
      </c>
      <c r="D145" s="204">
        <v>-2003146020.4200001</v>
      </c>
    </row>
    <row r="146" spans="1:4" x14ac:dyDescent="0.25">
      <c r="B146" s="207"/>
      <c r="C146" s="207"/>
      <c r="D146" s="207"/>
    </row>
    <row r="147" spans="1:4" x14ac:dyDescent="0.25">
      <c r="A147" s="202" t="s">
        <v>117</v>
      </c>
      <c r="B147" s="204">
        <v>-2056171972.0599999</v>
      </c>
      <c r="C147" s="204">
        <v>-2033289136.6799998</v>
      </c>
      <c r="D147" s="204">
        <v>-2097497541.1100001</v>
      </c>
    </row>
    <row r="148" spans="1:4" x14ac:dyDescent="0.25">
      <c r="B148" s="207"/>
      <c r="C148" s="207"/>
      <c r="D148" s="207"/>
    </row>
    <row r="149" spans="1:4" x14ac:dyDescent="0.25">
      <c r="A149" s="202" t="s">
        <v>118</v>
      </c>
      <c r="B149" s="204"/>
      <c r="C149" s="204"/>
      <c r="D149" s="204"/>
    </row>
    <row r="150" spans="1:4" x14ac:dyDescent="0.25">
      <c r="A150" s="202" t="s">
        <v>119</v>
      </c>
      <c r="B150" s="204">
        <v>-3157535.95</v>
      </c>
      <c r="C150" s="204">
        <v>-2526028.64</v>
      </c>
      <c r="D150" s="204">
        <v>-1894521.33</v>
      </c>
    </row>
    <row r="151" spans="1:4" x14ac:dyDescent="0.25">
      <c r="A151" s="202" t="s">
        <v>120</v>
      </c>
      <c r="B151" s="204">
        <v>-32009387.25</v>
      </c>
      <c r="C151" s="204">
        <v>-35399285.840000004</v>
      </c>
      <c r="D151" s="204">
        <v>-60062562.009999998</v>
      </c>
    </row>
    <row r="152" spans="1:4" x14ac:dyDescent="0.25">
      <c r="A152" s="202" t="s">
        <v>121</v>
      </c>
      <c r="B152" s="204">
        <v>-1060000</v>
      </c>
      <c r="C152" s="204">
        <v>-1060000</v>
      </c>
      <c r="D152" s="204">
        <v>-1080000</v>
      </c>
    </row>
    <row r="153" spans="1:4" x14ac:dyDescent="0.25">
      <c r="A153" s="202" t="s">
        <v>122</v>
      </c>
      <c r="B153" s="204">
        <v>-56688185.140000001</v>
      </c>
      <c r="C153" s="204">
        <v>-57290447.669999897</v>
      </c>
      <c r="D153" s="204">
        <v>-130222245.89</v>
      </c>
    </row>
    <row r="154" spans="1:4" x14ac:dyDescent="0.25">
      <c r="A154" s="202" t="s">
        <v>123</v>
      </c>
      <c r="B154" s="204">
        <v>-328163970.88999999</v>
      </c>
      <c r="C154" s="204">
        <v>-327887511.53999901</v>
      </c>
      <c r="D154" s="204">
        <v>-331913967.52999997</v>
      </c>
    </row>
    <row r="155" spans="1:4" x14ac:dyDescent="0.25">
      <c r="A155" s="202" t="s">
        <v>662</v>
      </c>
      <c r="B155" s="204">
        <v>0</v>
      </c>
      <c r="C155" s="204">
        <v>0</v>
      </c>
      <c r="D155" s="204">
        <v>0</v>
      </c>
    </row>
    <row r="156" spans="1:4" x14ac:dyDescent="0.25">
      <c r="A156" s="202" t="s">
        <v>124</v>
      </c>
      <c r="B156" s="204">
        <v>-46473070.219999999</v>
      </c>
      <c r="C156" s="204">
        <v>-46582955.229999997</v>
      </c>
      <c r="D156" s="204">
        <v>-46723419.549999997</v>
      </c>
    </row>
    <row r="157" spans="1:4" x14ac:dyDescent="0.25">
      <c r="A157" s="202" t="s">
        <v>125</v>
      </c>
      <c r="B157" s="204">
        <v>-68834553.299999997</v>
      </c>
      <c r="C157" s="204">
        <v>-58610948.450000003</v>
      </c>
      <c r="D157" s="204">
        <v>-59178235.5</v>
      </c>
    </row>
    <row r="158" spans="1:4" x14ac:dyDescent="0.25">
      <c r="A158" s="202" t="s">
        <v>126</v>
      </c>
      <c r="B158" s="204">
        <v>-334891744.20999998</v>
      </c>
      <c r="C158" s="204">
        <v>-330951217.76999903</v>
      </c>
      <c r="D158" s="204">
        <v>-330906906.70999998</v>
      </c>
    </row>
    <row r="159" spans="1:4" x14ac:dyDescent="0.25">
      <c r="A159" s="202" t="s">
        <v>127</v>
      </c>
      <c r="B159" s="204">
        <v>-191197392.89999899</v>
      </c>
      <c r="C159" s="204">
        <v>-189222248.30999899</v>
      </c>
      <c r="D159" s="204">
        <v>-136458810.41</v>
      </c>
    </row>
    <row r="160" spans="1:4" x14ac:dyDescent="0.25">
      <c r="A160" s="202" t="s">
        <v>128</v>
      </c>
      <c r="B160" s="204">
        <v>-736736.25</v>
      </c>
      <c r="C160" s="204">
        <v>-678831.52</v>
      </c>
      <c r="D160" s="204">
        <v>-863174.16999999899</v>
      </c>
    </row>
    <row r="161" spans="1:4" ht="13.8" thickBot="1" x14ac:dyDescent="0.3">
      <c r="A161" s="205" t="s">
        <v>129</v>
      </c>
      <c r="B161" s="206">
        <v>0</v>
      </c>
      <c r="C161" s="206">
        <v>0</v>
      </c>
      <c r="D161" s="206">
        <v>0</v>
      </c>
    </row>
    <row r="162" spans="1:4" x14ac:dyDescent="0.25">
      <c r="A162" s="202" t="s">
        <v>130</v>
      </c>
      <c r="B162" s="204">
        <v>-1063212576.1099991</v>
      </c>
      <c r="C162" s="204">
        <v>-1050209474.9699969</v>
      </c>
      <c r="D162" s="204">
        <v>-1099303843.1000001</v>
      </c>
    </row>
    <row r="163" spans="1:4" x14ac:dyDescent="0.25">
      <c r="B163" s="207"/>
      <c r="C163" s="207"/>
      <c r="D163" s="207"/>
    </row>
    <row r="164" spans="1:4" x14ac:dyDescent="0.25">
      <c r="A164" s="202" t="s">
        <v>131</v>
      </c>
      <c r="B164" s="204"/>
      <c r="C164" s="204"/>
      <c r="D164" s="204"/>
    </row>
    <row r="165" spans="1:4" x14ac:dyDescent="0.25">
      <c r="A165" s="202" t="s">
        <v>132</v>
      </c>
      <c r="B165" s="204"/>
      <c r="C165" s="204"/>
      <c r="D165" s="204"/>
    </row>
    <row r="166" spans="1:4" x14ac:dyDescent="0.25">
      <c r="A166" s="202" t="s">
        <v>133</v>
      </c>
      <c r="B166" s="204"/>
      <c r="C166" s="204"/>
      <c r="D166" s="204"/>
    </row>
    <row r="167" spans="1:4" x14ac:dyDescent="0.25">
      <c r="A167" s="202" t="s">
        <v>134</v>
      </c>
      <c r="B167" s="204">
        <v>-859037.91</v>
      </c>
      <c r="C167" s="204">
        <v>-859037.91</v>
      </c>
      <c r="D167" s="204">
        <v>-859037.91</v>
      </c>
    </row>
    <row r="168" spans="1:4" x14ac:dyDescent="0.25">
      <c r="A168" s="202" t="s">
        <v>135</v>
      </c>
      <c r="B168" s="204">
        <v>-478145249.86999899</v>
      </c>
      <c r="C168" s="204">
        <v>-478145249.86999899</v>
      </c>
      <c r="D168" s="204">
        <v>-478145249.86999899</v>
      </c>
    </row>
    <row r="169" spans="1:4" x14ac:dyDescent="0.25">
      <c r="A169" s="202" t="s">
        <v>136</v>
      </c>
      <c r="B169" s="204">
        <v>-2775196691.4699998</v>
      </c>
      <c r="C169" s="204">
        <v>-2775196691.4699998</v>
      </c>
      <c r="D169" s="204">
        <v>-2775196691.4699998</v>
      </c>
    </row>
    <row r="170" spans="1:4" x14ac:dyDescent="0.25">
      <c r="A170" s="202" t="s">
        <v>137</v>
      </c>
      <c r="B170" s="204">
        <v>7133879.4000000004</v>
      </c>
      <c r="C170" s="204">
        <v>7133879.4000000004</v>
      </c>
      <c r="D170" s="204">
        <v>7133879.4000000004</v>
      </c>
    </row>
    <row r="171" spans="1:4" x14ac:dyDescent="0.25">
      <c r="A171" s="202" t="s">
        <v>138</v>
      </c>
      <c r="B171" s="204">
        <v>-11888577</v>
      </c>
      <c r="C171" s="204">
        <v>-11888577</v>
      </c>
      <c r="D171" s="204">
        <v>-11888577</v>
      </c>
    </row>
    <row r="172" spans="1:4" x14ac:dyDescent="0.25">
      <c r="A172" s="202" t="s">
        <v>139</v>
      </c>
      <c r="B172" s="204">
        <v>-291729605.88</v>
      </c>
      <c r="C172" s="204">
        <v>-291729605.88</v>
      </c>
      <c r="D172" s="204">
        <v>-298020050.88</v>
      </c>
    </row>
    <row r="173" spans="1:4" x14ac:dyDescent="0.25">
      <c r="A173" s="202" t="s">
        <v>140</v>
      </c>
      <c r="B173" s="204">
        <v>8341592</v>
      </c>
      <c r="C173" s="204">
        <v>8341592</v>
      </c>
      <c r="D173" s="204">
        <v>14632037</v>
      </c>
    </row>
    <row r="174" spans="1:4" x14ac:dyDescent="0.25">
      <c r="A174" s="202" t="s">
        <v>141</v>
      </c>
      <c r="B174" s="204">
        <v>88778638.310000002</v>
      </c>
      <c r="C174" s="204">
        <v>87526385.299999997</v>
      </c>
      <c r="D174" s="204">
        <v>170956349.22</v>
      </c>
    </row>
    <row r="175" spans="1:4" x14ac:dyDescent="0.25">
      <c r="A175" s="202" t="s">
        <v>142</v>
      </c>
      <c r="B175" s="204">
        <v>-182585423.84999701</v>
      </c>
      <c r="C175" s="204">
        <v>-224132609.28000101</v>
      </c>
      <c r="D175" s="204">
        <v>-236613919.03999701</v>
      </c>
    </row>
    <row r="176" spans="1:4" x14ac:dyDescent="0.25">
      <c r="A176" s="202" t="s">
        <v>143</v>
      </c>
      <c r="B176" s="204">
        <v>262362509.53</v>
      </c>
      <c r="C176" s="204">
        <v>263279509.53</v>
      </c>
      <c r="D176" s="204">
        <v>323424043.52999997</v>
      </c>
    </row>
    <row r="177" spans="1:4" ht="13.5" customHeight="1" thickBot="1" x14ac:dyDescent="0.3">
      <c r="A177" s="205" t="s">
        <v>144</v>
      </c>
      <c r="B177" s="206">
        <v>5848610</v>
      </c>
      <c r="C177" s="206">
        <v>5848610</v>
      </c>
      <c r="D177" s="206">
        <v>5848610</v>
      </c>
    </row>
    <row r="178" spans="1:4" x14ac:dyDescent="0.25">
      <c r="A178" s="202" t="s">
        <v>145</v>
      </c>
      <c r="B178" s="204">
        <v>-3367939356.739996</v>
      </c>
      <c r="C178" s="204">
        <v>-3409821795.1799998</v>
      </c>
      <c r="D178" s="204">
        <v>-3278728607.0199966</v>
      </c>
    </row>
    <row r="179" spans="1:4" x14ac:dyDescent="0.25">
      <c r="B179" s="207"/>
      <c r="C179" s="207"/>
      <c r="D179" s="207"/>
    </row>
    <row r="180" spans="1:4" x14ac:dyDescent="0.25">
      <c r="A180" s="202" t="s">
        <v>146</v>
      </c>
      <c r="B180" s="204">
        <v>-3367939356.739996</v>
      </c>
      <c r="C180" s="204">
        <v>-3409821795.1799998</v>
      </c>
      <c r="D180" s="204">
        <v>-3278728607.0199966</v>
      </c>
    </row>
    <row r="181" spans="1:4" x14ac:dyDescent="0.25">
      <c r="B181" s="207"/>
      <c r="C181" s="207"/>
      <c r="D181" s="207"/>
    </row>
    <row r="182" spans="1:4" x14ac:dyDescent="0.25">
      <c r="A182" s="202" t="s">
        <v>147</v>
      </c>
      <c r="B182" s="204"/>
      <c r="C182" s="204"/>
      <c r="D182" s="204"/>
    </row>
    <row r="183" spans="1:4" ht="13.8" thickBot="1" x14ac:dyDescent="0.3">
      <c r="A183" s="205" t="s">
        <v>148</v>
      </c>
      <c r="B183" s="206">
        <v>0</v>
      </c>
      <c r="C183" s="206">
        <v>0</v>
      </c>
      <c r="D183" s="206">
        <v>0</v>
      </c>
    </row>
    <row r="184" spans="1:4" x14ac:dyDescent="0.25">
      <c r="A184" s="202" t="s">
        <v>149</v>
      </c>
      <c r="B184" s="204">
        <v>0</v>
      </c>
      <c r="C184" s="204">
        <v>0</v>
      </c>
      <c r="D184" s="204">
        <v>0</v>
      </c>
    </row>
    <row r="185" spans="1:4" x14ac:dyDescent="0.25">
      <c r="B185" s="207"/>
      <c r="C185" s="207"/>
      <c r="D185" s="207"/>
    </row>
    <row r="186" spans="1:4" x14ac:dyDescent="0.25">
      <c r="A186" s="202" t="s">
        <v>150</v>
      </c>
      <c r="B186" s="204"/>
      <c r="C186" s="204"/>
      <c r="D186" s="204"/>
    </row>
    <row r="187" spans="1:4" ht="13.8" thickBot="1" x14ac:dyDescent="0.3">
      <c r="A187" s="205" t="s">
        <v>151</v>
      </c>
      <c r="B187" s="206">
        <v>0</v>
      </c>
      <c r="C187" s="206">
        <v>0</v>
      </c>
      <c r="D187" s="206">
        <v>0</v>
      </c>
    </row>
    <row r="188" spans="1:4" x14ac:dyDescent="0.25">
      <c r="A188" s="202" t="s">
        <v>152</v>
      </c>
      <c r="B188" s="204">
        <v>0</v>
      </c>
      <c r="C188" s="204">
        <v>0</v>
      </c>
      <c r="D188" s="204">
        <v>0</v>
      </c>
    </row>
    <row r="189" spans="1:4" x14ac:dyDescent="0.25">
      <c r="B189" s="207"/>
      <c r="C189" s="207"/>
      <c r="D189" s="207"/>
    </row>
    <row r="190" spans="1:4" x14ac:dyDescent="0.25">
      <c r="A190" s="202" t="s">
        <v>153</v>
      </c>
      <c r="B190" s="204"/>
      <c r="C190" s="204"/>
      <c r="D190" s="204"/>
    </row>
    <row r="191" spans="1:4" x14ac:dyDescent="0.25">
      <c r="A191" s="202" t="s">
        <v>154</v>
      </c>
      <c r="B191" s="204">
        <v>-250000000</v>
      </c>
      <c r="C191" s="204">
        <v>-250000000</v>
      </c>
      <c r="D191" s="204">
        <v>-250000000</v>
      </c>
    </row>
    <row r="192" spans="1:4" x14ac:dyDescent="0.25">
      <c r="A192" s="202" t="s">
        <v>155</v>
      </c>
      <c r="B192" s="204">
        <v>-3510860000</v>
      </c>
      <c r="C192" s="204">
        <v>-3510860000</v>
      </c>
      <c r="D192" s="204">
        <v>-3510860000</v>
      </c>
    </row>
    <row r="193" spans="1:4" ht="13.8" thickBot="1" x14ac:dyDescent="0.3">
      <c r="A193" s="205" t="s">
        <v>156</v>
      </c>
      <c r="B193" s="206">
        <v>13223.22</v>
      </c>
      <c r="C193" s="206">
        <v>13181.37</v>
      </c>
      <c r="D193" s="206">
        <v>13139.52</v>
      </c>
    </row>
    <row r="194" spans="1:4" x14ac:dyDescent="0.25">
      <c r="A194" s="202" t="s">
        <v>157</v>
      </c>
      <c r="B194" s="204">
        <v>-3760846776.7800002</v>
      </c>
      <c r="C194" s="204">
        <v>-3760846818.6300001</v>
      </c>
      <c r="D194" s="204">
        <v>-3760846860.48</v>
      </c>
    </row>
    <row r="195" spans="1:4" x14ac:dyDescent="0.25">
      <c r="B195" s="207"/>
      <c r="C195" s="207"/>
      <c r="D195" s="207"/>
    </row>
    <row r="196" spans="1:4" x14ac:dyDescent="0.25">
      <c r="A196" s="202" t="s">
        <v>158</v>
      </c>
      <c r="B196" s="204">
        <v>-3760846776.7800002</v>
      </c>
      <c r="C196" s="204">
        <v>-3760846818.6300001</v>
      </c>
      <c r="D196" s="204">
        <v>-3760846860.48</v>
      </c>
    </row>
    <row r="197" spans="1:4" x14ac:dyDescent="0.25">
      <c r="B197" s="204"/>
      <c r="C197" s="204"/>
      <c r="D197" s="204"/>
    </row>
    <row r="198" spans="1:4" x14ac:dyDescent="0.25">
      <c r="A198" s="202" t="s">
        <v>159</v>
      </c>
      <c r="B198" s="204">
        <v>-3760846776.7800002</v>
      </c>
      <c r="C198" s="204">
        <v>-3760846818.6300001</v>
      </c>
      <c r="D198" s="204">
        <v>-3760846860.48</v>
      </c>
    </row>
    <row r="199" spans="1:4" x14ac:dyDescent="0.25">
      <c r="B199" s="204"/>
      <c r="C199" s="204"/>
      <c r="D199" s="204"/>
    </row>
    <row r="200" spans="1:4" x14ac:dyDescent="0.25">
      <c r="A200" s="202" t="s">
        <v>160</v>
      </c>
      <c r="B200" s="204">
        <v>-7128786133.5199966</v>
      </c>
      <c r="C200" s="204">
        <v>-7170668613.8099995</v>
      </c>
      <c r="D200" s="204">
        <v>-7039575467.4999962</v>
      </c>
    </row>
    <row r="201" spans="1:4" x14ac:dyDescent="0.25">
      <c r="B201" s="207"/>
      <c r="C201" s="207"/>
      <c r="D201" s="207"/>
    </row>
    <row r="202" spans="1:4" ht="13.8" outlineLevel="1" thickBot="1" x14ac:dyDescent="0.3">
      <c r="A202" s="208" t="s">
        <v>161</v>
      </c>
      <c r="B202" s="209">
        <v>-10807708706.209999</v>
      </c>
      <c r="C202" s="209">
        <v>-10856945466.509996</v>
      </c>
      <c r="D202" s="209">
        <v>-11014386423.479996</v>
      </c>
    </row>
    <row r="203" spans="1:4" ht="13.8" outlineLevel="1" thickTop="1" x14ac:dyDescent="0.25"/>
  </sheetData>
  <phoneticPr fontId="22" type="noConversion"/>
  <pageMargins left="0.75" right="0.75" top="0.85" bottom="0.7" header="0.5" footer="0.5"/>
  <pageSetup scale="82" fitToWidth="4" fitToHeight="4" orientation="portrait" r:id="rId1"/>
  <headerFooter alignWithMargins="0">
    <oddHeader>&amp;C&amp;"Arial,Bold"Puget Sound Energy 
Balance Sheet</oddHeader>
    <oddFooter>&amp;C&amp;9Page &amp;P of &amp;N</oddFooter>
  </headerFooter>
  <rowBreaks count="2" manualBreakCount="2">
    <brk id="64" max="4" man="1"/>
    <brk id="1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3.8" x14ac:dyDescent="0.25"/>
  <cols>
    <col min="1" max="4" width="2.09765625" customWidth="1"/>
    <col min="5" max="5" width="49.19921875" customWidth="1"/>
    <col min="6" max="7" width="2.59765625" customWidth="1"/>
    <col min="8" max="9" width="2" customWidth="1"/>
    <col min="10" max="10" width="15.59765625" bestFit="1" customWidth="1"/>
    <col min="11" max="11" width="10.8984375" style="194" customWidth="1"/>
    <col min="12" max="12" width="15.59765625" bestFit="1" customWidth="1"/>
    <col min="13" max="13" width="6.59765625" customWidth="1"/>
    <col min="14" max="14" width="15.59765625" bestFit="1" customWidth="1"/>
  </cols>
  <sheetData>
    <row r="1" spans="1:17" x14ac:dyDescent="0.25">
      <c r="A1" t="s">
        <v>506</v>
      </c>
    </row>
    <row r="2" spans="1:17" x14ac:dyDescent="0.25">
      <c r="A2" t="s">
        <v>507</v>
      </c>
    </row>
    <row r="4" spans="1:17" x14ac:dyDescent="0.25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5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194" t="s">
        <v>518</v>
      </c>
      <c r="P6" t="s">
        <v>519</v>
      </c>
      <c r="Q6" t="s">
        <v>520</v>
      </c>
    </row>
    <row r="7" spans="1:17" x14ac:dyDescent="0.25">
      <c r="B7" t="s">
        <v>521</v>
      </c>
      <c r="C7" t="s">
        <v>522</v>
      </c>
      <c r="D7" t="s">
        <v>523</v>
      </c>
      <c r="I7" t="s">
        <v>524</v>
      </c>
      <c r="K7" s="194" t="s">
        <v>525</v>
      </c>
      <c r="P7" t="s">
        <v>526</v>
      </c>
      <c r="Q7" t="s">
        <v>527</v>
      </c>
    </row>
    <row r="9" spans="1:17" x14ac:dyDescent="0.25">
      <c r="E9" t="s">
        <v>0</v>
      </c>
    </row>
    <row r="10" spans="1:17" x14ac:dyDescent="0.25">
      <c r="E10" t="s">
        <v>1</v>
      </c>
    </row>
    <row r="11" spans="1:17" x14ac:dyDescent="0.25">
      <c r="E11" t="s">
        <v>2</v>
      </c>
    </row>
    <row r="12" spans="1:17" x14ac:dyDescent="0.25">
      <c r="E12" t="s">
        <v>528</v>
      </c>
      <c r="J12" s="193">
        <v>6833352104.3900003</v>
      </c>
      <c r="K12" s="195">
        <f>+'BS - Summ for Comm Rpts'!B6-Sheet2!J12</f>
        <v>2100397187.6799994</v>
      </c>
      <c r="L12" s="193">
        <v>6863213173.6099997</v>
      </c>
      <c r="N12" s="193">
        <v>6882109637.9799995</v>
      </c>
      <c r="P12">
        <v>-0.4</v>
      </c>
      <c r="Q12" t="s">
        <v>529</v>
      </c>
    </row>
    <row r="13" spans="1:17" x14ac:dyDescent="0.25">
      <c r="E13" t="s">
        <v>530</v>
      </c>
      <c r="J13" s="193">
        <v>20537940.989999998</v>
      </c>
      <c r="K13" s="195">
        <f>+'BS - Summ for Comm Rpts'!B8-Sheet2!J13</f>
        <v>28973731.239999998</v>
      </c>
      <c r="L13" s="193">
        <v>15695350.66</v>
      </c>
      <c r="N13" s="193">
        <v>16138604.91</v>
      </c>
      <c r="P13">
        <v>30.9</v>
      </c>
      <c r="Q13" t="s">
        <v>529</v>
      </c>
    </row>
    <row r="14" spans="1:17" x14ac:dyDescent="0.25">
      <c r="E14" t="s">
        <v>531</v>
      </c>
      <c r="J14" s="193">
        <v>33952197.380000003</v>
      </c>
      <c r="K14" s="195">
        <f>+'BS - Summ for Comm Rpts'!B9-Sheet2!J14</f>
        <v>-16141449.930000003</v>
      </c>
      <c r="L14" s="193">
        <v>25025336.609999999</v>
      </c>
      <c r="N14" s="193">
        <v>20339069.43</v>
      </c>
      <c r="P14">
        <v>35.700000000000003</v>
      </c>
      <c r="Q14" t="s">
        <v>529</v>
      </c>
    </row>
    <row r="15" spans="1:17" x14ac:dyDescent="0.25">
      <c r="E15" t="s">
        <v>532</v>
      </c>
      <c r="J15" s="193">
        <v>979466592.15999997</v>
      </c>
      <c r="K15" s="195">
        <f>+'BS - Summ for Comm Rpts'!B10-Sheet2!J15</f>
        <v>-778187876.17999995</v>
      </c>
      <c r="L15" s="193">
        <v>1007170202.63</v>
      </c>
      <c r="N15" s="193">
        <v>1068434713.02</v>
      </c>
      <c r="P15">
        <v>-2.8</v>
      </c>
      <c r="Q15" t="s">
        <v>529</v>
      </c>
    </row>
    <row r="16" spans="1:17" x14ac:dyDescent="0.25">
      <c r="E16" t="s">
        <v>533</v>
      </c>
      <c r="J16" s="193">
        <v>251782250.84</v>
      </c>
      <c r="K16" s="195">
        <f>+'BS - Summ for Comm Rpts'!B11-Sheet2!J16</f>
        <v>31009424.030000001</v>
      </c>
      <c r="L16" s="193">
        <v>251782250.84</v>
      </c>
      <c r="N16" s="193">
        <v>251782250.84</v>
      </c>
      <c r="Q16" t="s">
        <v>529</v>
      </c>
    </row>
    <row r="17" spans="5:17" x14ac:dyDescent="0.25">
      <c r="E17" t="s">
        <v>534</v>
      </c>
      <c r="J17" s="193">
        <v>8119091085.7600002</v>
      </c>
      <c r="K17" s="195">
        <f>+'BS - Summ for Comm Rpts'!B12-Sheet2!J17</f>
        <v>1366051016.8400002</v>
      </c>
      <c r="L17" s="193">
        <v>8162886314.3500004</v>
      </c>
      <c r="N17" s="193">
        <v>8238804276.1800003</v>
      </c>
      <c r="P17">
        <v>-0.5</v>
      </c>
      <c r="Q17" t="s">
        <v>535</v>
      </c>
    </row>
    <row r="18" spans="5:17" x14ac:dyDescent="0.25">
      <c r="K18" s="195">
        <f>+'BS - Summ for Comm Rpts'!B13-Sheet2!J18</f>
        <v>0</v>
      </c>
    </row>
    <row r="19" spans="5:17" x14ac:dyDescent="0.25">
      <c r="E19" t="s">
        <v>10</v>
      </c>
      <c r="K19" s="195">
        <f>+'BS - Summ for Comm Rpts'!B14-Sheet2!J19</f>
        <v>0</v>
      </c>
    </row>
    <row r="20" spans="5:17" x14ac:dyDescent="0.25">
      <c r="E20" t="s">
        <v>536</v>
      </c>
      <c r="J20" s="193">
        <v>2733580253.1700001</v>
      </c>
      <c r="K20" s="195">
        <f>+'BS - Summ for Comm Rpts'!B15-Sheet2!J20</f>
        <v>425081018.17999983</v>
      </c>
      <c r="L20" s="193">
        <v>2741100676.5599999</v>
      </c>
      <c r="N20" s="193">
        <v>2746908833.23</v>
      </c>
      <c r="P20">
        <v>-0.3</v>
      </c>
      <c r="Q20" t="s">
        <v>529</v>
      </c>
    </row>
    <row r="21" spans="5:17" x14ac:dyDescent="0.25">
      <c r="E21" t="s">
        <v>537</v>
      </c>
      <c r="J21" s="193">
        <v>4702851.1100000003</v>
      </c>
      <c r="K21" s="195">
        <f>+'BS - Summ for Comm Rpts'!B16-Sheet2!J21</f>
        <v>611314.13999999966</v>
      </c>
      <c r="L21" s="193">
        <v>4702851.1100000003</v>
      </c>
      <c r="N21" s="193">
        <v>4702851.1100000003</v>
      </c>
      <c r="Q21" t="s">
        <v>529</v>
      </c>
    </row>
    <row r="22" spans="5:17" x14ac:dyDescent="0.25">
      <c r="E22" t="s">
        <v>538</v>
      </c>
      <c r="J22" s="193">
        <v>13203141.199999999</v>
      </c>
      <c r="K22" s="195">
        <f>+'BS - Summ for Comm Rpts'!B17-Sheet2!J22</f>
        <v>32061086.459999997</v>
      </c>
      <c r="L22" s="193">
        <v>10292646.32</v>
      </c>
      <c r="N22" s="193">
        <v>16098728.9</v>
      </c>
      <c r="P22">
        <v>28.3</v>
      </c>
      <c r="Q22" t="s">
        <v>529</v>
      </c>
    </row>
    <row r="23" spans="5:17" x14ac:dyDescent="0.25">
      <c r="E23" t="s">
        <v>539</v>
      </c>
      <c r="J23" s="193">
        <v>32871917.57</v>
      </c>
      <c r="K23" s="195">
        <f>+'BS - Summ for Comm Rpts'!B18-Sheet2!J23</f>
        <v>16258571.810000002</v>
      </c>
      <c r="L23" s="193">
        <v>43160902.109999999</v>
      </c>
      <c r="N23" s="193">
        <v>44244965.549999997</v>
      </c>
      <c r="P23">
        <v>-23.8</v>
      </c>
      <c r="Q23" t="s">
        <v>529</v>
      </c>
    </row>
    <row r="24" spans="5:17" x14ac:dyDescent="0.25">
      <c r="E24" t="s">
        <v>540</v>
      </c>
      <c r="J24" s="193">
        <v>8346566.9500000002</v>
      </c>
      <c r="K24" s="195">
        <f>+'BS - Summ for Comm Rpts'!B19-Sheet2!J24</f>
        <v>307997.52000000048</v>
      </c>
      <c r="L24" s="193">
        <v>8381558.6500000004</v>
      </c>
      <c r="N24" s="193">
        <v>8415773.5999999996</v>
      </c>
      <c r="P24">
        <v>-0.4</v>
      </c>
      <c r="Q24" t="s">
        <v>529</v>
      </c>
    </row>
    <row r="25" spans="5:17" x14ac:dyDescent="0.25">
      <c r="E25" t="s">
        <v>541</v>
      </c>
      <c r="J25" s="193">
        <v>2792704730</v>
      </c>
      <c r="K25" s="195">
        <f>+'BS - Summ for Comm Rpts'!B20-Sheet2!J25</f>
        <v>474319988.10999966</v>
      </c>
      <c r="L25" s="193">
        <v>2807638634.75</v>
      </c>
      <c r="N25" s="193">
        <v>2820371152.3899999</v>
      </c>
      <c r="P25">
        <v>-0.5</v>
      </c>
      <c r="Q25" t="s">
        <v>535</v>
      </c>
    </row>
    <row r="26" spans="5:17" x14ac:dyDescent="0.25">
      <c r="K26" s="195">
        <f>+'BS - Summ for Comm Rpts'!B21-Sheet2!J26</f>
        <v>0</v>
      </c>
    </row>
    <row r="27" spans="5:17" x14ac:dyDescent="0.25">
      <c r="E27" t="s">
        <v>17</v>
      </c>
      <c r="K27" s="195">
        <f>+'BS - Summ for Comm Rpts'!B22-Sheet2!J27</f>
        <v>0</v>
      </c>
    </row>
    <row r="28" spans="5:17" x14ac:dyDescent="0.25">
      <c r="E28" t="s">
        <v>542</v>
      </c>
      <c r="J28" s="193">
        <v>402612145.57999998</v>
      </c>
      <c r="K28" s="195">
        <f>+'BS - Summ for Comm Rpts'!B23-Sheet2!J28</f>
        <v>55863205.080000043</v>
      </c>
      <c r="L28" s="193">
        <v>402437701.94</v>
      </c>
      <c r="N28" s="193">
        <v>402702824.33999997</v>
      </c>
      <c r="Q28" t="s">
        <v>529</v>
      </c>
    </row>
    <row r="29" spans="5:17" x14ac:dyDescent="0.25">
      <c r="E29" t="s">
        <v>543</v>
      </c>
      <c r="J29" s="193">
        <v>35364408.759999998</v>
      </c>
      <c r="K29" s="195">
        <f>+'BS - Summ for Comm Rpts'!B24-Sheet2!J29</f>
        <v>-24628785.089999996</v>
      </c>
      <c r="L29" s="193">
        <v>34732901.450000003</v>
      </c>
      <c r="N29" s="193">
        <v>34101394.140000001</v>
      </c>
      <c r="P29">
        <v>1.8</v>
      </c>
      <c r="Q29" t="s">
        <v>529</v>
      </c>
    </row>
    <row r="30" spans="5:17" x14ac:dyDescent="0.25">
      <c r="E30" t="s">
        <v>544</v>
      </c>
      <c r="J30" s="193">
        <v>2962006.01</v>
      </c>
      <c r="K30" s="195">
        <f>+'BS - Summ for Comm Rpts'!B25-Sheet2!J30</f>
        <v>-2051375.2899999998</v>
      </c>
      <c r="L30" s="193">
        <v>2976233.38</v>
      </c>
      <c r="N30" s="193">
        <v>3000885.88</v>
      </c>
      <c r="P30">
        <v>-0.5</v>
      </c>
      <c r="Q30" t="s">
        <v>529</v>
      </c>
    </row>
    <row r="31" spans="5:17" x14ac:dyDescent="0.25">
      <c r="E31" t="s">
        <v>545</v>
      </c>
      <c r="J31" s="193">
        <v>47720185.93</v>
      </c>
      <c r="K31" s="195">
        <f>+'BS - Summ for Comm Rpts'!B26-Sheet2!J31</f>
        <v>-21293331.079999998</v>
      </c>
      <c r="L31" s="193">
        <v>50179725.270000003</v>
      </c>
      <c r="N31" s="193">
        <v>51271584.799999997</v>
      </c>
      <c r="P31">
        <v>-4.9000000000000004</v>
      </c>
      <c r="Q31" t="s">
        <v>529</v>
      </c>
    </row>
    <row r="32" spans="5:17" x14ac:dyDescent="0.25">
      <c r="E32" t="s">
        <v>546</v>
      </c>
      <c r="J32" s="193">
        <v>488658746.27999997</v>
      </c>
      <c r="K32" s="195">
        <f>+'BS - Summ for Comm Rpts'!B27-Sheet2!J32</f>
        <v>7889713.620000124</v>
      </c>
      <c r="L32" s="193">
        <v>490326562.04000002</v>
      </c>
      <c r="N32" s="193">
        <v>491076689.16000003</v>
      </c>
      <c r="P32">
        <v>-0.3</v>
      </c>
      <c r="Q32" t="s">
        <v>535</v>
      </c>
    </row>
    <row r="33" spans="5:17" x14ac:dyDescent="0.25">
      <c r="K33" s="195">
        <f>+'BS - Summ for Comm Rpts'!B28-Sheet2!J33</f>
        <v>0</v>
      </c>
    </row>
    <row r="34" spans="5:17" x14ac:dyDescent="0.25">
      <c r="E34" t="s">
        <v>22</v>
      </c>
      <c r="K34" s="195">
        <f>+'BS - Summ for Comm Rpts'!B29-Sheet2!J34</f>
        <v>0</v>
      </c>
    </row>
    <row r="35" spans="5:17" x14ac:dyDescent="0.25">
      <c r="E35" t="s">
        <v>547</v>
      </c>
      <c r="J35" s="193">
        <v>-3634278997.1599998</v>
      </c>
      <c r="K35" s="195">
        <f>+'BS - Summ for Comm Rpts'!B30-Sheet2!J35</f>
        <v>-921721788.22000027</v>
      </c>
      <c r="L35" s="193">
        <v>-3650389669.8299999</v>
      </c>
      <c r="N35" s="193">
        <v>-3671559944.3699999</v>
      </c>
      <c r="P35">
        <v>0.4</v>
      </c>
      <c r="Q35" t="s">
        <v>529</v>
      </c>
    </row>
    <row r="36" spans="5:17" x14ac:dyDescent="0.25">
      <c r="E36" t="s">
        <v>548</v>
      </c>
      <c r="J36" s="193">
        <v>-125047424.45999999</v>
      </c>
      <c r="K36" s="195">
        <f>+'BS - Summ for Comm Rpts'!B31-Sheet2!J36</f>
        <v>7595953.8200009912</v>
      </c>
      <c r="L36" s="193">
        <v>-126498129.06</v>
      </c>
      <c r="N36" s="193">
        <v>-129791318.51000001</v>
      </c>
      <c r="P36">
        <v>1.1000000000000001</v>
      </c>
      <c r="Q36" t="s">
        <v>529</v>
      </c>
    </row>
    <row r="37" spans="5:17" x14ac:dyDescent="0.25">
      <c r="E37" t="s">
        <v>549</v>
      </c>
      <c r="J37" s="193">
        <v>-65719296.380000003</v>
      </c>
      <c r="K37" s="195">
        <f>+'BS - Summ for Comm Rpts'!B32-Sheet2!J37</f>
        <v>-33376793.169999994</v>
      </c>
      <c r="L37" s="193">
        <v>-66517638.399999999</v>
      </c>
      <c r="N37" s="193">
        <v>-67315980.420000002</v>
      </c>
      <c r="P37">
        <v>1.2</v>
      </c>
      <c r="Q37" t="s">
        <v>529</v>
      </c>
    </row>
    <row r="38" spans="5:17" x14ac:dyDescent="0.25">
      <c r="E38" t="s">
        <v>550</v>
      </c>
      <c r="J38" s="193">
        <v>-3825045718</v>
      </c>
      <c r="K38" s="195">
        <f>+'BS - Summ for Comm Rpts'!B33-Sheet2!J38</f>
        <v>-947502627.56999969</v>
      </c>
      <c r="L38" s="193">
        <v>-3843405437.29</v>
      </c>
      <c r="N38" s="193">
        <v>-3868667243.3000002</v>
      </c>
      <c r="P38">
        <v>0.5</v>
      </c>
      <c r="Q38" t="s">
        <v>535</v>
      </c>
    </row>
    <row r="39" spans="5:17" x14ac:dyDescent="0.25">
      <c r="K39" s="195">
        <f>+'BS - Summ for Comm Rpts'!B34-Sheet2!J39</f>
        <v>0</v>
      </c>
    </row>
    <row r="40" spans="5:17" x14ac:dyDescent="0.25">
      <c r="E40" t="s">
        <v>551</v>
      </c>
      <c r="J40" s="193">
        <v>7575408844.04</v>
      </c>
      <c r="K40" s="195">
        <f>+'BS - Summ for Comm Rpts'!B35-Sheet2!J40</f>
        <v>900758090.99999905</v>
      </c>
      <c r="L40" s="193">
        <v>7617446073.8500004</v>
      </c>
      <c r="M40" s="193">
        <f>+'BS - Summ for Comm Rpts'!C35-Sheet2!L40</f>
        <v>829306555.07999992</v>
      </c>
      <c r="N40" s="193">
        <v>7681584874.4300003</v>
      </c>
      <c r="P40">
        <v>-0.6</v>
      </c>
      <c r="Q40" t="s">
        <v>552</v>
      </c>
    </row>
    <row r="41" spans="5:17" x14ac:dyDescent="0.25">
      <c r="K41" s="195">
        <f>+'BS - Summ for Comm Rpts'!B36-Sheet2!J41</f>
        <v>0</v>
      </c>
      <c r="M41" s="193">
        <f>+'BS - Summ for Comm Rpts'!C36-Sheet2!L41</f>
        <v>0</v>
      </c>
    </row>
    <row r="42" spans="5:17" x14ac:dyDescent="0.25">
      <c r="E42" t="s">
        <v>28</v>
      </c>
      <c r="K42" s="195">
        <f>+'BS - Summ for Comm Rpts'!B37-Sheet2!J42</f>
        <v>0</v>
      </c>
      <c r="M42" s="193">
        <f>+'BS - Summ for Comm Rpts'!C37-Sheet2!L42</f>
        <v>0</v>
      </c>
    </row>
    <row r="43" spans="5:17" x14ac:dyDescent="0.25">
      <c r="E43" t="s">
        <v>29</v>
      </c>
      <c r="K43" s="195">
        <f>+'BS - Summ for Comm Rpts'!B38-Sheet2!J43</f>
        <v>0</v>
      </c>
      <c r="M43" s="193">
        <f>+'BS - Summ for Comm Rpts'!C38-Sheet2!L43</f>
        <v>0</v>
      </c>
    </row>
    <row r="44" spans="5:17" x14ac:dyDescent="0.25">
      <c r="E44" t="s">
        <v>553</v>
      </c>
      <c r="J44" s="193">
        <v>3080108.82</v>
      </c>
      <c r="K44" s="195">
        <f>+'BS - Summ for Comm Rpts'!B39-Sheet2!J44</f>
        <v>2123972.8000000003</v>
      </c>
      <c r="L44" s="193">
        <v>3744346.1</v>
      </c>
      <c r="M44" s="193">
        <f>+'BS - Summ for Comm Rpts'!C39-Sheet2!L44</f>
        <v>1166189.56</v>
      </c>
      <c r="N44" s="193">
        <v>3744346.1</v>
      </c>
      <c r="P44">
        <v>-17.7</v>
      </c>
      <c r="Q44" t="s">
        <v>529</v>
      </c>
    </row>
    <row r="45" spans="5:17" x14ac:dyDescent="0.25">
      <c r="E45" t="s">
        <v>554</v>
      </c>
      <c r="J45" s="193">
        <v>-395225.28</v>
      </c>
      <c r="K45" s="195">
        <f>+'BS - Summ for Comm Rpts'!B40-Sheet2!J45</f>
        <v>-9490.75</v>
      </c>
      <c r="L45" s="193">
        <v>-395871.36</v>
      </c>
      <c r="M45" s="193">
        <f>+'BS - Summ for Comm Rpts'!C40-Sheet2!L45</f>
        <v>-1248.0400000000373</v>
      </c>
      <c r="N45" s="193">
        <v>-395871.36</v>
      </c>
      <c r="P45">
        <v>0.2</v>
      </c>
      <c r="Q45" t="s">
        <v>529</v>
      </c>
    </row>
    <row r="46" spans="5:17" x14ac:dyDescent="0.25">
      <c r="E46" t="s">
        <v>555</v>
      </c>
      <c r="J46" s="193">
        <v>48742792</v>
      </c>
      <c r="K46" s="195">
        <f>+'BS - Summ for Comm Rpts'!B41-Sheet2!J46</f>
        <v>-12586940</v>
      </c>
      <c r="L46" s="193">
        <v>48742792</v>
      </c>
      <c r="M46" s="193">
        <f>+'BS - Summ for Comm Rpts'!C41-Sheet2!L46</f>
        <v>-12586940</v>
      </c>
      <c r="N46" s="193">
        <v>48603941</v>
      </c>
      <c r="Q46" t="s">
        <v>529</v>
      </c>
    </row>
    <row r="47" spans="5:17" x14ac:dyDescent="0.25">
      <c r="E47" t="s">
        <v>556</v>
      </c>
      <c r="J47" s="193">
        <v>66865933.890000001</v>
      </c>
      <c r="K47" s="195">
        <f>+'BS - Summ for Comm Rpts'!B42-Sheet2!J47</f>
        <v>-14110094.439999998</v>
      </c>
      <c r="L47" s="193">
        <v>66842063.759999998</v>
      </c>
      <c r="M47" s="193">
        <f>+'BS - Summ for Comm Rpts'!C42-Sheet2!L47</f>
        <v>-14088903.600000001</v>
      </c>
      <c r="N47" s="193">
        <v>68615303.989999995</v>
      </c>
      <c r="Q47" t="s">
        <v>529</v>
      </c>
    </row>
    <row r="48" spans="5:17" x14ac:dyDescent="0.25">
      <c r="E48" t="s">
        <v>557</v>
      </c>
      <c r="J48" s="193">
        <v>118293609.43000001</v>
      </c>
      <c r="K48" s="195">
        <f>+'BS - Summ for Comm Rpts'!B43-Sheet2!J48</f>
        <v>-24582552.390000001</v>
      </c>
      <c r="L48" s="193">
        <v>118933330.5</v>
      </c>
      <c r="M48" s="193">
        <f>+'BS - Summ for Comm Rpts'!C43-Sheet2!L48</f>
        <v>-25510902.080000013</v>
      </c>
      <c r="N48" s="193">
        <v>120567719.73</v>
      </c>
      <c r="P48">
        <v>-0.5</v>
      </c>
      <c r="Q48" t="s">
        <v>535</v>
      </c>
    </row>
    <row r="49" spans="5:17" x14ac:dyDescent="0.25">
      <c r="K49" s="195">
        <f>+'BS - Summ for Comm Rpts'!B44-Sheet2!J49</f>
        <v>0</v>
      </c>
      <c r="M49" s="193">
        <f>+'BS - Summ for Comm Rpts'!C44-Sheet2!L49</f>
        <v>0</v>
      </c>
    </row>
    <row r="50" spans="5:17" x14ac:dyDescent="0.25">
      <c r="E50" t="s">
        <v>558</v>
      </c>
      <c r="J50" s="193">
        <v>118293609.43000001</v>
      </c>
      <c r="K50" s="195">
        <f>+'BS - Summ for Comm Rpts'!B45-Sheet2!J50</f>
        <v>-24582552.390000001</v>
      </c>
      <c r="L50" s="193">
        <v>118933330.5</v>
      </c>
      <c r="M50" s="193">
        <f>+'BS - Summ for Comm Rpts'!C45-Sheet2!L50</f>
        <v>-25510902.080000013</v>
      </c>
      <c r="N50" s="193">
        <v>120567719.73</v>
      </c>
      <c r="P50">
        <v>-0.5</v>
      </c>
      <c r="Q50" t="s">
        <v>552</v>
      </c>
    </row>
    <row r="51" spans="5:17" x14ac:dyDescent="0.25">
      <c r="K51" s="195">
        <f>+'BS - Summ for Comm Rpts'!B46-Sheet2!J51</f>
        <v>0</v>
      </c>
      <c r="M51" s="193">
        <f>+'BS - Summ for Comm Rpts'!C46-Sheet2!L51</f>
        <v>0</v>
      </c>
    </row>
    <row r="52" spans="5:17" x14ac:dyDescent="0.25">
      <c r="E52" t="s">
        <v>36</v>
      </c>
      <c r="K52" s="195">
        <f>+'BS - Summ for Comm Rpts'!B47-Sheet2!J52</f>
        <v>0</v>
      </c>
      <c r="M52" s="193">
        <f>+'BS - Summ for Comm Rpts'!C47-Sheet2!L52</f>
        <v>0</v>
      </c>
    </row>
    <row r="53" spans="5:17" x14ac:dyDescent="0.25">
      <c r="E53" t="s">
        <v>37</v>
      </c>
      <c r="K53" s="195">
        <f>+'BS - Summ for Comm Rpts'!B48-Sheet2!J53</f>
        <v>0</v>
      </c>
      <c r="M53" s="193">
        <f>+'BS - Summ for Comm Rpts'!C48-Sheet2!L53</f>
        <v>0</v>
      </c>
    </row>
    <row r="54" spans="5:17" x14ac:dyDescent="0.25">
      <c r="E54" t="s">
        <v>559</v>
      </c>
      <c r="J54" s="193">
        <v>9320871.5199999996</v>
      </c>
      <c r="K54" s="195">
        <f>+'BS - Summ for Comm Rpts'!B49-Sheet2!J54</f>
        <v>44252.599999990314</v>
      </c>
      <c r="L54" s="193">
        <v>7466407.0599999996</v>
      </c>
      <c r="M54" s="193">
        <f>+'BS - Summ for Comm Rpts'!C49-Sheet2!L54</f>
        <v>3959142.9300000006</v>
      </c>
      <c r="N54" s="193">
        <v>12080067.789999999</v>
      </c>
      <c r="P54">
        <v>24.8</v>
      </c>
      <c r="Q54" t="s">
        <v>529</v>
      </c>
    </row>
    <row r="55" spans="5:17" x14ac:dyDescent="0.25">
      <c r="E55" t="s">
        <v>560</v>
      </c>
      <c r="J55" s="193">
        <v>3664809.73</v>
      </c>
      <c r="K55" s="195">
        <f>+'BS - Summ for Comm Rpts'!B50-Sheet2!J55</f>
        <v>45729159.980000004</v>
      </c>
      <c r="L55" s="193">
        <v>3610613.2</v>
      </c>
      <c r="M55" s="193">
        <f>+'BS - Summ for Comm Rpts'!C50-Sheet2!L55</f>
        <v>35006652.049999997</v>
      </c>
      <c r="N55" s="193">
        <v>3526317.88</v>
      </c>
      <c r="P55">
        <v>1.5</v>
      </c>
      <c r="Q55" t="s">
        <v>529</v>
      </c>
    </row>
    <row r="56" spans="5:17" x14ac:dyDescent="0.25">
      <c r="E56" t="s">
        <v>561</v>
      </c>
      <c r="J56" s="193">
        <v>3316638.79</v>
      </c>
      <c r="K56" s="195">
        <f>+'BS - Summ for Comm Rpts'!B51-Sheet2!J56</f>
        <v>269074.37000000011</v>
      </c>
      <c r="L56" s="193">
        <v>3219745.65</v>
      </c>
      <c r="M56" s="193">
        <f>+'BS - Summ for Comm Rpts'!C51-Sheet2!L56</f>
        <v>476445.31000000006</v>
      </c>
      <c r="N56" s="193">
        <v>3505106.26</v>
      </c>
      <c r="P56">
        <v>3</v>
      </c>
      <c r="Q56" t="s">
        <v>529</v>
      </c>
    </row>
    <row r="57" spans="5:17" x14ac:dyDescent="0.25">
      <c r="E57" t="s">
        <v>562</v>
      </c>
      <c r="J57" s="193">
        <v>11000000</v>
      </c>
      <c r="K57" s="195">
        <f>+'BS - Summ for Comm Rpts'!B52-Sheet2!J57</f>
        <v>-11000000</v>
      </c>
      <c r="L57">
        <v>0</v>
      </c>
      <c r="M57" s="193">
        <f>+'BS - Summ for Comm Rpts'!C52-Sheet2!L57</f>
        <v>0</v>
      </c>
      <c r="N57" s="193"/>
      <c r="Q57" t="s">
        <v>529</v>
      </c>
    </row>
    <row r="58" spans="5:17" x14ac:dyDescent="0.25">
      <c r="E58" t="s">
        <v>563</v>
      </c>
      <c r="J58" s="193">
        <v>27302320.039999999</v>
      </c>
      <c r="K58" s="195">
        <f>+'BS - Summ for Comm Rpts'!B53-Sheet2!J58</f>
        <v>35042486.949999996</v>
      </c>
      <c r="L58" s="193">
        <v>14296765.91</v>
      </c>
      <c r="M58" s="193">
        <f>+'BS - Summ for Comm Rpts'!C53-Sheet2!L58</f>
        <v>39442240.290000007</v>
      </c>
      <c r="N58" s="193">
        <v>19111491.93</v>
      </c>
      <c r="P58">
        <v>91</v>
      </c>
      <c r="Q58" t="s">
        <v>535</v>
      </c>
    </row>
    <row r="59" spans="5:17" x14ac:dyDescent="0.25">
      <c r="K59" s="195">
        <f>+'BS - Summ for Comm Rpts'!B54-Sheet2!J59</f>
        <v>0</v>
      </c>
      <c r="M59" s="193">
        <f>+'BS - Summ for Comm Rpts'!C54-Sheet2!L59</f>
        <v>0</v>
      </c>
    </row>
    <row r="60" spans="5:17" x14ac:dyDescent="0.25">
      <c r="E60" t="s">
        <v>45</v>
      </c>
      <c r="K60" s="195">
        <f>+'BS - Summ for Comm Rpts'!B55-Sheet2!J60</f>
        <v>0</v>
      </c>
      <c r="M60" s="193">
        <f>+'BS - Summ for Comm Rpts'!C55-Sheet2!L60</f>
        <v>0</v>
      </c>
    </row>
    <row r="61" spans="5:17" x14ac:dyDescent="0.25">
      <c r="E61" t="s">
        <v>564</v>
      </c>
      <c r="J61" s="193">
        <v>3003308.53</v>
      </c>
      <c r="K61" s="195">
        <f>'BS - Summ for Comm Rpts'!B59-J61</f>
        <v>-2167732.1599999997</v>
      </c>
      <c r="L61" s="193">
        <v>2997834.77</v>
      </c>
      <c r="M61" s="193">
        <f>+'BS - Summ for Comm Rpts'!C59-Sheet2!L61</f>
        <v>-2162258.4</v>
      </c>
      <c r="N61" s="193">
        <v>2943325.16</v>
      </c>
      <c r="P61">
        <v>0.2</v>
      </c>
      <c r="Q61" t="s">
        <v>529</v>
      </c>
    </row>
    <row r="62" spans="5:17" x14ac:dyDescent="0.25">
      <c r="E62" t="s">
        <v>565</v>
      </c>
      <c r="J62" s="193">
        <v>164919298.68000001</v>
      </c>
      <c r="K62" s="195">
        <f>'BS - Summ for Comm Rpts'!B60-J62</f>
        <v>-50267498.520000011</v>
      </c>
      <c r="L62" s="193">
        <v>141725480.02000001</v>
      </c>
      <c r="M62" s="193">
        <f>+'BS - Summ for Comm Rpts'!C60-Sheet2!L62</f>
        <v>32581453.48999998</v>
      </c>
      <c r="N62" s="193">
        <v>133660919.61</v>
      </c>
      <c r="P62">
        <v>16.399999999999999</v>
      </c>
      <c r="Q62" t="s">
        <v>529</v>
      </c>
    </row>
    <row r="63" spans="5:17" x14ac:dyDescent="0.25">
      <c r="E63" t="s">
        <v>566</v>
      </c>
      <c r="J63" s="193">
        <v>78982205.069999993</v>
      </c>
      <c r="K63" s="195">
        <f>'BS - Summ for Comm Rpts'!B61-J63</f>
        <v>-688201.62999999523</v>
      </c>
      <c r="L63" s="193">
        <v>86959334.769999996</v>
      </c>
      <c r="M63" s="193">
        <f>+'BS - Summ for Comm Rpts'!C61-Sheet2!L63</f>
        <v>-7388204.0699999928</v>
      </c>
      <c r="N63" s="193">
        <v>78117682.170000002</v>
      </c>
      <c r="P63">
        <v>-9.1999999999999993</v>
      </c>
      <c r="Q63" t="s">
        <v>529</v>
      </c>
    </row>
    <row r="64" spans="5:17" x14ac:dyDescent="0.25">
      <c r="E64" t="s">
        <v>567</v>
      </c>
      <c r="J64" s="193">
        <v>57452.47</v>
      </c>
      <c r="K64" s="195">
        <f>'BS - Summ for Comm Rpts'!B62-J64</f>
        <v>644352.46000000008</v>
      </c>
      <c r="L64" s="193">
        <v>72109.509999999995</v>
      </c>
      <c r="M64" s="193">
        <f>+'BS - Summ for Comm Rpts'!C62-Sheet2!L64</f>
        <v>496585.56999999995</v>
      </c>
      <c r="N64" s="193">
        <v>118253.16</v>
      </c>
      <c r="P64">
        <v>-20.3</v>
      </c>
      <c r="Q64" t="s">
        <v>529</v>
      </c>
    </row>
    <row r="65" spans="5:17" x14ac:dyDescent="0.25">
      <c r="E65" t="s">
        <v>568</v>
      </c>
      <c r="J65" s="193">
        <v>91740350.260000005</v>
      </c>
      <c r="K65" s="195">
        <f>'BS - Summ for Comm Rpts'!B64-J65</f>
        <v>45953722.170000002</v>
      </c>
      <c r="L65" s="193">
        <v>100078179.02</v>
      </c>
      <c r="M65" s="193">
        <f>+'BS - Summ for Comm Rpts'!C64-Sheet2!L65</f>
        <v>97107697.510000005</v>
      </c>
      <c r="N65" s="193">
        <v>100833875.19</v>
      </c>
      <c r="P65">
        <v>-8.3000000000000007</v>
      </c>
      <c r="Q65" t="s">
        <v>529</v>
      </c>
    </row>
    <row r="66" spans="5:17" x14ac:dyDescent="0.25">
      <c r="E66" t="s">
        <v>569</v>
      </c>
      <c r="J66" s="193">
        <v>5029.71</v>
      </c>
      <c r="K66" s="195">
        <f>'BS - Summ for Comm Rpts'!B65-J66</f>
        <v>-15613.240000000002</v>
      </c>
      <c r="L66" s="193">
        <v>70114.210000000006</v>
      </c>
      <c r="M66" s="193">
        <f>+'BS - Summ for Comm Rpts'!C65-Sheet2!L66</f>
        <v>-50314.880000000005</v>
      </c>
      <c r="N66" s="193">
        <v>91676.99</v>
      </c>
      <c r="P66">
        <v>-92.8</v>
      </c>
      <c r="Q66" t="s">
        <v>529</v>
      </c>
    </row>
    <row r="67" spans="5:17" x14ac:dyDescent="0.25">
      <c r="E67" t="s">
        <v>570</v>
      </c>
      <c r="J67" s="193">
        <v>-8181391.4299999997</v>
      </c>
      <c r="K67" s="195">
        <f>'BS - Summ for Comm Rpts'!B66-J67</f>
        <v>44446865.409999996</v>
      </c>
      <c r="L67" s="193">
        <v>-9910219.3900000006</v>
      </c>
      <c r="M67" s="193">
        <f>+'BS - Summ for Comm Rpts'!C66-Sheet2!L67</f>
        <v>39718964.150000006</v>
      </c>
      <c r="N67" s="193">
        <v>-11022601.5</v>
      </c>
      <c r="P67">
        <v>17.399999999999999</v>
      </c>
      <c r="Q67" t="s">
        <v>529</v>
      </c>
    </row>
    <row r="68" spans="5:17" x14ac:dyDescent="0.25">
      <c r="E68" t="s">
        <v>571</v>
      </c>
      <c r="J68" s="193">
        <v>330526253.29000002</v>
      </c>
      <c r="K68" s="195">
        <f>'BS - Summ for Comm Rpts'!B67-J68</f>
        <v>37905894.490000069</v>
      </c>
      <c r="L68" s="193">
        <v>321992832.91000003</v>
      </c>
      <c r="M68" s="193">
        <f>+'BS - Summ for Comm Rpts'!C67-Sheet2!L68</f>
        <v>160303923.36999995</v>
      </c>
      <c r="N68" s="193">
        <v>304743130.77999997</v>
      </c>
      <c r="P68">
        <v>2.7</v>
      </c>
      <c r="Q68" t="s">
        <v>535</v>
      </c>
    </row>
    <row r="69" spans="5:17" x14ac:dyDescent="0.25">
      <c r="K69" s="195">
        <f>'BS - Summ for Comm Rpts'!B68-J69</f>
        <v>0</v>
      </c>
      <c r="M69" s="193">
        <f>+'BS - Summ for Comm Rpts'!C68-Sheet2!L69</f>
        <v>0</v>
      </c>
    </row>
    <row r="70" spans="5:17" x14ac:dyDescent="0.25">
      <c r="E70" t="s">
        <v>55</v>
      </c>
      <c r="K70" s="195">
        <f>'BS - Summ for Comm Rpts'!B69-J70</f>
        <v>0</v>
      </c>
      <c r="M70" s="193">
        <f>+'BS - Summ for Comm Rpts'!C69-Sheet2!L70</f>
        <v>0</v>
      </c>
    </row>
    <row r="71" spans="5:17" x14ac:dyDescent="0.25">
      <c r="E71" t="s">
        <v>572</v>
      </c>
      <c r="J71" s="193">
        <v>-8102655.5599999996</v>
      </c>
      <c r="K71" s="195">
        <f>'BS - Summ for Comm Rpts'!B70-J71</f>
        <v>-563661.59000000078</v>
      </c>
      <c r="L71" s="193">
        <v>-7890490.0800000001</v>
      </c>
      <c r="M71" s="193">
        <f>+'BS - Summ for Comm Rpts'!C70-Sheet2!L71</f>
        <v>-464579.12999999989</v>
      </c>
      <c r="N71" s="193">
        <v>-8121757.8200000003</v>
      </c>
      <c r="P71">
        <v>-2.7</v>
      </c>
      <c r="Q71" t="s">
        <v>529</v>
      </c>
    </row>
    <row r="72" spans="5:17" x14ac:dyDescent="0.25">
      <c r="E72" t="s">
        <v>573</v>
      </c>
      <c r="J72" s="193">
        <v>-8102655.5599999996</v>
      </c>
      <c r="K72" s="195">
        <f>'BS - Summ for Comm Rpts'!B71-J72</f>
        <v>-563661.59000000078</v>
      </c>
      <c r="L72" s="193">
        <v>-7890490.0800000001</v>
      </c>
      <c r="M72" s="193">
        <f>+'BS - Summ for Comm Rpts'!C71-Sheet2!L72</f>
        <v>-464579.12999999989</v>
      </c>
      <c r="N72" s="193">
        <v>-8121757.8200000003</v>
      </c>
      <c r="P72">
        <v>-2.7</v>
      </c>
      <c r="Q72" t="s">
        <v>535</v>
      </c>
    </row>
    <row r="73" spans="5:17" x14ac:dyDescent="0.25">
      <c r="K73" s="195">
        <f>'BS - Summ for Comm Rpts'!B72-J73</f>
        <v>0</v>
      </c>
      <c r="M73" s="193">
        <f>+'BS - Summ for Comm Rpts'!C72-Sheet2!L73</f>
        <v>0</v>
      </c>
    </row>
    <row r="74" spans="5:17" x14ac:dyDescent="0.25">
      <c r="E74" t="s">
        <v>574</v>
      </c>
      <c r="K74" s="195">
        <f>'BS - Summ for Comm Rpts'!B73-J74</f>
        <v>0</v>
      </c>
      <c r="M74" s="193">
        <f>+'BS - Summ for Comm Rpts'!C73-Sheet2!L74</f>
        <v>0</v>
      </c>
    </row>
    <row r="75" spans="5:17" x14ac:dyDescent="0.25">
      <c r="E75" t="s">
        <v>575</v>
      </c>
      <c r="J75" s="193">
        <v>17963109.34</v>
      </c>
      <c r="K75" s="195">
        <f>'BS - Summ for Comm Rpts'!B74-J75</f>
        <v>1464571.3300000019</v>
      </c>
      <c r="L75" s="193">
        <v>17951090.969999999</v>
      </c>
      <c r="M75" s="193">
        <f>+'BS - Summ for Comm Rpts'!C74-Sheet2!L75</f>
        <v>252568.53000000119</v>
      </c>
      <c r="N75" s="193">
        <v>18505304.899999999</v>
      </c>
      <c r="P75">
        <v>0.1</v>
      </c>
      <c r="Q75" t="s">
        <v>529</v>
      </c>
    </row>
    <row r="76" spans="5:17" x14ac:dyDescent="0.25">
      <c r="E76" t="s">
        <v>576</v>
      </c>
      <c r="J76" s="193">
        <v>54730020.100000001</v>
      </c>
      <c r="K76" s="195">
        <f>'BS - Summ for Comm Rpts'!B75-J76</f>
        <v>23281476.749999993</v>
      </c>
      <c r="L76" s="193">
        <v>65604303.479999997</v>
      </c>
      <c r="M76" s="193">
        <f>+'BS - Summ for Comm Rpts'!C75-Sheet2!L76</f>
        <v>12587034.029999904</v>
      </c>
      <c r="N76" s="193">
        <v>76261109.950000003</v>
      </c>
      <c r="P76">
        <v>-16.600000000000001</v>
      </c>
      <c r="Q76" t="s">
        <v>529</v>
      </c>
    </row>
    <row r="77" spans="5:17" x14ac:dyDescent="0.25">
      <c r="E77" t="s">
        <v>577</v>
      </c>
      <c r="J77" s="193">
        <v>603335.78</v>
      </c>
      <c r="K77" s="195">
        <f>'BS - Summ for Comm Rpts'!B78-J77</f>
        <v>4531391.3999999994</v>
      </c>
      <c r="L77" s="193">
        <v>598663.56000000006</v>
      </c>
      <c r="M77" s="193">
        <f>+'BS - Summ for Comm Rpts'!C78-Sheet2!L77</f>
        <v>4598157.84</v>
      </c>
      <c r="N77" s="193">
        <v>621275.78</v>
      </c>
      <c r="P77">
        <v>0.8</v>
      </c>
      <c r="Q77" t="s">
        <v>529</v>
      </c>
    </row>
    <row r="78" spans="5:17" x14ac:dyDescent="0.25">
      <c r="E78" t="s">
        <v>578</v>
      </c>
      <c r="J78" s="193">
        <v>73296465.219999999</v>
      </c>
      <c r="K78" s="195">
        <f>'BS - Summ for Comm Rpts'!B79-J78</f>
        <v>-17857929.829999998</v>
      </c>
      <c r="L78" s="193">
        <v>84154058.010000005</v>
      </c>
      <c r="M78" s="193">
        <f>+'BS - Summ for Comm Rpts'!C79-Sheet2!L78</f>
        <v>-34411709.090000004</v>
      </c>
      <c r="N78" s="193">
        <v>95387690.629999995</v>
      </c>
      <c r="P78">
        <v>-12.9</v>
      </c>
      <c r="Q78" t="s">
        <v>535</v>
      </c>
    </row>
    <row r="79" spans="5:17" x14ac:dyDescent="0.25">
      <c r="K79" s="195">
        <f>'BS - Summ for Comm Rpts'!B80-J79</f>
        <v>620598.12</v>
      </c>
      <c r="M79" s="193">
        <f>+'BS - Summ for Comm Rpts'!C80-Sheet2!L79</f>
        <v>620598.12</v>
      </c>
    </row>
    <row r="80" spans="5:17" x14ac:dyDescent="0.25">
      <c r="E80" t="s">
        <v>58</v>
      </c>
      <c r="K80" s="195">
        <f>'BS - Summ for Comm Rpts'!B81-J80</f>
        <v>158719522.55000001</v>
      </c>
      <c r="M80" s="193">
        <f>+'BS - Summ for Comm Rpts'!C81-Sheet2!L80</f>
        <v>151988654.8599999</v>
      </c>
    </row>
    <row r="81" spans="5:17" x14ac:dyDescent="0.25">
      <c r="E81" t="s">
        <v>579</v>
      </c>
      <c r="J81" s="193">
        <v>74924030.299999997</v>
      </c>
      <c r="K81" s="195">
        <f>'BS - Summ for Comm Rpts'!B82-J81</f>
        <v>-74924030.299999997</v>
      </c>
      <c r="L81" s="193">
        <v>74008934.540000007</v>
      </c>
      <c r="M81" s="193">
        <f>+'BS - Summ for Comm Rpts'!C82-Sheet2!L81</f>
        <v>-74008934.540000007</v>
      </c>
      <c r="N81" s="193">
        <v>72496732</v>
      </c>
      <c r="P81">
        <v>1.2</v>
      </c>
      <c r="Q81" t="s">
        <v>529</v>
      </c>
    </row>
    <row r="82" spans="5:17" x14ac:dyDescent="0.25">
      <c r="E82" t="s">
        <v>580</v>
      </c>
      <c r="J82" s="193">
        <v>4253105.42</v>
      </c>
      <c r="K82" s="195">
        <f>'BS - Summ for Comm Rpts'!B83-J82</f>
        <v>-4253105.42</v>
      </c>
      <c r="L82" s="193">
        <v>4270321.8499999996</v>
      </c>
      <c r="M82" s="193">
        <f>+'BS - Summ for Comm Rpts'!C83-Sheet2!L82</f>
        <v>-4270321.8499999996</v>
      </c>
      <c r="N82" s="193">
        <v>4244639.4800000004</v>
      </c>
      <c r="P82">
        <v>-0.4</v>
      </c>
      <c r="Q82" t="s">
        <v>529</v>
      </c>
    </row>
    <row r="83" spans="5:17" x14ac:dyDescent="0.25">
      <c r="E83" t="s">
        <v>581</v>
      </c>
      <c r="J83" s="193">
        <v>79177135.719999999</v>
      </c>
      <c r="K83" s="195">
        <f>'BS - Summ for Comm Rpts'!B84-J83</f>
        <v>-65491567.240000099</v>
      </c>
      <c r="L83" s="193">
        <v>78279256.390000001</v>
      </c>
      <c r="N83" s="193">
        <v>76741371.480000004</v>
      </c>
      <c r="P83">
        <v>1.1000000000000001</v>
      </c>
      <c r="Q83" t="s">
        <v>535</v>
      </c>
    </row>
    <row r="84" spans="5:17" x14ac:dyDescent="0.25">
      <c r="K84" s="195">
        <f>'BS - Summ for Comm Rpts'!B85-J84</f>
        <v>0</v>
      </c>
    </row>
    <row r="85" spans="5:17" x14ac:dyDescent="0.25">
      <c r="E85" t="s">
        <v>65</v>
      </c>
      <c r="K85" s="195">
        <f>'BS - Summ for Comm Rpts'!B86-J85</f>
        <v>13685568.4799999</v>
      </c>
    </row>
    <row r="86" spans="5:17" x14ac:dyDescent="0.25">
      <c r="E86" t="s">
        <v>582</v>
      </c>
      <c r="J86" s="193">
        <v>8317489.3899999997</v>
      </c>
      <c r="K86" s="195">
        <f>'BS - Summ for Comm Rpts'!B84-J86</f>
        <v>5368079.0899999002</v>
      </c>
      <c r="L86" s="193">
        <v>7371741.3399999999</v>
      </c>
      <c r="N86" s="193">
        <v>6876289.2199999997</v>
      </c>
      <c r="P86">
        <v>12.8</v>
      </c>
      <c r="Q86" t="s">
        <v>529</v>
      </c>
    </row>
    <row r="87" spans="5:17" x14ac:dyDescent="0.25">
      <c r="E87" t="s">
        <v>583</v>
      </c>
      <c r="J87" s="193">
        <v>8317489.3899999997</v>
      </c>
      <c r="K87" s="195">
        <f>'BS - Summ for Comm Rpts'!B86-J87</f>
        <v>5368079.0899999002</v>
      </c>
      <c r="L87" s="193">
        <v>7371741.3399999999</v>
      </c>
      <c r="N87" s="193">
        <v>6876289.2199999997</v>
      </c>
      <c r="P87">
        <v>12.8</v>
      </c>
      <c r="Q87" t="s">
        <v>535</v>
      </c>
    </row>
    <row r="88" spans="5:17" x14ac:dyDescent="0.25">
      <c r="K88" s="195">
        <f>'BS - Summ for Comm Rpts'!B87-J88</f>
        <v>0</v>
      </c>
    </row>
    <row r="89" spans="5:17" x14ac:dyDescent="0.25">
      <c r="E89" t="s">
        <v>74</v>
      </c>
      <c r="K89" s="195">
        <f>'BS - Summ for Comm Rpts'!B88-J89</f>
        <v>0</v>
      </c>
    </row>
    <row r="90" spans="5:17" x14ac:dyDescent="0.25">
      <c r="E90" t="s">
        <v>584</v>
      </c>
      <c r="J90" s="193">
        <v>76680724</v>
      </c>
      <c r="K90" s="195">
        <f>'BS - Summ for Comm Rpts'!B89-J90</f>
        <v>-60739568.780000098</v>
      </c>
      <c r="L90" s="193">
        <v>72935720</v>
      </c>
      <c r="N90" s="193">
        <v>85628394</v>
      </c>
      <c r="P90">
        <v>5.0999999999999996</v>
      </c>
      <c r="Q90" t="s">
        <v>535</v>
      </c>
    </row>
    <row r="91" spans="5:17" x14ac:dyDescent="0.25">
      <c r="K91" s="195"/>
    </row>
    <row r="92" spans="5:17" x14ac:dyDescent="0.25">
      <c r="E92" t="s">
        <v>69</v>
      </c>
      <c r="K92" s="195"/>
    </row>
    <row r="93" spans="5:17" x14ac:dyDescent="0.25">
      <c r="E93" t="s">
        <v>585</v>
      </c>
      <c r="J93" s="193">
        <v>17096547.27</v>
      </c>
      <c r="K93" s="195">
        <f>'BS - Summ for Comm Rpts'!B89-J93</f>
        <v>-1155392.0500000995</v>
      </c>
      <c r="L93" s="193">
        <v>15493371.43</v>
      </c>
      <c r="N93" s="193">
        <v>11670645.800000001</v>
      </c>
      <c r="P93">
        <v>10.3</v>
      </c>
      <c r="Q93" t="s">
        <v>529</v>
      </c>
    </row>
    <row r="94" spans="5:17" x14ac:dyDescent="0.25">
      <c r="E94" t="s">
        <v>586</v>
      </c>
      <c r="J94" s="193">
        <v>6210472.9699999997</v>
      </c>
      <c r="K94" s="195">
        <f>'BS - Summ for Comm Rpts'!B90-J94</f>
        <v>10083963.32</v>
      </c>
      <c r="L94" s="193">
        <v>15960580.710000001</v>
      </c>
      <c r="N94" s="193">
        <v>24440814.559999999</v>
      </c>
      <c r="P94">
        <v>-61.1</v>
      </c>
      <c r="Q94" t="s">
        <v>529</v>
      </c>
    </row>
    <row r="95" spans="5:17" x14ac:dyDescent="0.25">
      <c r="E95" t="s">
        <v>587</v>
      </c>
      <c r="J95" s="193">
        <v>5774.8</v>
      </c>
      <c r="K95" s="195">
        <f>'BS - Summ for Comm Rpts'!B91-J95</f>
        <v>-451.59000000000015</v>
      </c>
      <c r="L95" s="193">
        <v>8846.1299999999992</v>
      </c>
      <c r="N95" s="193">
        <v>7898.21</v>
      </c>
      <c r="P95">
        <v>-34.700000000000003</v>
      </c>
      <c r="Q95" t="s">
        <v>529</v>
      </c>
    </row>
    <row r="96" spans="5:17" x14ac:dyDescent="0.25">
      <c r="E96" t="s">
        <v>588</v>
      </c>
      <c r="J96" s="193">
        <v>23312795.039999999</v>
      </c>
      <c r="K96" s="195">
        <f>'BS - Summ for Comm Rpts'!B92-J96</f>
        <v>8928119.6799999028</v>
      </c>
      <c r="L96" s="193">
        <v>31462798.27</v>
      </c>
      <c r="N96" s="193">
        <v>36119358.57</v>
      </c>
      <c r="P96">
        <v>-25.9</v>
      </c>
      <c r="Q96" t="s">
        <v>535</v>
      </c>
    </row>
    <row r="97" spans="5:17" x14ac:dyDescent="0.25">
      <c r="K97" s="195">
        <f>'BS - Summ for Comm Rpts'!B93-J97</f>
        <v>0</v>
      </c>
    </row>
    <row r="98" spans="5:17" x14ac:dyDescent="0.25">
      <c r="E98" t="s">
        <v>589</v>
      </c>
      <c r="J98" s="193">
        <v>610510527.13999999</v>
      </c>
      <c r="K98" s="195">
        <f>'BS - Summ for Comm Rpts'!B94-J98</f>
        <v>-610510527.13999999</v>
      </c>
      <c r="L98" s="193">
        <v>602602682.75</v>
      </c>
      <c r="N98" s="193">
        <v>616485968.78999996</v>
      </c>
      <c r="P98">
        <v>1.3</v>
      </c>
      <c r="Q98" t="s">
        <v>552</v>
      </c>
    </row>
    <row r="99" spans="5:17" x14ac:dyDescent="0.25">
      <c r="K99" s="195">
        <f>'BS - Summ for Comm Rpts'!B95-J99</f>
        <v>533063969.75999999</v>
      </c>
    </row>
    <row r="100" spans="5:17" x14ac:dyDescent="0.25">
      <c r="E100" t="s">
        <v>77</v>
      </c>
      <c r="K100" s="195">
        <f>'BS - Summ for Comm Rpts'!B96-J100</f>
        <v>0</v>
      </c>
      <c r="N100" s="193">
        <v>4155336.49</v>
      </c>
    </row>
    <row r="101" spans="5:17" x14ac:dyDescent="0.25">
      <c r="E101" t="s">
        <v>590</v>
      </c>
      <c r="J101" s="193">
        <v>15331068.029999999</v>
      </c>
      <c r="K101" s="195">
        <f>'BS - Summ for Comm Rpts'!B101-J101</f>
        <v>-10955815.91</v>
      </c>
      <c r="L101" s="193">
        <v>6289872.1600000001</v>
      </c>
      <c r="N101" s="193">
        <v>6464601.2199999997</v>
      </c>
      <c r="P101">
        <v>143.69999999999999</v>
      </c>
      <c r="Q101" t="s">
        <v>529</v>
      </c>
    </row>
    <row r="102" spans="5:17" x14ac:dyDescent="0.25">
      <c r="E102" t="s">
        <v>591</v>
      </c>
      <c r="J102" s="193">
        <v>7598341.6399999997</v>
      </c>
      <c r="K102" s="195">
        <f>'BS - Summ for Comm Rpts'!B102-J102</f>
        <v>-4603677.8599999994</v>
      </c>
      <c r="L102" s="193">
        <v>10873251.390000001</v>
      </c>
      <c r="N102" s="193">
        <v>10670973.699999999</v>
      </c>
      <c r="P102">
        <v>-30.1</v>
      </c>
      <c r="Q102" t="s">
        <v>529</v>
      </c>
    </row>
    <row r="103" spans="5:17" x14ac:dyDescent="0.25">
      <c r="E103" t="s">
        <v>592</v>
      </c>
      <c r="J103" s="193">
        <v>42979025.579999998</v>
      </c>
      <c r="K103" s="195">
        <f>'BS - Summ for Comm Rpts'!B104-J103</f>
        <v>-13767465.09</v>
      </c>
      <c r="L103" s="193">
        <v>42409655.18</v>
      </c>
      <c r="N103" s="193">
        <v>41857888.920000002</v>
      </c>
      <c r="P103">
        <v>1.3</v>
      </c>
      <c r="Q103" t="s">
        <v>529</v>
      </c>
    </row>
    <row r="104" spans="5:17" x14ac:dyDescent="0.25">
      <c r="E104" t="s">
        <v>593</v>
      </c>
      <c r="K104" s="195">
        <f>'BS - Summ for Comm Rpts'!B105-J104</f>
        <v>105413360.34999999</v>
      </c>
    </row>
    <row r="105" spans="5:17" x14ac:dyDescent="0.25">
      <c r="E105" t="s">
        <v>594</v>
      </c>
      <c r="J105" s="193">
        <v>94108517.890000001</v>
      </c>
      <c r="K105" s="195">
        <f>'BS - Summ for Comm Rpts'!B106-J105</f>
        <v>-92292709.080000013</v>
      </c>
      <c r="L105" s="193">
        <v>92747324.890000001</v>
      </c>
      <c r="N105" s="193">
        <v>91387811.840000004</v>
      </c>
      <c r="P105">
        <v>1.5</v>
      </c>
      <c r="Q105" t="s">
        <v>529</v>
      </c>
    </row>
    <row r="106" spans="5:17" x14ac:dyDescent="0.25">
      <c r="E106" t="s">
        <v>595</v>
      </c>
      <c r="J106" s="193">
        <v>6221972.7000000002</v>
      </c>
      <c r="K106" s="195">
        <f>'BS - Summ for Comm Rpts'!B107-J106</f>
        <v>47662055.309999995</v>
      </c>
      <c r="L106" s="193">
        <v>6097414.2000000002</v>
      </c>
      <c r="N106" s="193">
        <v>5972855.7000000002</v>
      </c>
      <c r="P106">
        <v>2</v>
      </c>
      <c r="Q106" t="s">
        <v>529</v>
      </c>
    </row>
    <row r="107" spans="5:17" x14ac:dyDescent="0.25">
      <c r="E107" t="s">
        <v>596</v>
      </c>
      <c r="K107" s="195">
        <f>'BS - Summ for Comm Rpts'!B108-J107</f>
        <v>588736948.98000002</v>
      </c>
    </row>
    <row r="108" spans="5:17" x14ac:dyDescent="0.25">
      <c r="E108" t="s">
        <v>597</v>
      </c>
      <c r="J108" s="193">
        <v>56382423.700000003</v>
      </c>
      <c r="K108" s="195">
        <f>'BS - Summ for Comm Rpts'!B109-J108</f>
        <v>-56234192.620000005</v>
      </c>
      <c r="L108" s="193">
        <v>56201525.829999998</v>
      </c>
      <c r="N108" s="193">
        <v>56116741.119999997</v>
      </c>
      <c r="P108">
        <v>0.3</v>
      </c>
      <c r="Q108" t="s">
        <v>529</v>
      </c>
    </row>
    <row r="109" spans="5:17" x14ac:dyDescent="0.25">
      <c r="E109" t="s">
        <v>598</v>
      </c>
      <c r="J109" s="193">
        <v>364075107</v>
      </c>
      <c r="K109" s="195">
        <f>'BS - Summ for Comm Rpts'!B110-J109</f>
        <v>-365647966.62</v>
      </c>
      <c r="L109" s="193">
        <v>354711360.05000001</v>
      </c>
      <c r="N109" s="193">
        <v>358607364.97000003</v>
      </c>
      <c r="P109">
        <v>2.6</v>
      </c>
      <c r="Q109" t="s">
        <v>529</v>
      </c>
    </row>
    <row r="110" spans="5:17" x14ac:dyDescent="0.25">
      <c r="E110" t="s">
        <v>599</v>
      </c>
      <c r="J110" s="193">
        <v>2195882.9</v>
      </c>
      <c r="K110" s="195">
        <f>'BS - Summ for Comm Rpts'!B111-J110</f>
        <v>186367752.73999998</v>
      </c>
      <c r="L110" s="193">
        <v>2195882.9</v>
      </c>
      <c r="N110" s="193">
        <v>2195882.9</v>
      </c>
      <c r="Q110" t="s">
        <v>529</v>
      </c>
    </row>
    <row r="111" spans="5:17" x14ac:dyDescent="0.25">
      <c r="E111" t="s">
        <v>600</v>
      </c>
      <c r="J111" s="193">
        <v>15131.45</v>
      </c>
      <c r="K111" s="195">
        <f>'BS - Summ for Comm Rpts'!B110-J111</f>
        <v>-1587991.0699999901</v>
      </c>
      <c r="L111" s="193">
        <v>-629118.93000000005</v>
      </c>
      <c r="N111" s="193">
        <v>-663680.89</v>
      </c>
      <c r="P111">
        <v>102.4</v>
      </c>
      <c r="Q111" t="s">
        <v>529</v>
      </c>
    </row>
    <row r="112" spans="5:17" x14ac:dyDescent="0.25">
      <c r="E112" t="s">
        <v>601</v>
      </c>
      <c r="J112" s="193">
        <v>349865642.05000001</v>
      </c>
      <c r="K112" s="195">
        <f>'BS - Summ for Comm Rpts'!B111-J112</f>
        <v>-161302006.41000003</v>
      </c>
      <c r="L112" s="193">
        <v>342366422.00999999</v>
      </c>
      <c r="N112" s="193">
        <v>378727985.17000002</v>
      </c>
      <c r="P112">
        <v>2.2000000000000002</v>
      </c>
      <c r="Q112" t="s">
        <v>602</v>
      </c>
    </row>
    <row r="113" spans="1:17" x14ac:dyDescent="0.25">
      <c r="E113" t="s">
        <v>587</v>
      </c>
      <c r="J113" s="193">
        <v>349865642.05000001</v>
      </c>
      <c r="K113" s="195">
        <f>'BS - Summ for Comm Rpts'!B112-J113</f>
        <v>-349328051.96000004</v>
      </c>
      <c r="L113" s="193">
        <v>342366422.00999999</v>
      </c>
      <c r="N113" s="193">
        <v>378727985.17000002</v>
      </c>
      <c r="P113">
        <v>2.2000000000000002</v>
      </c>
      <c r="Q113" t="s">
        <v>529</v>
      </c>
    </row>
    <row r="114" spans="1:17" x14ac:dyDescent="0.25">
      <c r="E114" t="s">
        <v>603</v>
      </c>
      <c r="J114" s="193">
        <v>716438.83</v>
      </c>
      <c r="K114" s="195">
        <f>'BS - Summ for Comm Rpts'!B112-J114</f>
        <v>-178848.74</v>
      </c>
      <c r="L114" s="193">
        <v>704409.79</v>
      </c>
      <c r="N114" s="193">
        <v>689851.19</v>
      </c>
      <c r="P114">
        <v>1.7</v>
      </c>
      <c r="Q114" t="s">
        <v>529</v>
      </c>
    </row>
    <row r="115" spans="1:17" x14ac:dyDescent="0.25">
      <c r="E115" t="s">
        <v>604</v>
      </c>
      <c r="J115" s="193">
        <v>17583829.559999999</v>
      </c>
      <c r="K115" s="195">
        <f>'BS - Summ for Comm Rpts'!B113-J115</f>
        <v>18482115.969999898</v>
      </c>
      <c r="L115" s="193">
        <v>17480915.050000001</v>
      </c>
      <c r="N115" s="193">
        <v>17378000.539999999</v>
      </c>
      <c r="P115">
        <v>0.6</v>
      </c>
      <c r="Q115" t="s">
        <v>529</v>
      </c>
    </row>
    <row r="116" spans="1:17" x14ac:dyDescent="0.25">
      <c r="E116" t="s">
        <v>605</v>
      </c>
      <c r="J116" s="193">
        <v>957073381.33000004</v>
      </c>
      <c r="K116" s="195">
        <f>'BS - Summ for Comm Rpts'!B114-J116</f>
        <v>120936719.66999996</v>
      </c>
      <c r="L116" s="193">
        <v>931448914.51999998</v>
      </c>
      <c r="N116" s="193">
        <v>973561612.87</v>
      </c>
      <c r="P116">
        <v>2.8</v>
      </c>
      <c r="Q116" t="s">
        <v>552</v>
      </c>
    </row>
    <row r="117" spans="1:17" x14ac:dyDescent="0.25">
      <c r="K117" s="195">
        <f>'BS - Summ for Comm Rpts'!B115-J117</f>
        <v>0</v>
      </c>
    </row>
    <row r="118" spans="1:17" x14ac:dyDescent="0.25">
      <c r="E118" t="s">
        <v>91</v>
      </c>
      <c r="J118" s="193">
        <v>9261286361.9400005</v>
      </c>
      <c r="K118" s="195">
        <f>'BS - Summ for Comm Rpts'!B116-J118</f>
        <v>1546422344.2699986</v>
      </c>
      <c r="L118" s="193">
        <v>9270431001.6200008</v>
      </c>
      <c r="N118" s="193">
        <v>9392200175.8199997</v>
      </c>
      <c r="P118">
        <v>-0.1</v>
      </c>
      <c r="Q118" t="s">
        <v>606</v>
      </c>
    </row>
    <row r="119" spans="1:17" x14ac:dyDescent="0.25">
      <c r="K119" s="195">
        <f>'BS - Summ for Comm Rpts'!B117-J119</f>
        <v>0</v>
      </c>
    </row>
    <row r="120" spans="1:17" x14ac:dyDescent="0.25">
      <c r="K120" s="195">
        <f>'BS - Summ for Comm Rpts'!B118-J120</f>
        <v>0</v>
      </c>
    </row>
    <row r="121" spans="1:17" x14ac:dyDescent="0.25">
      <c r="K121" s="195">
        <f>'BS - Summ for Comm Rpts'!B119-J121</f>
        <v>0</v>
      </c>
    </row>
    <row r="122" spans="1:17" x14ac:dyDescent="0.25">
      <c r="A122" t="s">
        <v>506</v>
      </c>
    </row>
    <row r="123" spans="1:17" x14ac:dyDescent="0.25">
      <c r="A123" t="s">
        <v>607</v>
      </c>
    </row>
    <row r="125" spans="1:17" x14ac:dyDescent="0.25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5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194" t="s">
        <v>518</v>
      </c>
      <c r="P127" t="s">
        <v>519</v>
      </c>
      <c r="Q127" t="s">
        <v>520</v>
      </c>
    </row>
    <row r="128" spans="1:17" x14ac:dyDescent="0.25">
      <c r="B128" t="s">
        <v>521</v>
      </c>
      <c r="C128" t="s">
        <v>522</v>
      </c>
      <c r="D128" t="s">
        <v>523</v>
      </c>
      <c r="I128" t="s">
        <v>524</v>
      </c>
      <c r="K128" s="194" t="s">
        <v>525</v>
      </c>
      <c r="P128" t="s">
        <v>526</v>
      </c>
      <c r="Q128" t="s">
        <v>527</v>
      </c>
    </row>
    <row r="130" spans="5:17" x14ac:dyDescent="0.25">
      <c r="E130" t="s">
        <v>92</v>
      </c>
    </row>
    <row r="131" spans="5:17" x14ac:dyDescent="0.25">
      <c r="E131" t="s">
        <v>93</v>
      </c>
    </row>
    <row r="132" spans="5:17" x14ac:dyDescent="0.25">
      <c r="E132" t="s">
        <v>94</v>
      </c>
      <c r="J132" s="193">
        <v>-1708873.83</v>
      </c>
      <c r="K132" s="195">
        <f>J132-'BS - Summ for Comm Rpts'!B120</f>
        <v>631428.10999999987</v>
      </c>
      <c r="L132" s="193">
        <v>-1708873.83</v>
      </c>
      <c r="N132" s="193">
        <v>-1708873.83</v>
      </c>
      <c r="Q132" t="s">
        <v>529</v>
      </c>
    </row>
    <row r="133" spans="5:17" x14ac:dyDescent="0.25">
      <c r="E133" t="s">
        <v>608</v>
      </c>
      <c r="J133" s="193">
        <v>-227959443.31</v>
      </c>
      <c r="K133" s="195">
        <f>J133-'BS - Summ for Comm Rpts'!B121</f>
        <v>-166597046.09</v>
      </c>
      <c r="L133" s="193">
        <v>-217411006.15000001</v>
      </c>
      <c r="N133" s="193">
        <v>-254476418.72</v>
      </c>
      <c r="P133">
        <v>-4.9000000000000004</v>
      </c>
      <c r="Q133" t="s">
        <v>529</v>
      </c>
    </row>
    <row r="134" spans="5:17" x14ac:dyDescent="0.25">
      <c r="E134" t="s">
        <v>609</v>
      </c>
      <c r="J134" s="193">
        <v>-45000000</v>
      </c>
      <c r="K134" s="195">
        <f>J134-'BS - Summ for Comm Rpts'!B123</f>
        <v>-23000000</v>
      </c>
      <c r="L134" s="193">
        <v>-45000000</v>
      </c>
      <c r="N134" s="193">
        <v>-119000000</v>
      </c>
      <c r="Q134" t="s">
        <v>529</v>
      </c>
    </row>
    <row r="135" spans="5:17" x14ac:dyDescent="0.25">
      <c r="E135" t="s">
        <v>610</v>
      </c>
      <c r="J135" s="193">
        <v>-256431854.72999999</v>
      </c>
      <c r="K135" s="195">
        <f>J135-'BS - Summ for Comm Rpts'!B124</f>
        <v>-1408575.6799999774</v>
      </c>
      <c r="L135" s="193">
        <v>-244239256.55000001</v>
      </c>
      <c r="N135" s="193">
        <v>-271279382.58999997</v>
      </c>
      <c r="P135">
        <v>-5</v>
      </c>
      <c r="Q135" t="s">
        <v>529</v>
      </c>
    </row>
    <row r="136" spans="5:17" x14ac:dyDescent="0.25">
      <c r="E136" t="s">
        <v>611</v>
      </c>
      <c r="J136" s="193">
        <v>-29997785.219999999</v>
      </c>
      <c r="K136" s="195">
        <f>J136-'BS - Summ for Comm Rpts'!B125</f>
        <v>-1065000</v>
      </c>
      <c r="L136" s="193">
        <v>-29997785.219999999</v>
      </c>
      <c r="N136" s="193">
        <v>-29997785.219999999</v>
      </c>
      <c r="Q136" t="s">
        <v>529</v>
      </c>
    </row>
    <row r="137" spans="5:17" x14ac:dyDescent="0.25">
      <c r="E137" t="s">
        <v>612</v>
      </c>
      <c r="J137" s="193">
        <v>-334613.38</v>
      </c>
      <c r="K137" s="195">
        <f>J137-'BS - Summ for Comm Rpts'!B126</f>
        <v>-334613.38</v>
      </c>
      <c r="L137" s="193">
        <v>-310961.5</v>
      </c>
      <c r="N137" s="193">
        <v>-304466.59999999998</v>
      </c>
      <c r="P137">
        <v>-7.6</v>
      </c>
      <c r="Q137" t="s">
        <v>529</v>
      </c>
    </row>
    <row r="138" spans="5:17" x14ac:dyDescent="0.25">
      <c r="E138" t="s">
        <v>613</v>
      </c>
      <c r="J138" s="193">
        <v>-31224626.489999998</v>
      </c>
      <c r="K138" s="195">
        <f>J138-'BS - Summ for Comm Rpts'!B127</f>
        <v>-6240009</v>
      </c>
      <c r="L138" s="193">
        <v>-31667194.93</v>
      </c>
      <c r="N138" s="193">
        <v>-31970136.77</v>
      </c>
      <c r="P138">
        <v>1.4</v>
      </c>
      <c r="Q138" t="s">
        <v>529</v>
      </c>
    </row>
    <row r="139" spans="5:17" x14ac:dyDescent="0.25">
      <c r="E139" t="s">
        <v>614</v>
      </c>
      <c r="J139" s="193">
        <v>-61499577.460000001</v>
      </c>
      <c r="K139" s="195">
        <f>J139-'BS - Summ for Comm Rpts'!B128</f>
        <v>21236976.119999997</v>
      </c>
      <c r="L139" s="193">
        <v>-66585456.710000001</v>
      </c>
      <c r="N139" s="193">
        <v>-53079054.350000001</v>
      </c>
      <c r="P139">
        <v>7.6</v>
      </c>
      <c r="Q139" t="s">
        <v>529</v>
      </c>
    </row>
    <row r="140" spans="5:17" x14ac:dyDescent="0.25">
      <c r="E140" t="s">
        <v>615</v>
      </c>
      <c r="J140" s="193">
        <v>-58595713.409999996</v>
      </c>
      <c r="K140" s="195">
        <f>J140-'BS - Summ for Comm Rpts'!B129</f>
        <v>-8979653.0799999982</v>
      </c>
      <c r="L140" s="193">
        <v>-76930107.599999994</v>
      </c>
      <c r="N140" s="193">
        <v>-53143311.5</v>
      </c>
      <c r="P140">
        <v>23.8</v>
      </c>
      <c r="Q140" t="s">
        <v>529</v>
      </c>
    </row>
    <row r="141" spans="5:17" x14ac:dyDescent="0.25">
      <c r="E141" t="s">
        <v>616</v>
      </c>
      <c r="J141" s="193">
        <v>-3884768.41</v>
      </c>
      <c r="K141" s="195">
        <f>J141-'BS - Summ for Comm Rpts'!B131</f>
        <v>-2042958.4600000002</v>
      </c>
      <c r="L141" s="193">
        <v>-3573321.77</v>
      </c>
      <c r="N141" s="193">
        <v>-2317057.7599999998</v>
      </c>
      <c r="P141">
        <v>-8.6999999999999993</v>
      </c>
      <c r="Q141" t="s">
        <v>529</v>
      </c>
    </row>
    <row r="142" spans="5:17" x14ac:dyDescent="0.25">
      <c r="E142" t="s">
        <v>617</v>
      </c>
      <c r="J142" s="193">
        <v>-16132832.949999999</v>
      </c>
      <c r="K142" s="195">
        <f>J142-'BS - Summ for Comm Rpts'!B132</f>
        <v>4974879.9999998994</v>
      </c>
      <c r="L142" s="193">
        <v>-16977720.149999999</v>
      </c>
      <c r="N142" s="193">
        <v>-16750204.460000001</v>
      </c>
      <c r="P142">
        <v>5</v>
      </c>
      <c r="Q142" t="s">
        <v>529</v>
      </c>
    </row>
    <row r="143" spans="5:17" x14ac:dyDescent="0.25">
      <c r="E143" t="s">
        <v>618</v>
      </c>
      <c r="J143" s="193">
        <v>-7578087.7199999997</v>
      </c>
      <c r="K143" s="195">
        <f>J143-'BS - Summ for Comm Rpts'!B133</f>
        <v>0</v>
      </c>
      <c r="L143" s="193">
        <v>-7578087.7199999997</v>
      </c>
      <c r="N143" s="193">
        <v>-7578087.7199999997</v>
      </c>
      <c r="Q143" t="s">
        <v>529</v>
      </c>
    </row>
    <row r="144" spans="5:17" x14ac:dyDescent="0.25">
      <c r="E144" t="s">
        <v>619</v>
      </c>
      <c r="J144" s="193">
        <v>-740348176.90999997</v>
      </c>
      <c r="K144" s="195">
        <f>J144-'BS - Summ for Comm Rpts'!B134</f>
        <v>-180810152.3900001</v>
      </c>
      <c r="L144" s="193">
        <v>-741979772.13</v>
      </c>
      <c r="N144" s="193">
        <v>-841604779.51999998</v>
      </c>
      <c r="P144">
        <v>0.2</v>
      </c>
      <c r="Q144" t="s">
        <v>552</v>
      </c>
    </row>
    <row r="145" spans="5:17" x14ac:dyDescent="0.25">
      <c r="K145" s="195">
        <f>J145-'BS - Summ for Comm Rpts'!B135</f>
        <v>0</v>
      </c>
    </row>
    <row r="146" spans="5:17" x14ac:dyDescent="0.25">
      <c r="E146" t="s">
        <v>109</v>
      </c>
      <c r="K146" s="195">
        <f>J146-'BS - Summ for Comm Rpts'!B136</f>
        <v>0</v>
      </c>
    </row>
    <row r="147" spans="5:17" x14ac:dyDescent="0.25">
      <c r="E147" t="s">
        <v>110</v>
      </c>
      <c r="K147" s="195">
        <f>J147-'BS - Summ for Comm Rpts'!B137</f>
        <v>0</v>
      </c>
    </row>
    <row r="148" spans="5:17" x14ac:dyDescent="0.25">
      <c r="E148" t="s">
        <v>620</v>
      </c>
      <c r="J148" s="193">
        <v>-61013691</v>
      </c>
      <c r="K148" s="195">
        <f>J148-'BS - Summ for Comm Rpts'!B138</f>
        <v>84602520.520000011</v>
      </c>
      <c r="L148" s="193">
        <v>-61013691</v>
      </c>
      <c r="N148" s="193">
        <v>-67483357</v>
      </c>
      <c r="Q148" t="s">
        <v>529</v>
      </c>
    </row>
    <row r="149" spans="5:17" x14ac:dyDescent="0.25">
      <c r="E149" t="s">
        <v>621</v>
      </c>
      <c r="J149" s="193">
        <v>-61013691</v>
      </c>
      <c r="K149" s="195">
        <f>J149-'BS - Summ for Comm Rpts'!B139</f>
        <v>84602520.520000011</v>
      </c>
      <c r="L149" s="193">
        <v>-61013691</v>
      </c>
      <c r="N149" s="193">
        <v>-67483357</v>
      </c>
      <c r="Q149" t="s">
        <v>535</v>
      </c>
    </row>
    <row r="150" spans="5:17" x14ac:dyDescent="0.25">
      <c r="K150" s="195">
        <f>J150-'BS - Summ for Comm Rpts'!B140</f>
        <v>0</v>
      </c>
    </row>
    <row r="151" spans="5:17" x14ac:dyDescent="0.25">
      <c r="E151" t="s">
        <v>113</v>
      </c>
      <c r="K151" s="195">
        <f>J151-'BS - Summ for Comm Rpts'!B141</f>
        <v>0</v>
      </c>
    </row>
    <row r="152" spans="5:17" x14ac:dyDescent="0.25">
      <c r="E152" t="s">
        <v>622</v>
      </c>
      <c r="J152" s="193">
        <v>474575832.25</v>
      </c>
      <c r="K152" s="195">
        <f>J152-'BS - Summ for Comm Rpts'!B141</f>
        <v>474575832.25</v>
      </c>
      <c r="L152" s="193">
        <v>480524369.70999998</v>
      </c>
      <c r="N152" s="193">
        <v>455779922</v>
      </c>
      <c r="P152">
        <v>-1.2</v>
      </c>
      <c r="Q152" t="s">
        <v>529</v>
      </c>
    </row>
    <row r="153" spans="5:17" x14ac:dyDescent="0.25">
      <c r="E153" t="s">
        <v>623</v>
      </c>
      <c r="J153" s="193">
        <v>-57424</v>
      </c>
      <c r="K153" s="195">
        <f>J153-'BS - Summ for Comm Rpts'!B142</f>
        <v>-57424</v>
      </c>
      <c r="L153" s="193">
        <v>-55636</v>
      </c>
      <c r="N153" s="193">
        <v>-59635</v>
      </c>
      <c r="P153">
        <v>-3.2</v>
      </c>
      <c r="Q153" t="s">
        <v>529</v>
      </c>
    </row>
    <row r="154" spans="5:17" x14ac:dyDescent="0.25">
      <c r="E154" t="s">
        <v>624</v>
      </c>
      <c r="J154" s="193">
        <v>-1311830853.0899999</v>
      </c>
      <c r="K154" s="195">
        <f>J154-'BS - Summ for Comm Rpts'!B143</f>
        <v>363430147.51999998</v>
      </c>
      <c r="L154" s="193">
        <v>-1327443560.0899999</v>
      </c>
      <c r="N154" s="193">
        <v>-1292712870.0899999</v>
      </c>
      <c r="P154">
        <v>1.2</v>
      </c>
      <c r="Q154" t="s">
        <v>529</v>
      </c>
    </row>
    <row r="155" spans="5:17" x14ac:dyDescent="0.25">
      <c r="E155" t="s">
        <v>620</v>
      </c>
      <c r="J155" s="193">
        <v>-202849066</v>
      </c>
      <c r="K155" s="195">
        <f>J155-'BS - Summ for Comm Rpts'!B144</f>
        <v>32445693.930000007</v>
      </c>
      <c r="L155" s="193">
        <v>-195017476</v>
      </c>
      <c r="N155" s="193">
        <v>-208757094</v>
      </c>
      <c r="P155">
        <v>-4</v>
      </c>
      <c r="Q155" t="s">
        <v>529</v>
      </c>
    </row>
    <row r="156" spans="5:17" x14ac:dyDescent="0.25">
      <c r="E156" t="s">
        <v>625</v>
      </c>
      <c r="J156" s="193">
        <v>-1040161510.84</v>
      </c>
      <c r="K156" s="195">
        <f>J156-'BS - Summ for Comm Rpts'!B145</f>
        <v>870394249.69999993</v>
      </c>
      <c r="L156" s="193">
        <v>-1041992302.38</v>
      </c>
      <c r="N156" s="193">
        <v>-1045749677.09</v>
      </c>
      <c r="P156">
        <v>0.2</v>
      </c>
      <c r="Q156" t="s">
        <v>535</v>
      </c>
    </row>
    <row r="157" spans="5:17" x14ac:dyDescent="0.25">
      <c r="K157" s="195">
        <f>J157-'BS - Summ for Comm Rpts'!B146</f>
        <v>0</v>
      </c>
    </row>
    <row r="158" spans="5:17" x14ac:dyDescent="0.25">
      <c r="E158" t="s">
        <v>626</v>
      </c>
      <c r="J158" s="193">
        <v>-1101175201.8399999</v>
      </c>
      <c r="K158" s="195">
        <f>J158-'BS - Summ for Comm Rpts'!B147</f>
        <v>954996770.22000003</v>
      </c>
      <c r="L158" s="193">
        <v>-1103005993.3800001</v>
      </c>
      <c r="N158" s="193">
        <v>-1113233034.0899999</v>
      </c>
      <c r="P158">
        <v>0.2</v>
      </c>
      <c r="Q158" t="s">
        <v>552</v>
      </c>
    </row>
    <row r="159" spans="5:17" x14ac:dyDescent="0.25">
      <c r="K159" s="195">
        <f>J159-'BS - Summ for Comm Rpts'!B148</f>
        <v>0</v>
      </c>
    </row>
    <row r="160" spans="5:17" x14ac:dyDescent="0.25">
      <c r="E160" t="s">
        <v>118</v>
      </c>
      <c r="K160" s="195">
        <f>J160-'BS - Summ for Comm Rpts'!B149</f>
        <v>0</v>
      </c>
    </row>
    <row r="161" spans="5:17" x14ac:dyDescent="0.25">
      <c r="E161" t="s">
        <v>627</v>
      </c>
      <c r="J161" s="193">
        <v>-112882872.52</v>
      </c>
      <c r="K161" s="195">
        <f>J161-'BS - Summ for Comm Rpts'!B150</f>
        <v>-109725336.56999999</v>
      </c>
      <c r="L161" s="193">
        <v>-97639787.959999993</v>
      </c>
      <c r="N161" s="193">
        <v>-124847960.45999999</v>
      </c>
      <c r="P161">
        <v>-15.6</v>
      </c>
      <c r="Q161" t="s">
        <v>535</v>
      </c>
    </row>
    <row r="162" spans="5:17" x14ac:dyDescent="0.25">
      <c r="K162" s="195">
        <f>J162-'BS - Summ for Comm Rpts'!B151</f>
        <v>32009387.25</v>
      </c>
    </row>
    <row r="163" spans="5:17" x14ac:dyDescent="0.25">
      <c r="E163" t="s">
        <v>119</v>
      </c>
      <c r="J163" s="193">
        <v>-27826837.43</v>
      </c>
      <c r="K163" s="195">
        <f>J163-'BS - Summ for Comm Rpts'!B152</f>
        <v>-26766837.43</v>
      </c>
      <c r="L163" s="193">
        <v>-27154813.73</v>
      </c>
      <c r="N163" s="193">
        <v>-26523306.420000002</v>
      </c>
      <c r="P163">
        <v>-2.5</v>
      </c>
      <c r="Q163" t="s">
        <v>529</v>
      </c>
    </row>
    <row r="164" spans="5:17" x14ac:dyDescent="0.25">
      <c r="E164" t="s">
        <v>628</v>
      </c>
      <c r="J164" s="193">
        <v>-225000</v>
      </c>
      <c r="K164" s="195">
        <f>J164-'BS - Summ for Comm Rpts'!B152</f>
        <v>835000</v>
      </c>
      <c r="L164" s="193">
        <v>-225000</v>
      </c>
      <c r="N164" s="193">
        <v>-1350000</v>
      </c>
      <c r="Q164" t="s">
        <v>529</v>
      </c>
    </row>
    <row r="165" spans="5:17" x14ac:dyDescent="0.25">
      <c r="E165" t="s">
        <v>629</v>
      </c>
      <c r="J165" s="193">
        <v>-52831093.869999997</v>
      </c>
      <c r="K165" s="195">
        <f>J165-'BS - Summ for Comm Rpts'!B153</f>
        <v>3857091.2700000033</v>
      </c>
      <c r="L165" s="193">
        <v>-52475469.140000001</v>
      </c>
      <c r="N165" s="193">
        <v>-53247516.399999999</v>
      </c>
      <c r="P165">
        <v>-0.7</v>
      </c>
      <c r="Q165" t="s">
        <v>529</v>
      </c>
    </row>
    <row r="166" spans="5:17" x14ac:dyDescent="0.25">
      <c r="E166" t="s">
        <v>630</v>
      </c>
      <c r="J166" s="193">
        <v>-70210840.840000004</v>
      </c>
      <c r="K166" s="195">
        <f>J166-'BS - Summ for Comm Rpts'!B154</f>
        <v>257953130.04999998</v>
      </c>
      <c r="L166" s="193">
        <v>-70310840.840000004</v>
      </c>
      <c r="N166" s="193">
        <v>-70766492.870000005</v>
      </c>
      <c r="P166">
        <v>0.1</v>
      </c>
      <c r="Q166" t="s">
        <v>529</v>
      </c>
    </row>
    <row r="167" spans="5:17" x14ac:dyDescent="0.25">
      <c r="E167" t="s">
        <v>124</v>
      </c>
      <c r="J167" s="193">
        <v>-23565930.530000001</v>
      </c>
      <c r="K167" s="195">
        <f>J167-'BS - Summ for Comm Rpts'!B156</f>
        <v>22907139.689999998</v>
      </c>
      <c r="L167" s="193">
        <v>-23677571.899999999</v>
      </c>
      <c r="N167" s="193">
        <v>-23423759.050000001</v>
      </c>
      <c r="P167">
        <v>0.5</v>
      </c>
      <c r="Q167" t="s">
        <v>529</v>
      </c>
    </row>
    <row r="168" spans="5:17" x14ac:dyDescent="0.25">
      <c r="E168" t="s">
        <v>631</v>
      </c>
      <c r="J168" s="193">
        <v>-98583254.069999993</v>
      </c>
      <c r="K168" s="195">
        <f>J168-'BS - Summ for Comm Rpts'!B157</f>
        <v>-29748700.769999996</v>
      </c>
      <c r="L168" s="193">
        <v>-99605191.659999996</v>
      </c>
      <c r="N168" s="193">
        <v>-100832546.68000001</v>
      </c>
      <c r="P168">
        <v>1</v>
      </c>
      <c r="Q168" t="s">
        <v>529</v>
      </c>
    </row>
    <row r="169" spans="5:17" x14ac:dyDescent="0.25">
      <c r="E169" t="s">
        <v>632</v>
      </c>
      <c r="J169" s="193">
        <v>-167903652.22</v>
      </c>
      <c r="K169" s="195">
        <f>J169-'BS - Summ for Comm Rpts'!B158</f>
        <v>166988091.98999998</v>
      </c>
      <c r="L169" s="193">
        <v>-169939819.09</v>
      </c>
      <c r="N169" s="193">
        <v>-171392516.05000001</v>
      </c>
      <c r="P169">
        <v>1.2</v>
      </c>
      <c r="Q169" t="s">
        <v>529</v>
      </c>
    </row>
    <row r="170" spans="5:17" x14ac:dyDescent="0.25">
      <c r="E170" t="s">
        <v>633</v>
      </c>
      <c r="J170" s="193">
        <v>-93926897.810000002</v>
      </c>
      <c r="K170" s="195">
        <f>J170-'BS - Summ for Comm Rpts'!B159</f>
        <v>97270495.08999899</v>
      </c>
      <c r="L170" s="193">
        <v>-104812283.98999999</v>
      </c>
      <c r="N170" s="193">
        <v>-109519117.87</v>
      </c>
      <c r="P170">
        <v>10.4</v>
      </c>
      <c r="Q170" t="s">
        <v>529</v>
      </c>
    </row>
    <row r="171" spans="5:17" x14ac:dyDescent="0.25">
      <c r="E171" t="s">
        <v>634</v>
      </c>
      <c r="J171" s="193">
        <v>-3995305.74</v>
      </c>
      <c r="K171" s="195">
        <f>J171-'BS - Summ for Comm Rpts'!B160</f>
        <v>-3258569.49</v>
      </c>
      <c r="L171" s="193">
        <v>-3810930.8</v>
      </c>
      <c r="N171" s="193">
        <v>-3626555.86</v>
      </c>
      <c r="P171">
        <v>-4.8</v>
      </c>
      <c r="Q171" t="s">
        <v>529</v>
      </c>
    </row>
    <row r="172" spans="5:17" x14ac:dyDescent="0.25">
      <c r="E172" t="s">
        <v>635</v>
      </c>
      <c r="J172" s="193">
        <v>-651951685.02999997</v>
      </c>
      <c r="K172" s="195">
        <f>J172-'BS - Summ for Comm Rpts'!B162</f>
        <v>411260891.07999909</v>
      </c>
      <c r="L172" s="193">
        <v>-649651709.11000001</v>
      </c>
      <c r="N172" s="193">
        <v>-685529771.65999997</v>
      </c>
      <c r="P172">
        <v>-0.4</v>
      </c>
      <c r="Q172" t="s">
        <v>552</v>
      </c>
    </row>
    <row r="173" spans="5:17" x14ac:dyDescent="0.25">
      <c r="K173" s="195">
        <f>J173-'BS - Summ for Comm Rpts'!B163</f>
        <v>0</v>
      </c>
    </row>
    <row r="174" spans="5:17" x14ac:dyDescent="0.25">
      <c r="E174" t="s">
        <v>131</v>
      </c>
      <c r="K174" s="195">
        <f>J174-'BS - Summ for Comm Rpts'!B164</f>
        <v>0</v>
      </c>
    </row>
    <row r="175" spans="5:17" x14ac:dyDescent="0.25">
      <c r="E175" t="s">
        <v>132</v>
      </c>
      <c r="K175" s="195">
        <f>J175-'BS - Summ for Comm Rpts'!B165</f>
        <v>0</v>
      </c>
    </row>
    <row r="176" spans="5:17" x14ac:dyDescent="0.25">
      <c r="E176" t="s">
        <v>133</v>
      </c>
      <c r="K176" s="195">
        <f>J176-'BS - Summ for Comm Rpts'!B166</f>
        <v>0</v>
      </c>
    </row>
    <row r="177" spans="5:17" x14ac:dyDescent="0.25">
      <c r="E177" t="s">
        <v>636</v>
      </c>
      <c r="J177" s="193">
        <v>-859037.91</v>
      </c>
      <c r="K177" s="195">
        <f>J177-'BS - Summ for Comm Rpts'!B167</f>
        <v>0</v>
      </c>
      <c r="L177" s="193">
        <v>-859037.91</v>
      </c>
      <c r="N177" s="193">
        <v>-859037.91</v>
      </c>
      <c r="Q177" t="s">
        <v>602</v>
      </c>
    </row>
    <row r="178" spans="5:17" x14ac:dyDescent="0.25">
      <c r="E178" t="s">
        <v>637</v>
      </c>
      <c r="J178" s="193">
        <v>-478145249.87</v>
      </c>
      <c r="K178" s="195">
        <f>J178-'BS - Summ for Comm Rpts'!B168</f>
        <v>-1.0132789611816406E-6</v>
      </c>
      <c r="L178" s="193">
        <v>-478145249.87</v>
      </c>
      <c r="N178" s="193">
        <v>-478145249.87</v>
      </c>
      <c r="Q178" t="s">
        <v>602</v>
      </c>
    </row>
    <row r="179" spans="5:17" x14ac:dyDescent="0.25">
      <c r="E179" t="s">
        <v>638</v>
      </c>
      <c r="J179" s="193">
        <v>-2775196691.4699998</v>
      </c>
      <c r="K179" s="195">
        <f>J179-'BS - Summ for Comm Rpts'!B169</f>
        <v>0</v>
      </c>
      <c r="L179" s="193">
        <v>-2775196691.4699998</v>
      </c>
      <c r="N179" s="193">
        <v>-2775196691.4699998</v>
      </c>
      <c r="Q179" t="s">
        <v>602</v>
      </c>
    </row>
    <row r="180" spans="5:17" x14ac:dyDescent="0.25">
      <c r="E180" t="s">
        <v>639</v>
      </c>
      <c r="J180" s="193">
        <v>7133879.4000000004</v>
      </c>
      <c r="K180" s="195">
        <f>J180-'BS - Summ for Comm Rpts'!B170</f>
        <v>0</v>
      </c>
      <c r="L180" s="193">
        <v>7133879.4000000004</v>
      </c>
      <c r="N180" s="193">
        <v>7133879.4000000004</v>
      </c>
      <c r="Q180" t="s">
        <v>602</v>
      </c>
    </row>
    <row r="181" spans="5:17" x14ac:dyDescent="0.25">
      <c r="E181" t="s">
        <v>640</v>
      </c>
      <c r="J181" s="193">
        <v>-8376461</v>
      </c>
      <c r="K181" s="195">
        <f>J181-'BS - Summ for Comm Rpts'!B171</f>
        <v>3512116</v>
      </c>
      <c r="L181" s="193">
        <v>-8376461</v>
      </c>
      <c r="N181" s="193">
        <v>-8376461</v>
      </c>
      <c r="Q181" t="s">
        <v>602</v>
      </c>
    </row>
    <row r="182" spans="5:17" x14ac:dyDescent="0.25">
      <c r="E182" t="s">
        <v>641</v>
      </c>
      <c r="J182" s="193">
        <v>-165713855.81</v>
      </c>
      <c r="K182" s="195">
        <f>J182-'BS - Summ for Comm Rpts'!B172</f>
        <v>126015750.06999999</v>
      </c>
      <c r="L182" s="193">
        <v>-165713855.81</v>
      </c>
      <c r="N182" s="193">
        <v>-165852706.81</v>
      </c>
      <c r="Q182" t="s">
        <v>602</v>
      </c>
    </row>
    <row r="183" spans="5:17" x14ac:dyDescent="0.25">
      <c r="E183" t="s">
        <v>642</v>
      </c>
      <c r="J183" s="193">
        <v>-4245348</v>
      </c>
      <c r="K183" s="195">
        <f>J183-'BS - Summ for Comm Rpts'!B173</f>
        <v>-12586940</v>
      </c>
      <c r="L183" s="193">
        <v>-4245348</v>
      </c>
      <c r="N183" s="193">
        <v>-4106497</v>
      </c>
      <c r="Q183" t="s">
        <v>602</v>
      </c>
    </row>
    <row r="184" spans="5:17" x14ac:dyDescent="0.25">
      <c r="E184" t="s">
        <v>643</v>
      </c>
      <c r="J184" s="193">
        <v>136553150.41999999</v>
      </c>
      <c r="K184" s="195">
        <f>J184-'BS - Summ for Comm Rpts'!B174</f>
        <v>47774512.109999985</v>
      </c>
      <c r="L184" s="193">
        <v>135787884.59999999</v>
      </c>
      <c r="N184" s="193">
        <v>131636627.86</v>
      </c>
      <c r="P184">
        <v>0.6</v>
      </c>
      <c r="Q184" t="s">
        <v>602</v>
      </c>
    </row>
    <row r="185" spans="5:17" x14ac:dyDescent="0.25">
      <c r="E185" t="s">
        <v>644</v>
      </c>
      <c r="J185" s="193">
        <v>-149241254.96000001</v>
      </c>
      <c r="K185" s="195">
        <f>J185-'BS - Summ for Comm Rpts'!B175</f>
        <v>33344168.889997005</v>
      </c>
      <c r="L185" s="193">
        <v>-161030358.13</v>
      </c>
      <c r="N185" s="193">
        <v>-145245178.71000001</v>
      </c>
      <c r="P185">
        <v>7.3</v>
      </c>
      <c r="Q185" t="s">
        <v>602</v>
      </c>
    </row>
    <row r="186" spans="5:17" x14ac:dyDescent="0.25">
      <c r="E186" t="s">
        <v>645</v>
      </c>
      <c r="J186" s="193">
        <v>168276105.66999999</v>
      </c>
      <c r="K186" s="195">
        <f>J186-'BS - Summ for Comm Rpts'!B176</f>
        <v>-94086403.860000014</v>
      </c>
      <c r="L186" s="193">
        <v>172848287.66999999</v>
      </c>
      <c r="N186" s="193">
        <v>185175343.28999999</v>
      </c>
      <c r="P186">
        <v>-2.6</v>
      </c>
      <c r="Q186" t="s">
        <v>602</v>
      </c>
    </row>
    <row r="187" spans="5:17" x14ac:dyDescent="0.25">
      <c r="E187" t="s">
        <v>646</v>
      </c>
      <c r="J187" s="193">
        <v>5848610</v>
      </c>
      <c r="K187" s="195">
        <f>J187-'BS - Summ for Comm Rpts'!B177</f>
        <v>0</v>
      </c>
      <c r="L187" s="193">
        <v>5848610</v>
      </c>
      <c r="N187" s="193">
        <v>5848610</v>
      </c>
      <c r="Q187" t="s">
        <v>602</v>
      </c>
    </row>
    <row r="188" spans="5:17" x14ac:dyDescent="0.25">
      <c r="E188" t="s">
        <v>647</v>
      </c>
      <c r="J188" s="193">
        <v>-3263966153.5300002</v>
      </c>
      <c r="K188" s="195">
        <f>J188-'BS - Summ for Comm Rpts'!B178</f>
        <v>103973203.20999575</v>
      </c>
      <c r="L188" s="193">
        <v>-3271948340.52</v>
      </c>
      <c r="N188" s="193">
        <v>-3247987362.2199998</v>
      </c>
      <c r="P188">
        <v>0.2</v>
      </c>
      <c r="Q188" t="s">
        <v>529</v>
      </c>
    </row>
    <row r="189" spans="5:17" x14ac:dyDescent="0.25">
      <c r="E189" t="s">
        <v>648</v>
      </c>
      <c r="J189" s="193">
        <v>-3263966153.5300002</v>
      </c>
      <c r="K189" s="195">
        <f>J189-'BS - Summ for Comm Rpts'!B179</f>
        <v>-3263966153.5300002</v>
      </c>
      <c r="L189" s="193">
        <v>-3271948340.52</v>
      </c>
      <c r="N189" s="193">
        <v>-3247987362.2199998</v>
      </c>
      <c r="P189">
        <v>0.2</v>
      </c>
      <c r="Q189" t="s">
        <v>535</v>
      </c>
    </row>
    <row r="190" spans="5:17" x14ac:dyDescent="0.25">
      <c r="K190" s="195">
        <f>J190-'BS - Summ for Comm Rpts'!B180</f>
        <v>3367939356.739996</v>
      </c>
    </row>
    <row r="191" spans="5:17" x14ac:dyDescent="0.25">
      <c r="E191" t="s">
        <v>147</v>
      </c>
      <c r="K191" s="195">
        <f>J191-'BS - Summ for Comm Rpts'!B181</f>
        <v>0</v>
      </c>
    </row>
    <row r="192" spans="5:17" x14ac:dyDescent="0.25">
      <c r="E192" t="s">
        <v>158</v>
      </c>
      <c r="K192" s="195">
        <f>J192-'BS - Summ for Comm Rpts'!B182</f>
        <v>0</v>
      </c>
    </row>
    <row r="193" spans="1:17" x14ac:dyDescent="0.25">
      <c r="E193" t="s">
        <v>649</v>
      </c>
      <c r="J193" s="193">
        <v>-3253860000</v>
      </c>
      <c r="K193" s="195">
        <f>J193-'BS - Summ for Comm Rpts'!B183</f>
        <v>-3253860000</v>
      </c>
      <c r="L193" s="193">
        <v>-3253860000</v>
      </c>
      <c r="N193" s="193">
        <v>-3253860000</v>
      </c>
      <c r="Q193" t="s">
        <v>650</v>
      </c>
    </row>
    <row r="194" spans="1:17" x14ac:dyDescent="0.25">
      <c r="E194" t="s">
        <v>651</v>
      </c>
      <c r="J194" s="193">
        <v>-250000000</v>
      </c>
      <c r="K194" s="195">
        <f>J194-'BS - Summ for Comm Rpts'!B184</f>
        <v>-250000000</v>
      </c>
      <c r="L194" s="193">
        <v>-250000000</v>
      </c>
      <c r="N194" s="193">
        <v>-250000000</v>
      </c>
      <c r="Q194" t="s">
        <v>650</v>
      </c>
    </row>
    <row r="195" spans="1:17" x14ac:dyDescent="0.25">
      <c r="E195" t="s">
        <v>652</v>
      </c>
      <c r="J195" s="193">
        <v>14855.37</v>
      </c>
      <c r="K195" s="195">
        <f>J195-'BS - Summ for Comm Rpts'!B185</f>
        <v>14855.37</v>
      </c>
      <c r="L195" s="193">
        <v>14813.52</v>
      </c>
      <c r="N195" s="193">
        <v>14771.67</v>
      </c>
      <c r="P195">
        <v>0.3</v>
      </c>
      <c r="Q195" t="s">
        <v>650</v>
      </c>
    </row>
    <row r="196" spans="1:17" x14ac:dyDescent="0.25">
      <c r="E196" t="s">
        <v>653</v>
      </c>
      <c r="J196" s="193">
        <v>-3503845144.6300001</v>
      </c>
      <c r="K196" s="195">
        <f>J196-'BS - Summ for Comm Rpts'!B186</f>
        <v>-3503845144.6300001</v>
      </c>
      <c r="L196" s="193">
        <v>-3503845186.48</v>
      </c>
      <c r="N196" s="193">
        <v>-3503845228.3299999</v>
      </c>
      <c r="Q196" t="s">
        <v>602</v>
      </c>
    </row>
    <row r="197" spans="1:17" x14ac:dyDescent="0.25">
      <c r="E197" t="s">
        <v>654</v>
      </c>
      <c r="J197" s="193">
        <v>-3503845144.6300001</v>
      </c>
      <c r="K197" s="195">
        <f>J197-'BS - Summ for Comm Rpts'!B187</f>
        <v>-3503845144.6300001</v>
      </c>
      <c r="L197" s="193">
        <v>-3503845186.48</v>
      </c>
      <c r="N197" s="193">
        <v>-3503845228.3299999</v>
      </c>
      <c r="Q197" t="s">
        <v>529</v>
      </c>
    </row>
    <row r="198" spans="1:17" x14ac:dyDescent="0.25">
      <c r="E198" t="s">
        <v>655</v>
      </c>
      <c r="J198" s="193">
        <v>-3503845144.6300001</v>
      </c>
      <c r="K198" s="195">
        <f>J198-'BS - Summ for Comm Rpts'!B188</f>
        <v>-3503845144.6300001</v>
      </c>
      <c r="L198" s="193">
        <v>-3503845186.48</v>
      </c>
      <c r="N198" s="193">
        <v>-3503845228.3299999</v>
      </c>
      <c r="Q198" t="s">
        <v>535</v>
      </c>
    </row>
    <row r="199" spans="1:17" x14ac:dyDescent="0.25">
      <c r="K199" s="195">
        <f>J199-'BS - Summ for Comm Rpts'!B189</f>
        <v>0</v>
      </c>
    </row>
    <row r="200" spans="1:17" x14ac:dyDescent="0.25">
      <c r="E200" t="s">
        <v>656</v>
      </c>
      <c r="J200" s="193">
        <v>-6767811298.1599998</v>
      </c>
      <c r="K200" s="195">
        <f>J200-'BS - Summ for Comm Rpts'!B190</f>
        <v>-6767811298.1599998</v>
      </c>
      <c r="L200" s="193">
        <v>-6775793527</v>
      </c>
      <c r="N200" s="193">
        <v>-6751832590.5500002</v>
      </c>
      <c r="P200">
        <v>0.1</v>
      </c>
      <c r="Q200" t="s">
        <v>552</v>
      </c>
    </row>
    <row r="201" spans="1:17" x14ac:dyDescent="0.25">
      <c r="K201" s="195">
        <f>J201-'BS - Summ for Comm Rpts'!B191</f>
        <v>250000000</v>
      </c>
    </row>
    <row r="202" spans="1:17" x14ac:dyDescent="0.25">
      <c r="E202" t="s">
        <v>161</v>
      </c>
      <c r="J202" s="193">
        <v>-9261286361.9400005</v>
      </c>
      <c r="K202" s="195">
        <f>J202-'BS - Summ for Comm Rpts'!B192</f>
        <v>-5750426361.9400005</v>
      </c>
      <c r="L202" s="193">
        <v>-9270431001.6200008</v>
      </c>
      <c r="N202" s="193">
        <v>-9392200175.8199997</v>
      </c>
      <c r="P202">
        <v>0.1</v>
      </c>
      <c r="Q202" t="s">
        <v>606</v>
      </c>
    </row>
    <row r="206" spans="1:17" x14ac:dyDescent="0.25">
      <c r="A206" t="s">
        <v>506</v>
      </c>
    </row>
    <row r="207" spans="1:17" x14ac:dyDescent="0.25">
      <c r="A207" t="s">
        <v>657</v>
      </c>
    </row>
    <row r="209" spans="1:17" x14ac:dyDescent="0.25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5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194" t="s">
        <v>518</v>
      </c>
      <c r="P211" t="s">
        <v>519</v>
      </c>
      <c r="Q211" t="s">
        <v>520</v>
      </c>
    </row>
    <row r="212" spans="1:17" x14ac:dyDescent="0.25">
      <c r="B212" t="s">
        <v>521</v>
      </c>
      <c r="C212" t="s">
        <v>522</v>
      </c>
      <c r="D212" t="s">
        <v>523</v>
      </c>
      <c r="I212" t="s">
        <v>524</v>
      </c>
      <c r="K212" s="194" t="s">
        <v>525</v>
      </c>
      <c r="P212" t="s">
        <v>526</v>
      </c>
      <c r="Q212" t="s">
        <v>527</v>
      </c>
    </row>
    <row r="214" spans="1:17" x14ac:dyDescent="0.25">
      <c r="J214">
        <v>0</v>
      </c>
      <c r="L214">
        <v>0</v>
      </c>
      <c r="N214">
        <v>0</v>
      </c>
      <c r="Q214" t="s">
        <v>535</v>
      </c>
    </row>
    <row r="216" spans="1:17" x14ac:dyDescent="0.25">
      <c r="A216" t="s">
        <v>506</v>
      </c>
    </row>
    <row r="217" spans="1:17" x14ac:dyDescent="0.25">
      <c r="A217" t="s">
        <v>658</v>
      </c>
    </row>
    <row r="219" spans="1:17" x14ac:dyDescent="0.25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5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194" t="s">
        <v>518</v>
      </c>
      <c r="P221" t="s">
        <v>519</v>
      </c>
      <c r="Q221" t="s">
        <v>520</v>
      </c>
    </row>
    <row r="222" spans="1:17" x14ac:dyDescent="0.25">
      <c r="B222" t="s">
        <v>521</v>
      </c>
      <c r="C222" t="s">
        <v>522</v>
      </c>
      <c r="D222" t="s">
        <v>523</v>
      </c>
      <c r="I222" t="s">
        <v>524</v>
      </c>
      <c r="K222" s="194" t="s">
        <v>525</v>
      </c>
      <c r="P222" t="s">
        <v>526</v>
      </c>
      <c r="Q222" t="s">
        <v>527</v>
      </c>
    </row>
    <row r="225" spans="1:17" x14ac:dyDescent="0.25">
      <c r="A225" t="s">
        <v>506</v>
      </c>
    </row>
    <row r="226" spans="1:17" x14ac:dyDescent="0.25">
      <c r="A226" t="s">
        <v>659</v>
      </c>
    </row>
    <row r="228" spans="1:17" x14ac:dyDescent="0.25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5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194" t="s">
        <v>518</v>
      </c>
      <c r="P230" t="s">
        <v>519</v>
      </c>
      <c r="Q230" t="s">
        <v>520</v>
      </c>
    </row>
    <row r="231" spans="1:17" x14ac:dyDescent="0.25">
      <c r="B231" t="s">
        <v>521</v>
      </c>
      <c r="C231" t="s">
        <v>522</v>
      </c>
      <c r="D231" t="s">
        <v>523</v>
      </c>
      <c r="I231" t="s">
        <v>524</v>
      </c>
      <c r="K231" s="194" t="s">
        <v>525</v>
      </c>
      <c r="P231" t="s">
        <v>526</v>
      </c>
      <c r="Q231" t="s">
        <v>527</v>
      </c>
    </row>
  </sheetData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3.8" x14ac:dyDescent="0.25"/>
  <cols>
    <col min="1" max="1" width="47.5" customWidth="1"/>
    <col min="2" max="2" width="0" hidden="1" customWidth="1"/>
    <col min="3" max="3" width="23.3984375" bestFit="1" customWidth="1"/>
    <col min="4" max="4" width="19.59765625" customWidth="1"/>
    <col min="9" max="9" width="12.5" bestFit="1" customWidth="1"/>
    <col min="10" max="10" width="13.09765625" bestFit="1" customWidth="1"/>
    <col min="12" max="12" width="14.3984375" bestFit="1" customWidth="1"/>
  </cols>
  <sheetData>
    <row r="1" spans="1:48" x14ac:dyDescent="0.25">
      <c r="A1" s="2"/>
      <c r="B1" s="3"/>
      <c r="C1" s="4"/>
      <c r="D1" s="5"/>
      <c r="E1" s="5"/>
      <c r="F1" s="6"/>
      <c r="G1" s="7" t="s">
        <v>259</v>
      </c>
      <c r="H1" s="7"/>
      <c r="I1" s="8" t="s">
        <v>257</v>
      </c>
      <c r="J1" s="7" t="s">
        <v>259</v>
      </c>
      <c r="K1" s="7"/>
      <c r="L1" s="9"/>
      <c r="M1" s="3"/>
      <c r="N1" s="10"/>
      <c r="O1" s="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2"/>
      <c r="AN1" s="12"/>
      <c r="AO1" s="13"/>
      <c r="AP1" s="13"/>
      <c r="AQ1" s="13"/>
      <c r="AR1" s="13"/>
      <c r="AS1" s="13"/>
      <c r="AT1" s="13"/>
      <c r="AU1" s="13"/>
      <c r="AV1" s="13"/>
    </row>
    <row r="2" spans="1:48" x14ac:dyDescent="0.25">
      <c r="A2" s="14"/>
      <c r="B2" s="15"/>
      <c r="C2" s="16" t="s">
        <v>255</v>
      </c>
      <c r="D2" s="17"/>
      <c r="E2" s="17" t="s">
        <v>385</v>
      </c>
      <c r="F2" s="8" t="s">
        <v>256</v>
      </c>
      <c r="G2" s="18" t="s">
        <v>383</v>
      </c>
      <c r="H2" s="18"/>
      <c r="I2" s="8" t="s">
        <v>261</v>
      </c>
      <c r="J2" s="18" t="s">
        <v>383</v>
      </c>
      <c r="K2" s="18"/>
      <c r="L2" s="10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20"/>
      <c r="AN2" s="20"/>
      <c r="AO2" s="13"/>
      <c r="AP2" s="13"/>
      <c r="AQ2" s="13"/>
      <c r="AR2" s="13"/>
      <c r="AS2" s="13"/>
      <c r="AT2" s="13"/>
      <c r="AU2" s="3"/>
      <c r="AV2" s="3"/>
    </row>
    <row r="3" spans="1:48" x14ac:dyDescent="0.25">
      <c r="A3" s="21"/>
      <c r="B3" s="22"/>
      <c r="C3" s="16" t="s">
        <v>258</v>
      </c>
      <c r="D3" s="7" t="s">
        <v>386</v>
      </c>
      <c r="E3" s="7" t="s">
        <v>384</v>
      </c>
      <c r="F3" s="8" t="s">
        <v>260</v>
      </c>
      <c r="G3" s="23" t="s">
        <v>382</v>
      </c>
      <c r="H3" s="23"/>
      <c r="I3" s="8" t="s">
        <v>263</v>
      </c>
      <c r="J3" s="23" t="s">
        <v>382</v>
      </c>
      <c r="K3" s="23"/>
      <c r="L3" s="24" t="s">
        <v>262</v>
      </c>
      <c r="M3" s="25"/>
      <c r="N3" s="26"/>
      <c r="O3" s="26"/>
      <c r="P3" s="26"/>
      <c r="Q3" s="26"/>
      <c r="R3" s="26"/>
      <c r="S3" s="11"/>
      <c r="T3" s="11"/>
      <c r="U3" s="11"/>
      <c r="V3" s="11"/>
      <c r="W3" s="11"/>
      <c r="X3" s="11"/>
      <c r="Y3" s="11"/>
      <c r="Z3" s="11"/>
      <c r="AA3" s="1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AM3" s="27"/>
      <c r="AN3" s="27"/>
      <c r="AO3" s="28"/>
      <c r="AP3" s="28"/>
      <c r="AQ3" s="29"/>
      <c r="AR3" s="29"/>
      <c r="AS3" s="29"/>
      <c r="AT3" s="28"/>
      <c r="AU3" s="25"/>
      <c r="AV3" s="25"/>
    </row>
    <row r="4" spans="1:48" ht="14.4" thickBot="1" x14ac:dyDescent="0.3">
      <c r="A4" s="30"/>
      <c r="B4" s="31"/>
      <c r="C4" s="32"/>
      <c r="D4" s="33"/>
      <c r="E4" s="33"/>
      <c r="F4" s="34"/>
      <c r="G4" s="34"/>
      <c r="H4" s="34"/>
      <c r="I4" s="34"/>
      <c r="J4" s="34"/>
      <c r="K4" s="34"/>
      <c r="L4" s="35"/>
      <c r="M4" s="25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  <c r="AA4" s="25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20"/>
      <c r="AM4" s="27"/>
      <c r="AN4" s="27"/>
      <c r="AO4" s="28"/>
      <c r="AP4" s="28"/>
      <c r="AQ4" s="29"/>
      <c r="AR4" s="29"/>
      <c r="AS4" s="29"/>
      <c r="AT4" s="28"/>
      <c r="AU4" s="25"/>
      <c r="AV4" s="25"/>
    </row>
    <row r="5" spans="1:48" x14ac:dyDescent="0.25">
      <c r="A5" s="38"/>
      <c r="B5" s="38"/>
      <c r="C5" s="39"/>
      <c r="D5" s="39"/>
      <c r="E5" s="39"/>
      <c r="F5" s="39"/>
      <c r="G5" s="39"/>
      <c r="H5" s="40"/>
      <c r="I5" s="39"/>
      <c r="J5" s="39"/>
      <c r="K5" s="39"/>
      <c r="L5" s="3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</row>
    <row r="6" spans="1:48" x14ac:dyDescent="0.25">
      <c r="A6" s="42" t="s">
        <v>162</v>
      </c>
      <c r="B6" s="42"/>
      <c r="C6" s="39"/>
      <c r="D6" s="39"/>
      <c r="E6" s="39"/>
      <c r="F6" s="39"/>
      <c r="G6" s="39"/>
      <c r="H6" s="40"/>
      <c r="I6" s="39"/>
      <c r="J6" s="39"/>
      <c r="K6" s="39"/>
      <c r="L6" s="3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15.75" customHeight="1" x14ac:dyDescent="0.25">
      <c r="A7" s="43" t="s">
        <v>163</v>
      </c>
      <c r="B7" s="43"/>
      <c r="C7" s="39"/>
      <c r="D7" s="39"/>
      <c r="E7" s="39"/>
      <c r="F7" s="39"/>
      <c r="G7" s="39"/>
      <c r="H7" s="40"/>
      <c r="I7" s="39"/>
      <c r="J7" s="39"/>
      <c r="K7" s="39"/>
      <c r="L7" s="39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48" ht="15.75" customHeight="1" x14ac:dyDescent="0.25">
      <c r="A8" s="44" t="s">
        <v>164</v>
      </c>
      <c r="B8" s="45" t="s">
        <v>264</v>
      </c>
      <c r="C8" s="39">
        <v>7495684459</v>
      </c>
      <c r="D8" s="46"/>
      <c r="E8" s="39"/>
      <c r="F8" s="39"/>
      <c r="G8" s="39"/>
      <c r="H8" s="40"/>
      <c r="I8" s="39"/>
      <c r="J8" s="39"/>
      <c r="K8" s="39"/>
      <c r="L8" s="39">
        <v>7495684459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ht="15.75" customHeight="1" x14ac:dyDescent="0.25">
      <c r="A9" s="44" t="s">
        <v>165</v>
      </c>
      <c r="B9" s="45" t="s">
        <v>265</v>
      </c>
      <c r="C9" s="39">
        <v>2737289047</v>
      </c>
      <c r="D9" s="39"/>
      <c r="E9" s="39"/>
      <c r="F9" s="39"/>
      <c r="G9" s="39"/>
      <c r="H9" s="40"/>
      <c r="I9" s="39"/>
      <c r="J9" s="39"/>
      <c r="K9" s="39"/>
      <c r="L9" s="39">
        <v>2737289047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ht="15.75" customHeight="1" x14ac:dyDescent="0.25">
      <c r="A10" s="44" t="s">
        <v>166</v>
      </c>
      <c r="B10" s="45" t="s">
        <v>266</v>
      </c>
      <c r="C10" s="39">
        <v>399050751</v>
      </c>
      <c r="D10" s="39"/>
      <c r="E10" s="39"/>
      <c r="F10" s="39"/>
      <c r="G10" s="39"/>
      <c r="H10" s="40"/>
      <c r="I10" s="39"/>
      <c r="J10" s="39"/>
      <c r="K10" s="39"/>
      <c r="L10" s="39">
        <v>399050751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ht="15.75" customHeight="1" x14ac:dyDescent="0.25">
      <c r="A11" s="43" t="s">
        <v>167</v>
      </c>
      <c r="B11" s="45" t="s">
        <v>267</v>
      </c>
      <c r="C11" s="39">
        <v>-3495049244</v>
      </c>
      <c r="D11" s="39"/>
      <c r="E11" s="39"/>
      <c r="F11" s="39"/>
      <c r="G11" s="39"/>
      <c r="H11" s="40"/>
      <c r="I11" s="39"/>
      <c r="J11" s="39"/>
      <c r="K11" s="39"/>
      <c r="L11" s="39">
        <v>-3495049244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ht="15.75" customHeight="1" x14ac:dyDescent="0.25">
      <c r="A12" s="43" t="s">
        <v>168</v>
      </c>
      <c r="B12" s="47" t="s">
        <v>268</v>
      </c>
      <c r="C12" s="48">
        <v>7136975013</v>
      </c>
      <c r="D12" s="48">
        <v>0</v>
      </c>
      <c r="E12" s="39"/>
      <c r="F12" s="39"/>
      <c r="G12" s="39"/>
      <c r="H12" s="40"/>
      <c r="I12" s="39"/>
      <c r="J12" s="39"/>
      <c r="K12" s="39"/>
      <c r="L12" s="39">
        <v>7136975013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ht="15.75" customHeight="1" x14ac:dyDescent="0.25">
      <c r="A13" s="43"/>
      <c r="B13" s="45"/>
      <c r="C13" s="39"/>
      <c r="D13" s="39"/>
      <c r="E13" s="39"/>
      <c r="F13" s="39"/>
      <c r="G13" s="39"/>
      <c r="H13" s="40"/>
      <c r="I13" s="39"/>
      <c r="J13" s="49"/>
      <c r="K13" s="49"/>
      <c r="L13" s="39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ht="15.75" customHeight="1" x14ac:dyDescent="0.25">
      <c r="A14" s="43" t="s">
        <v>169</v>
      </c>
      <c r="B14" s="45"/>
      <c r="C14" s="39"/>
      <c r="D14" s="39"/>
      <c r="E14" s="39"/>
      <c r="F14" s="39"/>
      <c r="G14" s="39"/>
      <c r="H14" s="40"/>
      <c r="I14" s="50"/>
      <c r="J14" s="39"/>
      <c r="K14" s="39"/>
      <c r="L14" s="39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ht="15.75" customHeight="1" x14ac:dyDescent="0.25">
      <c r="A15" s="44" t="s">
        <v>170</v>
      </c>
      <c r="B15" s="45" t="s">
        <v>269</v>
      </c>
      <c r="C15" s="39">
        <v>23510708</v>
      </c>
      <c r="D15" s="39"/>
      <c r="E15" s="39"/>
      <c r="F15" s="49"/>
      <c r="G15" s="39"/>
      <c r="H15" s="40"/>
      <c r="I15" s="50"/>
      <c r="J15" s="39"/>
      <c r="K15" s="39"/>
      <c r="L15" s="39">
        <v>23510708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ht="15.75" customHeight="1" x14ac:dyDescent="0.25">
      <c r="A16" s="44" t="s">
        <v>171</v>
      </c>
      <c r="B16" s="45" t="s">
        <v>270</v>
      </c>
      <c r="C16" s="39">
        <v>3384700</v>
      </c>
      <c r="D16" s="39"/>
      <c r="E16" s="39"/>
      <c r="F16" s="39"/>
      <c r="G16" s="39"/>
      <c r="H16" s="40"/>
      <c r="I16" s="50">
        <v>2188</v>
      </c>
      <c r="J16" s="39"/>
      <c r="K16" s="39"/>
      <c r="L16" s="39">
        <v>3386888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ht="15.75" customHeight="1" x14ac:dyDescent="0.25">
      <c r="A17" s="44" t="s">
        <v>172</v>
      </c>
      <c r="B17" s="45" t="s">
        <v>271</v>
      </c>
      <c r="C17" s="39">
        <v>-521895</v>
      </c>
      <c r="D17" s="39"/>
      <c r="E17" s="39"/>
      <c r="F17" s="39"/>
      <c r="G17" s="39"/>
      <c r="H17" s="40"/>
      <c r="I17" s="50"/>
      <c r="J17" s="39"/>
      <c r="K17" s="39"/>
      <c r="L17" s="39">
        <v>-521895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.75" customHeight="1" x14ac:dyDescent="0.25">
      <c r="A18" s="51" t="s">
        <v>173</v>
      </c>
      <c r="B18" s="52" t="s">
        <v>268</v>
      </c>
      <c r="C18" s="53">
        <v>2862805</v>
      </c>
      <c r="D18" s="53">
        <v>0</v>
      </c>
      <c r="E18" s="54"/>
      <c r="F18" s="54">
        <v>0</v>
      </c>
      <c r="G18" s="54"/>
      <c r="H18" s="55"/>
      <c r="I18" s="54">
        <v>2188</v>
      </c>
      <c r="J18" s="54"/>
      <c r="K18" s="54"/>
      <c r="L18" s="54">
        <v>2864993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.75" customHeight="1" x14ac:dyDescent="0.25">
      <c r="A19" s="44" t="s">
        <v>377</v>
      </c>
      <c r="B19" s="45" t="s">
        <v>272</v>
      </c>
      <c r="C19" s="39">
        <v>49737103</v>
      </c>
      <c r="D19" s="39"/>
      <c r="E19" s="39"/>
      <c r="F19" s="39"/>
      <c r="G19" s="39">
        <v>0</v>
      </c>
      <c r="H19" s="40"/>
      <c r="I19" s="56">
        <v>43060059</v>
      </c>
      <c r="J19" s="39">
        <v>-49737114</v>
      </c>
      <c r="K19" s="39" t="s">
        <v>391</v>
      </c>
      <c r="L19" s="39">
        <v>43060048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.75" customHeight="1" x14ac:dyDescent="0.25">
      <c r="A20" s="44" t="s">
        <v>174</v>
      </c>
      <c r="B20" s="45" t="s">
        <v>273</v>
      </c>
      <c r="C20" s="39">
        <v>67115836</v>
      </c>
      <c r="D20" s="39"/>
      <c r="E20" s="39"/>
      <c r="F20" s="49"/>
      <c r="G20" s="39"/>
      <c r="H20" s="40"/>
      <c r="I20" s="39"/>
      <c r="J20" s="49"/>
      <c r="K20" s="49"/>
      <c r="L20" s="39">
        <v>67115836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.75" customHeight="1" x14ac:dyDescent="0.25">
      <c r="A21" s="57" t="s">
        <v>175</v>
      </c>
      <c r="B21" s="58" t="s">
        <v>274</v>
      </c>
      <c r="C21" s="53">
        <v>143226452</v>
      </c>
      <c r="D21" s="53">
        <v>0</v>
      </c>
      <c r="E21" s="54"/>
      <c r="F21" s="59">
        <v>0</v>
      </c>
      <c r="G21" s="59">
        <v>0</v>
      </c>
      <c r="H21" s="60"/>
      <c r="I21" s="59">
        <v>43062247</v>
      </c>
      <c r="J21" s="59">
        <v>-49737114</v>
      </c>
      <c r="K21" s="59"/>
      <c r="L21" s="59">
        <v>136551585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.75" customHeight="1" x14ac:dyDescent="0.25">
      <c r="A22" s="43" t="s">
        <v>176</v>
      </c>
      <c r="B22" s="43"/>
      <c r="C22" s="39"/>
      <c r="D22" s="39"/>
      <c r="E22" s="39"/>
      <c r="F22" s="39"/>
      <c r="G22" s="39"/>
      <c r="H22" s="40"/>
      <c r="I22" s="39"/>
      <c r="J22" s="39"/>
      <c r="K22" s="39"/>
      <c r="L22" s="3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.75" customHeight="1" x14ac:dyDescent="0.25">
      <c r="A23" s="44" t="s">
        <v>177</v>
      </c>
      <c r="B23" s="45" t="s">
        <v>275</v>
      </c>
      <c r="C23" s="39">
        <v>6650955</v>
      </c>
      <c r="D23" s="39">
        <v>-4606707</v>
      </c>
      <c r="E23" s="39"/>
      <c r="F23" s="39"/>
      <c r="G23" s="39"/>
      <c r="H23" s="40"/>
      <c r="I23" s="39">
        <v>4619068</v>
      </c>
      <c r="J23" s="39"/>
      <c r="K23" s="39"/>
      <c r="L23" s="39">
        <v>6663316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.75" customHeight="1" x14ac:dyDescent="0.25">
      <c r="A24" s="44" t="s">
        <v>178</v>
      </c>
      <c r="B24" s="45" t="s">
        <v>276</v>
      </c>
      <c r="C24" s="50">
        <v>0</v>
      </c>
      <c r="D24" s="39">
        <v>4606707</v>
      </c>
      <c r="E24" s="39"/>
      <c r="F24" s="39"/>
      <c r="G24" s="39"/>
      <c r="H24" s="40"/>
      <c r="I24" s="39">
        <v>732395</v>
      </c>
      <c r="J24" s="39"/>
      <c r="K24" s="39"/>
      <c r="L24" s="39">
        <v>5339102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.75" customHeight="1" x14ac:dyDescent="0.25">
      <c r="A25" s="44" t="s">
        <v>179</v>
      </c>
      <c r="B25" s="45" t="s">
        <v>277</v>
      </c>
      <c r="C25" s="39">
        <v>229502379</v>
      </c>
      <c r="D25" s="50">
        <v>-1619780</v>
      </c>
      <c r="E25" s="50"/>
      <c r="F25" s="41"/>
      <c r="G25" s="39">
        <v>0</v>
      </c>
      <c r="H25" s="40"/>
      <c r="I25" s="50">
        <v>275110</v>
      </c>
      <c r="J25" s="39">
        <v>0</v>
      </c>
      <c r="K25" s="39"/>
      <c r="L25" s="39">
        <v>228157709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.75" customHeight="1" x14ac:dyDescent="0.25">
      <c r="A26" s="44" t="s">
        <v>180</v>
      </c>
      <c r="B26" s="45" t="s">
        <v>278</v>
      </c>
      <c r="C26" s="39">
        <v>-8842363</v>
      </c>
      <c r="D26" s="39">
        <v>0</v>
      </c>
      <c r="E26" s="39"/>
      <c r="F26" s="39"/>
      <c r="G26" s="39"/>
      <c r="H26" s="40"/>
      <c r="I26" s="39"/>
      <c r="J26" s="39"/>
      <c r="K26" s="39"/>
      <c r="L26" s="39">
        <v>-8842363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.75" customHeight="1" x14ac:dyDescent="0.25">
      <c r="A27" s="44" t="s">
        <v>181</v>
      </c>
      <c r="B27" s="45" t="s">
        <v>279</v>
      </c>
      <c r="C27" s="50">
        <v>0</v>
      </c>
      <c r="D27" s="39"/>
      <c r="E27" s="39"/>
      <c r="F27" s="39"/>
      <c r="G27" s="39"/>
      <c r="H27" s="40"/>
      <c r="I27" s="39"/>
      <c r="J27" s="39"/>
      <c r="K27" s="39"/>
      <c r="L27" s="39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.75" customHeight="1" x14ac:dyDescent="0.25">
      <c r="A28" s="44" t="s">
        <v>182</v>
      </c>
      <c r="B28" s="45" t="s">
        <v>280</v>
      </c>
      <c r="C28" s="50">
        <v>134880206</v>
      </c>
      <c r="D28" s="39">
        <v>0</v>
      </c>
      <c r="E28" s="39"/>
      <c r="F28" s="39"/>
      <c r="G28" s="39"/>
      <c r="H28" s="40"/>
      <c r="I28" s="39"/>
      <c r="J28" s="39"/>
      <c r="K28" s="39"/>
      <c r="L28" s="39">
        <v>134880206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.75" customHeight="1" x14ac:dyDescent="0.25">
      <c r="A29" s="44" t="s">
        <v>372</v>
      </c>
      <c r="B29" s="45" t="s">
        <v>375</v>
      </c>
      <c r="C29" s="50">
        <v>2857263</v>
      </c>
      <c r="D29" s="39">
        <v>0</v>
      </c>
      <c r="E29" s="39"/>
      <c r="F29" s="39"/>
      <c r="G29" s="39"/>
      <c r="H29" s="40"/>
      <c r="I29" s="39"/>
      <c r="J29" s="39"/>
      <c r="K29" s="39"/>
      <c r="L29" s="39">
        <v>2857263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.75" customHeight="1" x14ac:dyDescent="0.25">
      <c r="A30" s="44" t="s">
        <v>183</v>
      </c>
      <c r="B30" s="45" t="s">
        <v>281</v>
      </c>
      <c r="C30" s="50">
        <v>87822332</v>
      </c>
      <c r="D30" s="39"/>
      <c r="E30" s="39"/>
      <c r="F30" s="39"/>
      <c r="G30" s="39"/>
      <c r="H30" s="40"/>
      <c r="I30" s="39"/>
      <c r="J30" s="39"/>
      <c r="K30" s="39"/>
      <c r="L30" s="39">
        <v>87822332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 x14ac:dyDescent="0.25">
      <c r="A31" s="44" t="s">
        <v>184</v>
      </c>
      <c r="B31" s="45" t="s">
        <v>282</v>
      </c>
      <c r="C31" s="50">
        <v>100788805</v>
      </c>
      <c r="D31" s="39"/>
      <c r="E31" s="39"/>
      <c r="F31" s="39"/>
      <c r="G31" s="39"/>
      <c r="H31" s="40"/>
      <c r="I31" s="39"/>
      <c r="J31" s="39"/>
      <c r="K31" s="39"/>
      <c r="L31" s="39">
        <v>100788805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5">
      <c r="A32" s="44" t="s">
        <v>185</v>
      </c>
      <c r="B32" s="45" t="s">
        <v>283</v>
      </c>
      <c r="C32" s="50">
        <v>6689363</v>
      </c>
      <c r="D32" s="39">
        <v>0</v>
      </c>
      <c r="E32" s="39"/>
      <c r="F32" s="39"/>
      <c r="G32" s="39"/>
      <c r="H32" s="40"/>
      <c r="I32" s="39"/>
      <c r="J32" s="39"/>
      <c r="K32" s="39"/>
      <c r="L32" s="39">
        <v>6689363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5">
      <c r="A33" s="44" t="s">
        <v>381</v>
      </c>
      <c r="B33" s="45" t="s">
        <v>365</v>
      </c>
      <c r="C33" s="50">
        <v>0</v>
      </c>
      <c r="D33" s="39">
        <v>60308132</v>
      </c>
      <c r="E33" s="39"/>
      <c r="F33" s="39"/>
      <c r="G33" s="39"/>
      <c r="H33" s="40"/>
      <c r="I33" s="39"/>
      <c r="J33" s="39"/>
      <c r="K33" s="39"/>
      <c r="L33" s="39">
        <v>60308132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5">
      <c r="A34" s="44" t="s">
        <v>186</v>
      </c>
      <c r="B34" s="45" t="s">
        <v>284</v>
      </c>
      <c r="C34" s="50">
        <v>31640479</v>
      </c>
      <c r="D34" s="50"/>
      <c r="E34" s="50"/>
      <c r="F34" s="39"/>
      <c r="G34" s="39"/>
      <c r="H34" s="40"/>
      <c r="I34" s="39">
        <v>881256</v>
      </c>
      <c r="J34" s="39"/>
      <c r="K34" s="39"/>
      <c r="L34" s="39">
        <v>32521735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5">
      <c r="A35" s="44" t="s">
        <v>187</v>
      </c>
      <c r="B35" s="45" t="s">
        <v>366</v>
      </c>
      <c r="C35" s="50">
        <v>0</v>
      </c>
      <c r="D35" s="39"/>
      <c r="E35" s="39"/>
      <c r="F35" s="39"/>
      <c r="G35" s="39"/>
      <c r="H35" s="40"/>
      <c r="I35" s="39"/>
      <c r="J35" s="39"/>
      <c r="K35" s="39"/>
      <c r="L35" s="39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5">
      <c r="A36" s="44" t="s">
        <v>188</v>
      </c>
      <c r="B36" s="45" t="s">
        <v>285</v>
      </c>
      <c r="C36" s="39">
        <v>95562526</v>
      </c>
      <c r="D36" s="39">
        <v>0</v>
      </c>
      <c r="E36" s="39"/>
      <c r="F36" s="39"/>
      <c r="G36" s="39"/>
      <c r="H36" s="40"/>
      <c r="I36" s="39"/>
      <c r="J36" s="39"/>
      <c r="K36" s="39"/>
      <c r="L36" s="39">
        <v>95562526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5">
      <c r="A37" s="51" t="s">
        <v>189</v>
      </c>
      <c r="B37" s="61"/>
      <c r="C37" s="62">
        <v>687551945</v>
      </c>
      <c r="D37" s="62">
        <v>58688352</v>
      </c>
      <c r="E37" s="54"/>
      <c r="F37" s="63">
        <v>0</v>
      </c>
      <c r="G37" s="63">
        <v>0</v>
      </c>
      <c r="H37" s="64"/>
      <c r="I37" s="63">
        <v>6507829</v>
      </c>
      <c r="J37" s="63">
        <v>0</v>
      </c>
      <c r="K37" s="63"/>
      <c r="L37" s="63">
        <v>752748126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 x14ac:dyDescent="0.25">
      <c r="A38" s="65" t="s">
        <v>190</v>
      </c>
      <c r="B38" s="45"/>
      <c r="C38" s="39"/>
      <c r="D38" s="39"/>
      <c r="E38" s="39"/>
      <c r="F38" s="39"/>
      <c r="G38" s="39"/>
      <c r="H38" s="40"/>
      <c r="I38" s="39"/>
      <c r="J38" s="39"/>
      <c r="K38" s="39"/>
      <c r="L38" s="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.75" customHeight="1" x14ac:dyDescent="0.25">
      <c r="A39" s="65" t="s">
        <v>191</v>
      </c>
      <c r="B39" s="45"/>
      <c r="C39" s="39"/>
      <c r="D39" s="39"/>
      <c r="E39" s="39"/>
      <c r="F39" s="39"/>
      <c r="G39" s="39"/>
      <c r="H39" s="40"/>
      <c r="I39" s="39"/>
      <c r="J39" s="39"/>
      <c r="K39" s="39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5.75" customHeight="1" x14ac:dyDescent="0.25">
      <c r="A40" s="44" t="s">
        <v>192</v>
      </c>
      <c r="B40" s="45" t="s">
        <v>286</v>
      </c>
      <c r="C40" s="39">
        <v>75942086</v>
      </c>
      <c r="D40" s="39"/>
      <c r="E40" s="39"/>
      <c r="F40" s="39"/>
      <c r="G40" s="39"/>
      <c r="H40" s="40"/>
      <c r="I40" s="39"/>
      <c r="J40" s="39"/>
      <c r="K40" s="39"/>
      <c r="L40" s="39">
        <v>75942086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customHeight="1" x14ac:dyDescent="0.25">
      <c r="A41" s="44" t="s">
        <v>193</v>
      </c>
      <c r="B41" s="45" t="s">
        <v>287</v>
      </c>
      <c r="C41" s="39">
        <v>46884254</v>
      </c>
      <c r="D41" s="39"/>
      <c r="E41" s="39"/>
      <c r="F41" s="39"/>
      <c r="G41" s="39"/>
      <c r="H41" s="40"/>
      <c r="I41" s="39"/>
      <c r="J41" s="39"/>
      <c r="K41" s="39"/>
      <c r="L41" s="39">
        <v>46884254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5.75" customHeight="1" x14ac:dyDescent="0.25">
      <c r="A42" s="44" t="s">
        <v>371</v>
      </c>
      <c r="B42" s="45" t="s">
        <v>288</v>
      </c>
      <c r="C42" s="39">
        <v>12101277</v>
      </c>
      <c r="D42" s="39">
        <v>0</v>
      </c>
      <c r="E42" s="39"/>
      <c r="F42" s="39"/>
      <c r="G42" s="39"/>
      <c r="H42" s="40"/>
      <c r="I42" s="39"/>
      <c r="J42" s="39"/>
      <c r="K42" s="39"/>
      <c r="L42" s="39">
        <v>12101277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.75" customHeight="1" x14ac:dyDescent="0.25">
      <c r="A43" s="43" t="s">
        <v>396</v>
      </c>
      <c r="B43" s="45"/>
      <c r="C43" s="39"/>
      <c r="D43" s="39"/>
      <c r="E43" s="39"/>
      <c r="F43" s="39"/>
      <c r="G43" s="39"/>
      <c r="H43" s="40"/>
      <c r="I43" s="39"/>
      <c r="J43" s="39"/>
      <c r="K43" s="39"/>
      <c r="L43" s="39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5.75" customHeight="1" x14ac:dyDescent="0.25">
      <c r="A44" s="43" t="s">
        <v>397</v>
      </c>
      <c r="B44" s="45"/>
      <c r="C44" s="39"/>
      <c r="D44" s="39"/>
      <c r="E44" s="39"/>
      <c r="F44" s="39"/>
      <c r="G44" s="39"/>
      <c r="H44" s="40"/>
      <c r="I44" s="39"/>
      <c r="J44" s="39"/>
      <c r="K44" s="39"/>
      <c r="L44" s="39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5.75" customHeight="1" x14ac:dyDescent="0.25">
      <c r="A45" s="43" t="s">
        <v>398</v>
      </c>
      <c r="B45" s="45"/>
      <c r="C45" s="39"/>
      <c r="D45" s="39"/>
      <c r="E45" s="39"/>
      <c r="F45" s="39"/>
      <c r="G45" s="39"/>
      <c r="H45" s="40"/>
      <c r="I45" s="39"/>
      <c r="J45" s="39"/>
      <c r="K45" s="39"/>
      <c r="L45" s="39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.75" customHeight="1" x14ac:dyDescent="0.25">
      <c r="A46" s="43" t="s">
        <v>399</v>
      </c>
      <c r="B46" s="45"/>
      <c r="C46" s="39"/>
      <c r="D46" s="39"/>
      <c r="E46" s="39"/>
      <c r="F46" s="39"/>
      <c r="G46" s="39"/>
      <c r="H46" s="40"/>
      <c r="I46" s="39"/>
      <c r="J46" s="39"/>
      <c r="K46" s="39"/>
      <c r="L46" s="39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.75" customHeight="1" x14ac:dyDescent="0.25">
      <c r="A47" s="43" t="s">
        <v>401</v>
      </c>
      <c r="B47" s="45"/>
      <c r="C47" s="39"/>
      <c r="D47" s="39"/>
      <c r="E47" s="39"/>
      <c r="F47" s="39"/>
      <c r="G47" s="39"/>
      <c r="H47" s="40"/>
      <c r="I47" s="39"/>
      <c r="J47" s="39"/>
      <c r="K47" s="39"/>
      <c r="L47" s="39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 customHeight="1" x14ac:dyDescent="0.25">
      <c r="A48" s="43" t="s">
        <v>400</v>
      </c>
      <c r="B48" s="45"/>
      <c r="C48" s="39"/>
      <c r="D48" s="39"/>
      <c r="E48" s="39"/>
      <c r="F48" s="39"/>
      <c r="G48" s="39"/>
      <c r="H48" s="40"/>
      <c r="I48" s="39"/>
      <c r="J48" s="39"/>
      <c r="K48" s="39"/>
      <c r="L48" s="39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customHeight="1" x14ac:dyDescent="0.25">
      <c r="A49" s="66" t="s">
        <v>194</v>
      </c>
      <c r="B49" s="45" t="s">
        <v>289</v>
      </c>
      <c r="C49" s="39">
        <v>792970101</v>
      </c>
      <c r="D49" s="39">
        <v>-13687161</v>
      </c>
      <c r="E49" s="39"/>
      <c r="F49" s="39"/>
      <c r="G49" s="39"/>
      <c r="H49" s="40"/>
      <c r="I49" s="39"/>
      <c r="J49" s="39"/>
      <c r="K49" s="39"/>
      <c r="L49" s="39">
        <v>779282940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customHeight="1" x14ac:dyDescent="0.25">
      <c r="A50" s="65" t="s">
        <v>195</v>
      </c>
      <c r="B50" s="45"/>
      <c r="C50" s="39"/>
      <c r="D50" s="39"/>
      <c r="E50" s="39"/>
      <c r="F50" s="39"/>
      <c r="G50" s="39"/>
      <c r="H50" s="40"/>
      <c r="I50" s="39"/>
      <c r="J50" s="39"/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customHeight="1" x14ac:dyDescent="0.25">
      <c r="A51" s="44" t="s">
        <v>223</v>
      </c>
      <c r="B51" s="45" t="s">
        <v>290</v>
      </c>
      <c r="C51" s="39">
        <v>6453063</v>
      </c>
      <c r="D51" s="39"/>
      <c r="E51" s="39"/>
      <c r="F51" s="39"/>
      <c r="G51" s="39"/>
      <c r="H51" s="40"/>
      <c r="I51" s="39"/>
      <c r="J51" s="39"/>
      <c r="K51" s="39"/>
      <c r="L51" s="39">
        <v>6453063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customHeight="1" x14ac:dyDescent="0.25">
      <c r="A52" s="43" t="s">
        <v>390</v>
      </c>
      <c r="B52" s="45"/>
      <c r="C52" s="39"/>
      <c r="D52" s="39"/>
      <c r="E52" s="39"/>
      <c r="F52" s="39"/>
      <c r="G52" s="39"/>
      <c r="H52" s="40"/>
      <c r="I52" s="39">
        <v>563574</v>
      </c>
      <c r="J52" s="50">
        <v>-563574</v>
      </c>
      <c r="K52" s="50" t="s">
        <v>392</v>
      </c>
      <c r="L52" s="39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5">
      <c r="A53" s="67" t="s">
        <v>196</v>
      </c>
      <c r="B53" s="68" t="s">
        <v>291</v>
      </c>
      <c r="C53" s="69">
        <v>137613441</v>
      </c>
      <c r="D53" s="70">
        <v>2040779</v>
      </c>
      <c r="E53" s="70"/>
      <c r="F53" s="69"/>
      <c r="G53" s="69"/>
      <c r="H53" s="71"/>
      <c r="I53" s="69"/>
      <c r="J53" s="69"/>
      <c r="K53" s="69"/>
      <c r="L53" s="69">
        <v>139654220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 x14ac:dyDescent="0.25">
      <c r="A54" s="65" t="s">
        <v>197</v>
      </c>
      <c r="B54" s="43"/>
      <c r="C54" s="72">
        <v>1071964222</v>
      </c>
      <c r="D54" s="72">
        <v>-11646382</v>
      </c>
      <c r="E54" s="73"/>
      <c r="F54" s="73"/>
      <c r="G54" s="73"/>
      <c r="H54" s="74"/>
      <c r="I54" s="75">
        <v>563574</v>
      </c>
      <c r="J54" s="75">
        <v>-563574</v>
      </c>
      <c r="K54" s="75"/>
      <c r="L54" s="75">
        <v>1060317840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customHeight="1" thickBot="1" x14ac:dyDescent="0.3">
      <c r="A55" s="76" t="s">
        <v>198</v>
      </c>
      <c r="B55" s="76"/>
      <c r="C55" s="77">
        <v>9039717632</v>
      </c>
      <c r="D55" s="77">
        <v>47041970</v>
      </c>
      <c r="E55" s="78">
        <v>0</v>
      </c>
      <c r="F55" s="79">
        <v>0</v>
      </c>
      <c r="G55" s="79">
        <v>0</v>
      </c>
      <c r="H55" s="80"/>
      <c r="I55" s="79">
        <v>50133650</v>
      </c>
      <c r="J55" s="79">
        <v>-50300688</v>
      </c>
      <c r="K55" s="79"/>
      <c r="L55" s="79">
        <v>9086592564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customHeight="1" thickTop="1" x14ac:dyDescent="0.25">
      <c r="A56" s="43" t="s">
        <v>199</v>
      </c>
      <c r="B56" s="43"/>
      <c r="C56" s="50"/>
      <c r="D56" s="39"/>
      <c r="E56" s="39"/>
      <c r="F56" s="39"/>
      <c r="G56" s="39"/>
      <c r="H56" s="40"/>
      <c r="I56" s="39"/>
      <c r="J56" s="39"/>
      <c r="K56" s="39"/>
      <c r="L56" s="39">
        <v>9086592564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 x14ac:dyDescent="0.25">
      <c r="A57" s="43" t="s">
        <v>200</v>
      </c>
      <c r="B57" s="43"/>
      <c r="C57" s="50"/>
      <c r="D57" s="39"/>
      <c r="E57" s="39"/>
      <c r="F57" s="39"/>
      <c r="G57" s="39"/>
      <c r="H57" s="40"/>
      <c r="I57" s="39"/>
      <c r="J57" s="39"/>
      <c r="K57" s="39"/>
      <c r="L57" s="8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 x14ac:dyDescent="0.25">
      <c r="A58" s="44" t="s">
        <v>201</v>
      </c>
      <c r="B58" s="45" t="s">
        <v>292</v>
      </c>
      <c r="C58" s="50">
        <v>2903112796</v>
      </c>
      <c r="D58" s="50"/>
      <c r="E58" s="50"/>
      <c r="F58" s="50"/>
      <c r="G58" s="50">
        <v>0</v>
      </c>
      <c r="H58" s="82"/>
      <c r="I58" s="83">
        <v>49737114</v>
      </c>
      <c r="J58" s="50">
        <v>-49737114</v>
      </c>
      <c r="K58" s="50" t="s">
        <v>391</v>
      </c>
      <c r="L58" s="50">
        <v>2903112796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customHeight="1" x14ac:dyDescent="0.25">
      <c r="A59" s="44" t="s">
        <v>202</v>
      </c>
      <c r="B59" s="45" t="s">
        <v>367</v>
      </c>
      <c r="C59" s="50">
        <v>0</v>
      </c>
      <c r="D59" s="50"/>
      <c r="E59" s="50"/>
      <c r="F59" s="50"/>
      <c r="G59" s="50"/>
      <c r="H59" s="82"/>
      <c r="I59" s="50"/>
      <c r="J59" s="50"/>
      <c r="K59" s="50"/>
      <c r="L59" s="50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 x14ac:dyDescent="0.25">
      <c r="A60" s="84" t="s">
        <v>203</v>
      </c>
      <c r="B60" s="52" t="s">
        <v>268</v>
      </c>
      <c r="C60" s="85">
        <v>2903112796</v>
      </c>
      <c r="D60" s="62">
        <v>0</v>
      </c>
      <c r="E60" s="62">
        <v>0</v>
      </c>
      <c r="F60" s="62">
        <v>0</v>
      </c>
      <c r="G60" s="62">
        <v>0</v>
      </c>
      <c r="H60" s="86"/>
      <c r="I60" s="62">
        <v>49737114</v>
      </c>
      <c r="J60" s="62">
        <v>-49737114</v>
      </c>
      <c r="K60" s="62"/>
      <c r="L60" s="62">
        <v>2903112796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 x14ac:dyDescent="0.25">
      <c r="A61" s="44" t="s">
        <v>204</v>
      </c>
      <c r="B61" s="45" t="s">
        <v>293</v>
      </c>
      <c r="C61" s="50"/>
      <c r="D61" s="50"/>
      <c r="E61" s="50"/>
      <c r="F61" s="50"/>
      <c r="G61" s="50"/>
      <c r="H61" s="82"/>
      <c r="I61" s="50"/>
      <c r="J61" s="50"/>
      <c r="K61" s="50"/>
      <c r="L61" s="50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 x14ac:dyDescent="0.25">
      <c r="A62" s="87" t="s">
        <v>205</v>
      </c>
      <c r="B62" s="45" t="s">
        <v>294</v>
      </c>
      <c r="C62" s="50">
        <v>250000000</v>
      </c>
      <c r="D62" s="50"/>
      <c r="E62" s="50"/>
      <c r="F62" s="50"/>
      <c r="G62" s="50"/>
      <c r="H62" s="82"/>
      <c r="I62" s="50"/>
      <c r="J62" s="50"/>
      <c r="K62" s="50"/>
      <c r="L62" s="50">
        <v>250000000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 x14ac:dyDescent="0.25">
      <c r="A63" s="87" t="s">
        <v>206</v>
      </c>
      <c r="B63" s="45" t="s">
        <v>295</v>
      </c>
      <c r="C63" s="50">
        <v>3213860000</v>
      </c>
      <c r="D63" s="50">
        <v>-260000000</v>
      </c>
      <c r="E63" s="50"/>
      <c r="F63" s="50"/>
      <c r="G63" s="50"/>
      <c r="H63" s="82"/>
      <c r="I63" s="50"/>
      <c r="J63" s="50"/>
      <c r="K63" s="50"/>
      <c r="L63" s="50">
        <v>2953860000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customHeight="1" x14ac:dyDescent="0.25">
      <c r="A64" s="87" t="s">
        <v>379</v>
      </c>
      <c r="B64" s="45" t="s">
        <v>378</v>
      </c>
      <c r="C64" s="50"/>
      <c r="D64" s="50"/>
      <c r="E64" s="50"/>
      <c r="F64" s="50"/>
      <c r="G64" s="50"/>
      <c r="H64" s="82"/>
      <c r="I64" s="50"/>
      <c r="J64" s="50"/>
      <c r="K64" s="50"/>
      <c r="L64" s="50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customHeight="1" x14ac:dyDescent="0.25">
      <c r="A65" s="84" t="s">
        <v>207</v>
      </c>
      <c r="B65" s="52" t="s">
        <v>268</v>
      </c>
      <c r="C65" s="62">
        <v>3463860000</v>
      </c>
      <c r="D65" s="62">
        <v>-260000000</v>
      </c>
      <c r="E65" s="62">
        <v>0</v>
      </c>
      <c r="F65" s="62">
        <v>0</v>
      </c>
      <c r="G65" s="62">
        <v>0</v>
      </c>
      <c r="H65" s="86"/>
      <c r="I65" s="62">
        <v>0</v>
      </c>
      <c r="J65" s="62">
        <v>0</v>
      </c>
      <c r="K65" s="62"/>
      <c r="L65" s="62">
        <v>3203860000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x14ac:dyDescent="0.25">
      <c r="A66" s="88" t="s">
        <v>208</v>
      </c>
      <c r="B66" s="88" t="s">
        <v>208</v>
      </c>
      <c r="C66" s="89">
        <v>6366972796</v>
      </c>
      <c r="D66" s="50"/>
      <c r="E66" s="50"/>
      <c r="F66" s="50"/>
      <c r="G66" s="50"/>
      <c r="H66" s="82"/>
      <c r="I66" s="50"/>
      <c r="J66" s="50"/>
      <c r="K66" s="50"/>
      <c r="L66" s="90">
        <v>6106972796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 customHeight="1" x14ac:dyDescent="0.25">
      <c r="A67" s="43" t="s">
        <v>209</v>
      </c>
      <c r="B67" s="45"/>
      <c r="C67" s="50"/>
      <c r="D67" s="50"/>
      <c r="E67" s="50"/>
      <c r="F67" s="50"/>
      <c r="G67" s="50"/>
      <c r="H67" s="82"/>
      <c r="I67" s="50"/>
      <c r="J67" s="50"/>
      <c r="K67" s="50"/>
      <c r="L67" s="5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customHeight="1" x14ac:dyDescent="0.25">
      <c r="A68" s="44" t="s">
        <v>210</v>
      </c>
      <c r="B68" s="45" t="s">
        <v>296</v>
      </c>
      <c r="C68" s="50">
        <v>210961711</v>
      </c>
      <c r="D68" s="50"/>
      <c r="E68" s="50"/>
      <c r="F68" s="50"/>
      <c r="G68" s="50"/>
      <c r="H68" s="82"/>
      <c r="I68" s="50">
        <v>327670</v>
      </c>
      <c r="J68" s="50"/>
      <c r="K68" s="50"/>
      <c r="L68" s="50">
        <v>211289381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 customHeight="1" x14ac:dyDescent="0.25">
      <c r="A69" s="44" t="s">
        <v>211</v>
      </c>
      <c r="B69" s="45" t="s">
        <v>368</v>
      </c>
      <c r="C69" s="50">
        <v>0</v>
      </c>
      <c r="D69" s="50"/>
      <c r="E69" s="50"/>
      <c r="F69" s="50"/>
      <c r="G69" s="50"/>
      <c r="H69" s="82"/>
      <c r="I69" s="50"/>
      <c r="J69" s="50"/>
      <c r="K69" s="50"/>
      <c r="L69" s="50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.75" customHeight="1" x14ac:dyDescent="0.25">
      <c r="A70" s="44" t="s">
        <v>212</v>
      </c>
      <c r="B70" s="45" t="s">
        <v>297</v>
      </c>
      <c r="C70" s="50">
        <v>127000000</v>
      </c>
      <c r="D70" s="50"/>
      <c r="E70" s="50"/>
      <c r="F70" s="50"/>
      <c r="G70" s="50"/>
      <c r="H70" s="82"/>
      <c r="I70" s="50"/>
      <c r="J70" s="50"/>
      <c r="K70" s="50"/>
      <c r="L70" s="50">
        <v>127000000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 x14ac:dyDescent="0.25">
      <c r="A71" s="44" t="s">
        <v>213</v>
      </c>
      <c r="B71" s="45" t="s">
        <v>298</v>
      </c>
      <c r="C71" s="50">
        <v>22897785</v>
      </c>
      <c r="D71" s="50"/>
      <c r="E71" s="50"/>
      <c r="F71" s="50"/>
      <c r="G71" s="50"/>
      <c r="H71" s="82"/>
      <c r="I71" s="50"/>
      <c r="J71" s="50"/>
      <c r="K71" s="50"/>
      <c r="L71" s="50">
        <v>22897785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5">
      <c r="A72" s="44" t="s">
        <v>214</v>
      </c>
      <c r="B72" s="44" t="s">
        <v>214</v>
      </c>
      <c r="C72" s="50">
        <v>0</v>
      </c>
      <c r="D72" s="50">
        <v>260000000</v>
      </c>
      <c r="E72" s="50"/>
      <c r="F72" s="50"/>
      <c r="G72" s="50"/>
      <c r="H72" s="82"/>
      <c r="I72" s="50"/>
      <c r="J72" s="50"/>
      <c r="K72" s="50"/>
      <c r="L72" s="50">
        <v>260000000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5">
      <c r="A73" s="65" t="s">
        <v>215</v>
      </c>
      <c r="B73" s="45"/>
      <c r="C73" s="50"/>
      <c r="D73" s="50"/>
      <c r="E73" s="50"/>
      <c r="F73" s="50"/>
      <c r="G73" s="50"/>
      <c r="H73" s="82"/>
      <c r="I73" s="50"/>
      <c r="J73" s="50"/>
      <c r="K73" s="50"/>
      <c r="L73" s="5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5">
      <c r="A74" s="44" t="s">
        <v>216</v>
      </c>
      <c r="B74" s="44" t="s">
        <v>216</v>
      </c>
      <c r="C74" s="50">
        <v>0</v>
      </c>
      <c r="D74" s="50">
        <v>0</v>
      </c>
      <c r="E74" s="50"/>
      <c r="F74" s="50"/>
      <c r="G74" s="50"/>
      <c r="H74" s="82"/>
      <c r="I74" s="50"/>
      <c r="J74" s="50"/>
      <c r="K74" s="50"/>
      <c r="L74" s="50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5">
      <c r="A75" s="44" t="s">
        <v>217</v>
      </c>
      <c r="B75" s="45" t="s">
        <v>299</v>
      </c>
      <c r="C75" s="50">
        <v>195612</v>
      </c>
      <c r="D75" s="50">
        <v>60308132</v>
      </c>
      <c r="E75" s="50"/>
      <c r="F75" s="50"/>
      <c r="G75" s="50">
        <v>0</v>
      </c>
      <c r="H75" s="82"/>
      <c r="I75" s="50">
        <v>-774194</v>
      </c>
      <c r="J75" s="50"/>
      <c r="K75" s="50"/>
      <c r="L75" s="50">
        <v>59729550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5">
      <c r="A76" s="44" t="s">
        <v>218</v>
      </c>
      <c r="B76" s="45" t="s">
        <v>300</v>
      </c>
      <c r="C76" s="50">
        <v>30835489</v>
      </c>
      <c r="D76" s="50"/>
      <c r="E76" s="50"/>
      <c r="F76" s="50"/>
      <c r="G76" s="50"/>
      <c r="H76" s="82"/>
      <c r="I76" s="50"/>
      <c r="J76" s="50"/>
      <c r="K76" s="50"/>
      <c r="L76" s="50">
        <v>30835489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5">
      <c r="A77" s="44" t="s">
        <v>219</v>
      </c>
      <c r="B77" s="45" t="s">
        <v>301</v>
      </c>
      <c r="C77" s="50">
        <v>53647206</v>
      </c>
      <c r="D77" s="50"/>
      <c r="E77" s="50"/>
      <c r="F77" s="50"/>
      <c r="G77" s="50"/>
      <c r="H77" s="82"/>
      <c r="I77" s="50"/>
      <c r="J77" s="50"/>
      <c r="K77" s="50"/>
      <c r="L77" s="50">
        <v>53647206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5">
      <c r="A78" s="44" t="s">
        <v>185</v>
      </c>
      <c r="B78" s="45" t="s">
        <v>302</v>
      </c>
      <c r="C78" s="50">
        <v>286645502</v>
      </c>
      <c r="D78" s="50"/>
      <c r="E78" s="50"/>
      <c r="F78" s="50"/>
      <c r="G78" s="50"/>
      <c r="H78" s="82"/>
      <c r="I78" s="50"/>
      <c r="J78" s="50"/>
      <c r="K78" s="50"/>
      <c r="L78" s="50">
        <v>286645502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5">
      <c r="A79" s="44" t="s">
        <v>188</v>
      </c>
      <c r="B79" s="45"/>
      <c r="C79" s="50">
        <v>0</v>
      </c>
      <c r="D79" s="50">
        <v>0</v>
      </c>
      <c r="E79" s="50"/>
      <c r="F79" s="50"/>
      <c r="G79" s="50"/>
      <c r="H79" s="82"/>
      <c r="I79" s="50"/>
      <c r="J79" s="50"/>
      <c r="K79" s="50"/>
      <c r="L79" s="50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5">
      <c r="A80" s="44" t="s">
        <v>376</v>
      </c>
      <c r="B80" s="45" t="s">
        <v>303</v>
      </c>
      <c r="C80" s="50">
        <v>50839819</v>
      </c>
      <c r="D80" s="50">
        <v>3476112</v>
      </c>
      <c r="E80" s="50"/>
      <c r="F80" s="50"/>
      <c r="G80" s="50"/>
      <c r="H80" s="82"/>
      <c r="I80" s="91"/>
      <c r="J80" s="50">
        <v>0</v>
      </c>
      <c r="K80" s="50"/>
      <c r="L80" s="50">
        <v>54315931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51" t="s">
        <v>220</v>
      </c>
      <c r="B81" s="52" t="s">
        <v>268</v>
      </c>
      <c r="C81" s="85">
        <v>783023124</v>
      </c>
      <c r="D81" s="92">
        <v>323784244</v>
      </c>
      <c r="E81" s="92">
        <v>0</v>
      </c>
      <c r="F81" s="92">
        <v>0</v>
      </c>
      <c r="G81" s="92">
        <v>0</v>
      </c>
      <c r="H81" s="93"/>
      <c r="I81" s="92">
        <v>-446524</v>
      </c>
      <c r="J81" s="92">
        <v>0</v>
      </c>
      <c r="K81" s="92"/>
      <c r="L81" s="92">
        <v>1106360844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5">
      <c r="A82" s="43" t="s">
        <v>221</v>
      </c>
      <c r="B82" s="45"/>
      <c r="C82" s="50"/>
      <c r="D82" s="50"/>
      <c r="E82" s="50"/>
      <c r="F82" s="50"/>
      <c r="G82" s="50"/>
      <c r="H82" s="82"/>
      <c r="I82" s="50"/>
      <c r="J82" s="50"/>
      <c r="K82" s="50"/>
      <c r="L82" s="5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5">
      <c r="A83" s="44" t="s">
        <v>222</v>
      </c>
      <c r="B83" s="45" t="s">
        <v>304</v>
      </c>
      <c r="C83" s="50">
        <v>1006756775</v>
      </c>
      <c r="D83" s="94"/>
      <c r="E83" s="94"/>
      <c r="F83" s="50"/>
      <c r="G83" s="50"/>
      <c r="H83" s="82"/>
      <c r="I83" s="50">
        <v>-220665</v>
      </c>
      <c r="J83" s="50">
        <v>-563574</v>
      </c>
      <c r="K83" s="50" t="s">
        <v>392</v>
      </c>
      <c r="L83" s="50">
        <v>1005972536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5">
      <c r="A84" s="44" t="s">
        <v>223</v>
      </c>
      <c r="B84" s="45" t="s">
        <v>380</v>
      </c>
      <c r="C84" s="50">
        <v>207750441</v>
      </c>
      <c r="D84" s="50">
        <v>0</v>
      </c>
      <c r="E84" s="50"/>
      <c r="F84" s="50"/>
      <c r="G84" s="50"/>
      <c r="H84" s="82"/>
      <c r="I84" s="50"/>
      <c r="J84" s="50"/>
      <c r="K84" s="50"/>
      <c r="L84" s="50">
        <v>207750441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5">
      <c r="A85" s="88" t="s">
        <v>224</v>
      </c>
      <c r="B85" s="88" t="s">
        <v>224</v>
      </c>
      <c r="C85" s="50">
        <v>0</v>
      </c>
      <c r="D85" s="50">
        <v>0</v>
      </c>
      <c r="E85" s="50"/>
      <c r="F85" s="50"/>
      <c r="G85" s="50"/>
      <c r="H85" s="82"/>
      <c r="I85" s="50"/>
      <c r="J85" s="50"/>
      <c r="K85" s="50"/>
      <c r="L85" s="50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5">
      <c r="A86" s="95" t="s">
        <v>402</v>
      </c>
      <c r="B86" s="45" t="s">
        <v>305</v>
      </c>
      <c r="C86" s="94"/>
      <c r="D86" s="50"/>
      <c r="E86" s="50"/>
      <c r="F86" s="50"/>
      <c r="G86" s="50"/>
      <c r="H86" s="82"/>
      <c r="I86" s="50"/>
      <c r="J86" s="50"/>
      <c r="K86" s="50"/>
      <c r="L86" s="5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5">
      <c r="A87" s="96" t="s">
        <v>403</v>
      </c>
      <c r="B87" s="45"/>
      <c r="C87" s="94"/>
      <c r="D87" s="50"/>
      <c r="E87" s="50"/>
      <c r="F87" s="50"/>
      <c r="G87" s="50"/>
      <c r="H87" s="82"/>
      <c r="I87" s="50"/>
      <c r="J87" s="50"/>
      <c r="K87" s="50"/>
      <c r="L87" s="50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5">
      <c r="A88" s="97" t="s">
        <v>402</v>
      </c>
      <c r="B88" s="45"/>
      <c r="C88" s="50">
        <v>296252269</v>
      </c>
      <c r="D88" s="50"/>
      <c r="E88" s="50"/>
      <c r="F88" s="50"/>
      <c r="G88" s="50"/>
      <c r="H88" s="82"/>
      <c r="I88" s="50"/>
      <c r="J88" s="50"/>
      <c r="K88" s="50"/>
      <c r="L88" s="50">
        <v>296252269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5">
      <c r="A89" s="97" t="s">
        <v>225</v>
      </c>
      <c r="B89" s="45" t="s">
        <v>306</v>
      </c>
      <c r="C89" s="50">
        <v>378962227</v>
      </c>
      <c r="D89" s="50">
        <v>-16742274</v>
      </c>
      <c r="E89" s="50"/>
      <c r="F89" s="50"/>
      <c r="G89" s="50"/>
      <c r="H89" s="82"/>
      <c r="I89" s="50">
        <v>1063725</v>
      </c>
      <c r="J89" s="50"/>
      <c r="K89" s="50"/>
      <c r="L89" s="50">
        <v>363283678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98" t="s">
        <v>226</v>
      </c>
      <c r="B90" s="99"/>
      <c r="C90" s="100">
        <v>1889721712</v>
      </c>
      <c r="D90" s="101">
        <v>-16742274</v>
      </c>
      <c r="E90" s="101">
        <v>0</v>
      </c>
      <c r="F90" s="101">
        <v>0</v>
      </c>
      <c r="G90" s="101">
        <v>0</v>
      </c>
      <c r="H90" s="102"/>
      <c r="I90" s="101">
        <v>843060</v>
      </c>
      <c r="J90" s="101">
        <v>-563574</v>
      </c>
      <c r="K90" s="101"/>
      <c r="L90" s="101">
        <v>1873258924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thickBot="1" x14ac:dyDescent="0.3">
      <c r="A91" s="76" t="s">
        <v>227</v>
      </c>
      <c r="B91" s="76"/>
      <c r="C91" s="77">
        <v>9039717632</v>
      </c>
      <c r="D91" s="78">
        <v>47041970</v>
      </c>
      <c r="E91" s="78">
        <v>0</v>
      </c>
      <c r="F91" s="79">
        <v>0</v>
      </c>
      <c r="G91" s="79">
        <v>0</v>
      </c>
      <c r="H91" s="80"/>
      <c r="I91" s="79">
        <v>50133650</v>
      </c>
      <c r="J91" s="79">
        <v>-50300688</v>
      </c>
      <c r="K91" s="79"/>
      <c r="L91" s="79">
        <v>9086592564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thickTop="1" x14ac:dyDescent="0.25">
      <c r="A92" s="103"/>
      <c r="B92" s="43"/>
      <c r="C92" s="104">
        <v>0</v>
      </c>
      <c r="D92" s="104">
        <v>0</v>
      </c>
      <c r="E92" s="104">
        <v>0</v>
      </c>
      <c r="F92" s="104">
        <v>0</v>
      </c>
      <c r="G92" s="104">
        <v>0</v>
      </c>
      <c r="H92" s="105"/>
      <c r="I92" s="104">
        <v>0</v>
      </c>
      <c r="J92" s="104">
        <v>0</v>
      </c>
      <c r="K92" s="104"/>
      <c r="L92" s="104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25">
      <c r="A93" s="106" t="s">
        <v>393</v>
      </c>
      <c r="B93" s="107"/>
      <c r="C93" s="41"/>
      <c r="D93" s="41"/>
      <c r="E93" s="41"/>
      <c r="F93" s="41"/>
      <c r="G93" s="41"/>
      <c r="H93" s="108"/>
      <c r="I93" s="41"/>
      <c r="J93" s="41"/>
      <c r="K93" s="41"/>
      <c r="L93" s="4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25">
      <c r="A94" s="109" t="s">
        <v>395</v>
      </c>
      <c r="B94" s="107"/>
      <c r="C94" s="41"/>
      <c r="D94" s="41"/>
      <c r="E94" s="41"/>
      <c r="F94" s="41"/>
      <c r="G94" s="41"/>
      <c r="H94" s="108"/>
      <c r="I94" s="41"/>
      <c r="J94" s="41"/>
      <c r="K94" s="41"/>
      <c r="L94" s="4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5">
      <c r="A95" s="109" t="s">
        <v>394</v>
      </c>
      <c r="B95" s="107"/>
      <c r="C95" s="41"/>
      <c r="D95" s="41"/>
      <c r="E95" s="41"/>
      <c r="F95" s="41"/>
      <c r="G95" s="41"/>
      <c r="H95" s="108"/>
      <c r="I95" s="41"/>
      <c r="J95" s="41"/>
      <c r="K95" s="41"/>
      <c r="L95" s="4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25">
      <c r="A96" s="109"/>
      <c r="B96" s="107"/>
      <c r="C96" s="39"/>
      <c r="D96" s="41"/>
      <c r="E96" s="41"/>
      <c r="F96" s="41"/>
      <c r="G96" s="41"/>
      <c r="H96" s="108"/>
      <c r="I96" s="41"/>
      <c r="J96" s="41"/>
      <c r="K96" s="41"/>
      <c r="L96" s="4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25">
      <c r="A97" s="106" t="s">
        <v>404</v>
      </c>
      <c r="B97" s="107"/>
      <c r="C97" s="41"/>
      <c r="D97" s="41"/>
      <c r="E97" s="41"/>
      <c r="F97" s="41"/>
      <c r="G97" s="41"/>
      <c r="H97" s="108"/>
      <c r="I97" s="41"/>
      <c r="J97" s="41"/>
      <c r="K97" s="41"/>
      <c r="L97" s="41"/>
      <c r="M97" s="4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25">
      <c r="A98" s="109"/>
      <c r="B98" s="107"/>
      <c r="C98" s="41"/>
      <c r="D98" s="41"/>
      <c r="E98" s="41"/>
      <c r="F98" s="41"/>
      <c r="G98" s="41"/>
      <c r="H98" s="108"/>
      <c r="I98" s="41"/>
      <c r="J98" s="41"/>
      <c r="K98" s="41"/>
      <c r="L98" s="41"/>
      <c r="M98" s="4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25">
      <c r="A99" s="109"/>
      <c r="B99" s="107"/>
      <c r="C99" s="41"/>
      <c r="D99" s="41"/>
      <c r="E99" s="41"/>
      <c r="F99" s="41"/>
      <c r="G99" s="41"/>
      <c r="H99" s="108"/>
      <c r="I99" s="41"/>
      <c r="J99" s="41"/>
      <c r="K99" s="41"/>
      <c r="L99" s="41"/>
      <c r="M99" s="4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4.4" thickBot="1" x14ac:dyDescent="0.3">
      <c r="A100" s="110"/>
      <c r="B100" s="107"/>
      <c r="C100" s="41"/>
      <c r="D100" s="41"/>
      <c r="E100" s="41"/>
      <c r="F100" s="41"/>
      <c r="G100" s="41"/>
      <c r="H100" s="108"/>
      <c r="I100" s="41"/>
      <c r="J100" s="108"/>
      <c r="K100" s="41"/>
      <c r="L100" s="41"/>
      <c r="M100" s="4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25">
      <c r="A101" s="111" t="s">
        <v>308</v>
      </c>
      <c r="B101" s="112" t="s">
        <v>309</v>
      </c>
      <c r="C101" s="112" t="s">
        <v>309</v>
      </c>
      <c r="D101" s="112" t="s">
        <v>310</v>
      </c>
      <c r="E101" s="112"/>
      <c r="F101" s="113"/>
      <c r="G101" s="41"/>
      <c r="H101" s="108"/>
      <c r="I101" s="112"/>
      <c r="J101" s="112" t="s">
        <v>311</v>
      </c>
      <c r="K101" s="112"/>
      <c r="L101" s="114" t="s">
        <v>312</v>
      </c>
      <c r="M101" s="41" t="s">
        <v>369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5">
      <c r="A102" s="115" t="s">
        <v>313</v>
      </c>
      <c r="B102" s="116">
        <v>14100301</v>
      </c>
      <c r="C102" s="116">
        <v>14100301</v>
      </c>
      <c r="D102" s="25" t="s">
        <v>314</v>
      </c>
      <c r="E102" s="25"/>
      <c r="F102" s="117"/>
      <c r="G102" s="41"/>
      <c r="H102" s="108"/>
      <c r="I102" s="118"/>
      <c r="J102" s="118">
        <v>1512601</v>
      </c>
      <c r="K102" s="41"/>
      <c r="L102" s="119"/>
      <c r="M102" s="4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5">
      <c r="A103" s="115"/>
      <c r="B103" s="116">
        <v>14300333</v>
      </c>
      <c r="C103" s="116">
        <v>14300333</v>
      </c>
      <c r="D103" s="25" t="s">
        <v>315</v>
      </c>
      <c r="E103" s="25"/>
      <c r="F103" s="117"/>
      <c r="G103" s="41"/>
      <c r="H103" s="108"/>
      <c r="I103" s="118"/>
      <c r="J103" s="120">
        <v>112798</v>
      </c>
      <c r="K103" s="41"/>
      <c r="L103" s="119"/>
      <c r="M103" s="4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25">
      <c r="A104" s="115"/>
      <c r="B104" s="19"/>
      <c r="C104" s="19"/>
      <c r="D104" s="19"/>
      <c r="E104" s="19"/>
      <c r="F104" s="26"/>
      <c r="G104" s="41"/>
      <c r="H104" s="108"/>
      <c r="I104" s="121"/>
      <c r="J104" s="121">
        <v>1625399</v>
      </c>
      <c r="K104" s="41"/>
      <c r="L104" s="122"/>
      <c r="M104" s="41" t="s">
        <v>428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5">
      <c r="A105" s="115"/>
      <c r="B105" s="25"/>
      <c r="C105" s="25"/>
      <c r="D105" s="25"/>
      <c r="E105" s="25"/>
      <c r="F105" s="117"/>
      <c r="G105" s="41"/>
      <c r="H105" s="108"/>
      <c r="I105" s="118"/>
      <c r="J105" s="118"/>
      <c r="K105" s="41"/>
      <c r="L105" s="119"/>
      <c r="M105" s="4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5">
      <c r="A106" s="123" t="s">
        <v>316</v>
      </c>
      <c r="B106" s="124">
        <v>25300371</v>
      </c>
      <c r="C106" s="124" t="s">
        <v>317</v>
      </c>
      <c r="D106" s="19" t="s">
        <v>318</v>
      </c>
      <c r="E106" s="19"/>
      <c r="F106" s="26"/>
      <c r="G106" s="41"/>
      <c r="H106" s="108"/>
      <c r="I106" s="125"/>
      <c r="J106" s="125"/>
      <c r="K106" s="41"/>
      <c r="L106" s="122">
        <v>-75590</v>
      </c>
      <c r="M106" s="41" t="s">
        <v>429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5">
      <c r="A107" s="123" t="s">
        <v>319</v>
      </c>
      <c r="B107" s="126" t="s">
        <v>320</v>
      </c>
      <c r="C107" s="126">
        <v>22830003</v>
      </c>
      <c r="D107" s="19" t="s">
        <v>321</v>
      </c>
      <c r="E107" s="19"/>
      <c r="F107" s="26"/>
      <c r="G107" s="41"/>
      <c r="H107" s="108"/>
      <c r="I107" s="127"/>
      <c r="J107" s="127"/>
      <c r="K107" s="41"/>
      <c r="L107" s="128">
        <v>-2978000</v>
      </c>
      <c r="M107" s="41" t="s">
        <v>434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5">
      <c r="A108" s="123" t="s">
        <v>322</v>
      </c>
      <c r="B108" s="124" t="s">
        <v>323</v>
      </c>
      <c r="C108" s="124" t="s">
        <v>324</v>
      </c>
      <c r="D108" s="19" t="s">
        <v>325</v>
      </c>
      <c r="E108" s="19"/>
      <c r="F108" s="26"/>
      <c r="G108" s="41"/>
      <c r="H108" s="108"/>
      <c r="I108" s="127"/>
      <c r="J108" s="127"/>
      <c r="K108" s="41"/>
      <c r="L108" s="129">
        <v>-1523</v>
      </c>
      <c r="M108" s="41" t="s">
        <v>430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25">
      <c r="A109" s="123"/>
      <c r="B109" s="124"/>
      <c r="C109" s="124"/>
      <c r="D109" s="19"/>
      <c r="E109" s="19"/>
      <c r="F109" s="26"/>
      <c r="G109" s="41"/>
      <c r="H109" s="108"/>
      <c r="I109" s="127"/>
      <c r="J109" s="127"/>
      <c r="K109" s="41"/>
      <c r="L109" s="130">
        <v>-3055113</v>
      </c>
      <c r="M109" s="4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5">
      <c r="A110" s="123"/>
      <c r="B110" s="19"/>
      <c r="C110" s="19"/>
      <c r="D110" s="19"/>
      <c r="E110" s="19"/>
      <c r="F110" s="26"/>
      <c r="G110" s="41"/>
      <c r="H110" s="108"/>
      <c r="I110" s="127"/>
      <c r="J110" s="127"/>
      <c r="K110" s="41"/>
      <c r="L110" s="122"/>
      <c r="M110" s="4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5">
      <c r="A111" s="123" t="s">
        <v>326</v>
      </c>
      <c r="B111" s="19" t="s">
        <v>327</v>
      </c>
      <c r="C111" s="19" t="s">
        <v>327</v>
      </c>
      <c r="D111" s="19" t="s">
        <v>373</v>
      </c>
      <c r="E111" s="19"/>
      <c r="F111" s="26"/>
      <c r="G111" s="41"/>
      <c r="H111" s="108"/>
      <c r="I111" s="127"/>
      <c r="J111" s="127"/>
      <c r="K111" s="41"/>
      <c r="L111" s="122">
        <v>-260000000</v>
      </c>
      <c r="M111" s="41" t="s">
        <v>431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25">
      <c r="A112" s="123"/>
      <c r="B112" s="19"/>
      <c r="C112" s="19"/>
      <c r="D112" s="19"/>
      <c r="E112" s="19"/>
      <c r="F112" s="26"/>
      <c r="G112" s="41"/>
      <c r="H112" s="108"/>
      <c r="I112" s="127"/>
      <c r="J112" s="127"/>
      <c r="K112" s="41"/>
      <c r="L112" s="131">
        <v>-260000000</v>
      </c>
      <c r="M112" s="9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25">
      <c r="A113" s="123"/>
      <c r="B113" s="19"/>
      <c r="C113" s="19"/>
      <c r="D113" s="19"/>
      <c r="E113" s="19"/>
      <c r="F113" s="26"/>
      <c r="G113" s="41"/>
      <c r="H113" s="108"/>
      <c r="I113" s="125"/>
      <c r="J113" s="125"/>
      <c r="K113" s="41"/>
      <c r="L113" s="130"/>
      <c r="M113" s="9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25">
      <c r="A114" s="132" t="s">
        <v>440</v>
      </c>
      <c r="B114" s="133" t="s">
        <v>328</v>
      </c>
      <c r="C114" s="133" t="s">
        <v>328</v>
      </c>
      <c r="D114" s="134" t="s">
        <v>329</v>
      </c>
      <c r="E114" s="134"/>
      <c r="F114" s="134"/>
      <c r="G114" s="135"/>
      <c r="H114" s="136"/>
      <c r="I114" s="134"/>
      <c r="J114" s="134"/>
      <c r="K114" s="135"/>
      <c r="L114" s="137">
        <v>0</v>
      </c>
      <c r="M114" s="94" t="s">
        <v>432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25">
      <c r="A115" s="138" t="s">
        <v>330</v>
      </c>
      <c r="B115" s="139"/>
      <c r="C115" s="139"/>
      <c r="D115" s="140"/>
      <c r="E115" s="140"/>
      <c r="F115" s="140"/>
      <c r="G115" s="135"/>
      <c r="H115" s="136"/>
      <c r="I115" s="134"/>
      <c r="J115" s="134"/>
      <c r="K115" s="135"/>
      <c r="L115" s="137"/>
      <c r="M115" s="9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25">
      <c r="A116" s="123"/>
      <c r="B116" s="25"/>
      <c r="C116" s="25"/>
      <c r="D116" s="141"/>
      <c r="E116" s="141"/>
      <c r="F116" s="118"/>
      <c r="G116" s="41"/>
      <c r="H116" s="108"/>
      <c r="I116" s="19"/>
      <c r="J116" s="19"/>
      <c r="K116" s="41"/>
      <c r="L116" s="130"/>
      <c r="M116" s="4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25">
      <c r="A117" s="123" t="s">
        <v>405</v>
      </c>
      <c r="B117" s="142" t="s">
        <v>331</v>
      </c>
      <c r="C117" s="143" t="s">
        <v>332</v>
      </c>
      <c r="D117" s="19" t="s">
        <v>231</v>
      </c>
      <c r="E117" s="19"/>
      <c r="F117" s="26"/>
      <c r="G117" s="41"/>
      <c r="H117" s="108"/>
      <c r="I117" s="19"/>
      <c r="J117" s="19"/>
      <c r="K117" s="41"/>
      <c r="L117" s="130">
        <v>4606707</v>
      </c>
      <c r="M117" s="41" t="s">
        <v>433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5">
      <c r="A118" s="123"/>
      <c r="B118" s="19"/>
      <c r="C118" s="19"/>
      <c r="D118" s="19"/>
      <c r="E118" s="19"/>
      <c r="F118" s="26"/>
      <c r="G118" s="41"/>
      <c r="H118" s="108"/>
      <c r="I118" s="19"/>
      <c r="J118" s="19"/>
      <c r="K118" s="41"/>
      <c r="L118" s="144"/>
      <c r="M118" s="4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x14ac:dyDescent="0.25">
      <c r="A119" s="145" t="s">
        <v>333</v>
      </c>
      <c r="B119" s="146"/>
      <c r="C119" s="146"/>
      <c r="D119" s="147" t="s">
        <v>334</v>
      </c>
      <c r="E119" s="147"/>
      <c r="F119" s="147"/>
      <c r="G119" s="41"/>
      <c r="H119" s="108"/>
      <c r="I119" s="146"/>
      <c r="J119" s="146"/>
      <c r="K119" s="148"/>
      <c r="L119" s="149">
        <v>0</v>
      </c>
      <c r="M119" s="4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x14ac:dyDescent="0.25">
      <c r="A120" s="123" t="s">
        <v>406</v>
      </c>
      <c r="B120" s="124">
        <v>18600511</v>
      </c>
      <c r="C120" s="124">
        <v>18600511</v>
      </c>
      <c r="D120" s="19" t="s">
        <v>387</v>
      </c>
      <c r="E120" s="19"/>
      <c r="F120" s="26"/>
      <c r="G120" s="41"/>
      <c r="H120" s="108"/>
      <c r="I120" s="150"/>
      <c r="J120" s="150" t="s">
        <v>335</v>
      </c>
      <c r="K120" s="41"/>
      <c r="L120" s="130">
        <v>0</v>
      </c>
      <c r="M120" s="41" t="s">
        <v>370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55.2" x14ac:dyDescent="0.25">
      <c r="A121" s="151" t="s">
        <v>336</v>
      </c>
      <c r="B121" s="152">
        <v>18600512</v>
      </c>
      <c r="C121" s="152">
        <v>18600512</v>
      </c>
      <c r="D121" s="153" t="s">
        <v>337</v>
      </c>
      <c r="E121" s="153"/>
      <c r="F121" s="153"/>
      <c r="G121" s="41"/>
      <c r="H121" s="108"/>
      <c r="I121" s="154"/>
      <c r="J121" s="154" t="s">
        <v>335</v>
      </c>
      <c r="K121" s="41"/>
      <c r="L121" s="155" t="s">
        <v>374</v>
      </c>
      <c r="M121" s="4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x14ac:dyDescent="0.25">
      <c r="A122" s="156" t="s">
        <v>407</v>
      </c>
      <c r="B122" s="126">
        <v>18230301</v>
      </c>
      <c r="C122" s="126" t="s">
        <v>338</v>
      </c>
      <c r="D122" s="26" t="s">
        <v>339</v>
      </c>
      <c r="E122" s="26"/>
      <c r="F122" s="26"/>
      <c r="G122" s="41"/>
      <c r="H122" s="108"/>
      <c r="I122" s="26"/>
      <c r="J122" s="157" t="s">
        <v>439</v>
      </c>
      <c r="K122" s="41"/>
      <c r="L122" s="130">
        <v>0</v>
      </c>
      <c r="M122" s="41" t="s">
        <v>435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x14ac:dyDescent="0.25">
      <c r="A123" s="123" t="s">
        <v>408</v>
      </c>
      <c r="B123" s="124">
        <v>18500003</v>
      </c>
      <c r="C123" s="124">
        <v>18500003</v>
      </c>
      <c r="D123" s="19" t="s">
        <v>340</v>
      </c>
      <c r="E123" s="19"/>
      <c r="F123" s="26"/>
      <c r="G123" s="41"/>
      <c r="H123" s="108"/>
      <c r="I123" s="150"/>
      <c r="J123" s="150" t="s">
        <v>335</v>
      </c>
      <c r="K123" s="41"/>
      <c r="L123" s="130">
        <v>-5619</v>
      </c>
      <c r="M123" s="41" t="s">
        <v>370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x14ac:dyDescent="0.25">
      <c r="A124" s="156" t="s">
        <v>409</v>
      </c>
      <c r="B124" s="126" t="s">
        <v>341</v>
      </c>
      <c r="C124" s="126" t="s">
        <v>341</v>
      </c>
      <c r="D124" s="26" t="s">
        <v>342</v>
      </c>
      <c r="E124" s="26"/>
      <c r="F124" s="26"/>
      <c r="G124" s="41"/>
      <c r="H124" s="108"/>
      <c r="I124" s="150"/>
      <c r="J124" s="150" t="s">
        <v>335</v>
      </c>
      <c r="K124" s="41"/>
      <c r="L124" s="130">
        <v>0</v>
      </c>
      <c r="M124" s="41" t="s">
        <v>436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x14ac:dyDescent="0.25">
      <c r="A125" s="123" t="s">
        <v>410</v>
      </c>
      <c r="B125" s="124" t="s">
        <v>343</v>
      </c>
      <c r="C125" s="124" t="s">
        <v>343</v>
      </c>
      <c r="D125" s="19" t="s">
        <v>344</v>
      </c>
      <c r="E125" s="19"/>
      <c r="F125" s="26"/>
      <c r="G125" s="41"/>
      <c r="H125" s="108"/>
      <c r="I125" s="150"/>
      <c r="J125" s="150" t="s">
        <v>335</v>
      </c>
      <c r="K125" s="41"/>
      <c r="L125" s="130">
        <v>0</v>
      </c>
      <c r="M125" s="41" t="s">
        <v>437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x14ac:dyDescent="0.25">
      <c r="A126" s="145" t="s">
        <v>411</v>
      </c>
      <c r="B126" s="158"/>
      <c r="C126" s="158"/>
      <c r="D126" s="147" t="s">
        <v>334</v>
      </c>
      <c r="E126" s="147"/>
      <c r="F126" s="147"/>
      <c r="G126" s="41"/>
      <c r="H126" s="108"/>
      <c r="I126" s="146"/>
      <c r="J126" s="146"/>
      <c r="K126" s="148"/>
      <c r="L126" s="149">
        <v>0</v>
      </c>
      <c r="M126" s="4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x14ac:dyDescent="0.25">
      <c r="A127" s="123" t="s">
        <v>412</v>
      </c>
      <c r="B127" s="124">
        <v>25300541</v>
      </c>
      <c r="C127" s="124">
        <v>25300541</v>
      </c>
      <c r="D127" s="19" t="s">
        <v>345</v>
      </c>
      <c r="E127" s="19"/>
      <c r="F127" s="26"/>
      <c r="G127" s="41"/>
      <c r="H127" s="108"/>
      <c r="I127" s="19"/>
      <c r="J127" s="150" t="s">
        <v>346</v>
      </c>
      <c r="K127" s="41"/>
      <c r="L127" s="130">
        <v>0</v>
      </c>
      <c r="M127" s="41" t="s">
        <v>370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x14ac:dyDescent="0.25">
      <c r="A128" s="123" t="s">
        <v>413</v>
      </c>
      <c r="B128" s="124">
        <v>18600321</v>
      </c>
      <c r="C128" s="124">
        <v>18600321</v>
      </c>
      <c r="D128" s="19" t="s">
        <v>347</v>
      </c>
      <c r="E128" s="19"/>
      <c r="F128" s="26"/>
      <c r="G128" s="41"/>
      <c r="H128" s="108"/>
      <c r="I128" s="150"/>
      <c r="J128" s="150" t="s">
        <v>335</v>
      </c>
      <c r="K128" s="41"/>
      <c r="L128" s="130">
        <v>0</v>
      </c>
      <c r="M128" s="41" t="s">
        <v>370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x14ac:dyDescent="0.25">
      <c r="A129" s="145" t="s">
        <v>414</v>
      </c>
      <c r="B129" s="146" t="s">
        <v>348</v>
      </c>
      <c r="C129" s="146" t="s">
        <v>348</v>
      </c>
      <c r="D129" s="146" t="s">
        <v>441</v>
      </c>
      <c r="E129" s="146"/>
      <c r="F129" s="146"/>
      <c r="G129" s="41"/>
      <c r="H129" s="108"/>
      <c r="I129" s="146"/>
      <c r="J129" s="146"/>
      <c r="K129" s="148"/>
      <c r="L129" s="149">
        <v>0</v>
      </c>
      <c r="M129" s="4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25">
      <c r="A130" s="123" t="s">
        <v>415</v>
      </c>
      <c r="B130" s="142" t="s">
        <v>349</v>
      </c>
      <c r="C130" s="142" t="s">
        <v>349</v>
      </c>
      <c r="D130" s="19" t="s">
        <v>250</v>
      </c>
      <c r="E130" s="19"/>
      <c r="F130" s="26"/>
      <c r="G130" s="41"/>
      <c r="H130" s="108"/>
      <c r="I130" s="19"/>
      <c r="J130" s="19"/>
      <c r="K130" s="41"/>
      <c r="L130" s="130">
        <v>0</v>
      </c>
      <c r="M130" s="41" t="s">
        <v>370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82.8" x14ac:dyDescent="0.25">
      <c r="A131" s="123" t="s">
        <v>416</v>
      </c>
      <c r="B131" s="159">
        <v>253001430</v>
      </c>
      <c r="C131" s="160" t="s">
        <v>388</v>
      </c>
      <c r="D131" s="161" t="s">
        <v>389</v>
      </c>
      <c r="E131" s="19"/>
      <c r="F131" s="26"/>
      <c r="G131" s="41"/>
      <c r="H131" s="108"/>
      <c r="I131" s="19"/>
      <c r="J131" s="19"/>
      <c r="K131" s="41"/>
      <c r="L131" s="130">
        <v>-13687161</v>
      </c>
      <c r="M131" s="41" t="s">
        <v>435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25">
      <c r="A132" s="123" t="s">
        <v>442</v>
      </c>
      <c r="B132" s="19" t="s">
        <v>350</v>
      </c>
      <c r="C132" s="19" t="s">
        <v>350</v>
      </c>
      <c r="D132" s="19" t="s">
        <v>443</v>
      </c>
      <c r="E132" s="19"/>
      <c r="F132" s="26"/>
      <c r="G132" s="41"/>
      <c r="H132" s="108"/>
      <c r="I132" s="19"/>
      <c r="J132" s="19"/>
      <c r="K132" s="41"/>
      <c r="L132" s="130">
        <v>0</v>
      </c>
      <c r="M132" s="4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25">
      <c r="A133" s="156" t="s">
        <v>417</v>
      </c>
      <c r="B133" s="126" t="s">
        <v>351</v>
      </c>
      <c r="C133" s="126" t="s">
        <v>351</v>
      </c>
      <c r="D133" s="26" t="s">
        <v>247</v>
      </c>
      <c r="E133" s="26"/>
      <c r="F133" s="26"/>
      <c r="G133" s="94"/>
      <c r="H133" s="94"/>
      <c r="I133" s="26"/>
      <c r="J133" s="26"/>
      <c r="K133" s="94"/>
      <c r="L133" s="162">
        <v>60308132</v>
      </c>
      <c r="M133" s="94" t="s">
        <v>438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25">
      <c r="A134" s="156" t="s">
        <v>418</v>
      </c>
      <c r="B134" s="126"/>
      <c r="C134" s="126">
        <v>18400013</v>
      </c>
      <c r="D134" s="117" t="s">
        <v>352</v>
      </c>
      <c r="E134" s="117"/>
      <c r="F134" s="163"/>
      <c r="G134" s="41"/>
      <c r="H134" s="108"/>
      <c r="I134" s="150"/>
      <c r="J134" s="150" t="s">
        <v>335</v>
      </c>
      <c r="K134" s="41"/>
      <c r="L134" s="130">
        <v>-415380</v>
      </c>
      <c r="M134" s="41" t="s">
        <v>370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4.4" thickBot="1" x14ac:dyDescent="0.3">
      <c r="A135" s="164"/>
      <c r="B135" s="165"/>
      <c r="C135" s="165"/>
      <c r="D135" s="165"/>
      <c r="E135" s="165"/>
      <c r="F135" s="166"/>
      <c r="G135" s="41"/>
      <c r="H135" s="108"/>
      <c r="I135" s="165"/>
      <c r="J135" s="165"/>
      <c r="K135" s="165"/>
      <c r="L135" s="167"/>
      <c r="M135" s="4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25">
      <c r="A136" s="19"/>
      <c r="B136" s="19"/>
      <c r="C136" s="19"/>
      <c r="D136" s="19"/>
      <c r="E136" s="19"/>
      <c r="F136" s="26"/>
      <c r="G136" s="19"/>
      <c r="H136" s="168"/>
      <c r="I136" s="121"/>
      <c r="J136" s="169"/>
      <c r="K136" s="169"/>
      <c r="L136" s="169"/>
      <c r="M136" s="16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5">
      <c r="A137" s="11"/>
      <c r="B137" s="19"/>
      <c r="C137" s="41"/>
      <c r="D137" s="41"/>
      <c r="E137" s="41"/>
      <c r="F137" s="41"/>
      <c r="G137" s="41"/>
      <c r="H137" s="108"/>
      <c r="I137" s="41"/>
      <c r="J137" s="41"/>
      <c r="K137" s="41"/>
      <c r="L137" s="41"/>
      <c r="M137" s="4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5">
      <c r="A138" s="11"/>
      <c r="B138" s="19"/>
      <c r="C138" s="41"/>
      <c r="D138" s="41"/>
      <c r="E138" s="41"/>
      <c r="F138" s="41"/>
      <c r="G138" s="41"/>
      <c r="H138" s="108"/>
      <c r="I138" s="41"/>
      <c r="J138" s="41"/>
      <c r="K138" s="41"/>
      <c r="L138" s="41"/>
      <c r="M138" s="4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5">
      <c r="A139" s="11"/>
      <c r="B139" s="19"/>
      <c r="C139" s="41"/>
      <c r="D139" s="41"/>
      <c r="E139" s="41"/>
      <c r="F139" s="41"/>
      <c r="G139" s="41"/>
      <c r="H139" s="108"/>
      <c r="I139" s="41"/>
      <c r="J139" s="41"/>
      <c r="K139" s="41"/>
      <c r="L139" s="41"/>
      <c r="M139" s="4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5">
      <c r="A140" s="11"/>
      <c r="B140" s="19"/>
      <c r="C140" s="41"/>
      <c r="D140" s="41"/>
      <c r="E140" s="41"/>
      <c r="F140" s="41"/>
      <c r="G140" s="41"/>
      <c r="H140" s="108"/>
      <c r="I140" s="41"/>
      <c r="J140" s="41"/>
      <c r="K140" s="41"/>
      <c r="L140" s="41"/>
      <c r="M140" s="4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5">
      <c r="A141" s="11"/>
      <c r="B141" s="19"/>
      <c r="C141" s="41"/>
      <c r="D141" s="41"/>
      <c r="E141" s="41"/>
      <c r="F141" s="41"/>
      <c r="G141" s="41"/>
      <c r="H141" s="108"/>
      <c r="I141" s="41"/>
      <c r="J141" s="41"/>
      <c r="K141" s="41"/>
      <c r="L141" s="41"/>
      <c r="M141" s="4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5">
      <c r="A142" s="11"/>
      <c r="B142" s="19"/>
      <c r="C142" s="41"/>
      <c r="D142" s="41"/>
      <c r="E142" s="41"/>
      <c r="F142" s="41"/>
      <c r="G142" s="41"/>
      <c r="H142" s="108"/>
      <c r="I142" s="41"/>
      <c r="J142" s="41"/>
      <c r="K142" s="41"/>
      <c r="L142" s="41"/>
      <c r="M142" s="4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5">
      <c r="A143" s="11"/>
      <c r="B143" s="19"/>
      <c r="C143" s="41"/>
      <c r="D143" s="41"/>
      <c r="E143" s="41"/>
      <c r="F143" s="41"/>
      <c r="G143" s="41"/>
      <c r="H143" s="108"/>
      <c r="I143" s="41"/>
      <c r="J143" s="41"/>
      <c r="K143" s="41"/>
      <c r="L143" s="41"/>
      <c r="M143" s="4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5">
      <c r="A144" s="11"/>
      <c r="B144" s="19"/>
      <c r="C144" s="41"/>
      <c r="D144" s="41"/>
      <c r="E144" s="41"/>
      <c r="F144" s="41"/>
      <c r="G144" s="41"/>
      <c r="H144" s="108"/>
      <c r="I144" s="41"/>
      <c r="J144" s="41"/>
      <c r="K144" s="41"/>
      <c r="L144" s="41"/>
      <c r="M144" s="4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5">
      <c r="A145" s="26"/>
      <c r="B145" s="170"/>
      <c r="C145" s="12"/>
      <c r="D145" s="12"/>
      <c r="E145" s="12"/>
      <c r="F145" s="12"/>
      <c r="G145" s="12"/>
      <c r="H145" s="171"/>
      <c r="I145" s="26"/>
      <c r="J145" s="26"/>
      <c r="K145" s="26"/>
      <c r="L145" s="26"/>
      <c r="M145" s="26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94"/>
      <c r="AC145" s="9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4.4" x14ac:dyDescent="0.3">
      <c r="A146" s="172" t="s">
        <v>228</v>
      </c>
      <c r="B146" s="173"/>
      <c r="C146" s="174" t="s">
        <v>307</v>
      </c>
      <c r="D146" s="174" t="s">
        <v>353</v>
      </c>
      <c r="E146" s="174"/>
      <c r="F146" s="94"/>
      <c r="G146" s="94"/>
      <c r="H146" s="175"/>
      <c r="I146" s="174" t="s">
        <v>354</v>
      </c>
      <c r="J146" s="174" t="s">
        <v>419</v>
      </c>
      <c r="K146" s="174"/>
      <c r="L146" s="174" t="s">
        <v>420</v>
      </c>
      <c r="M146" s="174" t="s">
        <v>355</v>
      </c>
      <c r="N146" s="174" t="s">
        <v>421</v>
      </c>
      <c r="O146" s="174" t="s">
        <v>356</v>
      </c>
      <c r="P146" s="174" t="s">
        <v>357</v>
      </c>
      <c r="Q146" s="174" t="s">
        <v>358</v>
      </c>
      <c r="R146" s="174" t="s">
        <v>359</v>
      </c>
      <c r="S146" s="174" t="s">
        <v>360</v>
      </c>
      <c r="T146" s="174" t="s">
        <v>422</v>
      </c>
      <c r="U146" s="174" t="s">
        <v>361</v>
      </c>
      <c r="V146" s="174" t="s">
        <v>362</v>
      </c>
      <c r="W146" s="174" t="s">
        <v>423</v>
      </c>
      <c r="X146" s="174" t="s">
        <v>424</v>
      </c>
      <c r="Y146" s="174" t="s">
        <v>425</v>
      </c>
      <c r="Z146" s="174" t="s">
        <v>363</v>
      </c>
      <c r="AA146" s="174" t="s">
        <v>426</v>
      </c>
      <c r="AB146" s="174" t="s">
        <v>427</v>
      </c>
      <c r="AC146" s="176" t="s">
        <v>274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4.4" x14ac:dyDescent="0.3">
      <c r="A147" s="177"/>
      <c r="B147" s="173"/>
      <c r="C147" s="178"/>
      <c r="D147" s="178"/>
      <c r="E147" s="178"/>
      <c r="F147" s="94"/>
      <c r="G147" s="94"/>
      <c r="H147" s="175"/>
      <c r="I147" s="178"/>
      <c r="J147" s="178"/>
      <c r="K147" s="179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00.8" x14ac:dyDescent="0.3">
      <c r="A148" s="177" t="s">
        <v>229</v>
      </c>
      <c r="B148" s="180"/>
      <c r="C148" s="178"/>
      <c r="D148" s="178"/>
      <c r="E148" s="178"/>
      <c r="F148" s="94"/>
      <c r="G148" s="94"/>
      <c r="H148" s="175"/>
      <c r="I148" s="178"/>
      <c r="J148" s="178"/>
      <c r="K148" s="179"/>
      <c r="L148" s="178"/>
      <c r="M148" s="178"/>
      <c r="N148" s="178"/>
      <c r="O148" s="181" t="s">
        <v>364</v>
      </c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82">
        <v>0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4.4" x14ac:dyDescent="0.3">
      <c r="A149" s="183" t="s">
        <v>230</v>
      </c>
      <c r="B149" s="184"/>
      <c r="C149" s="185"/>
      <c r="D149" s="185"/>
      <c r="E149" s="185"/>
      <c r="F149" s="94"/>
      <c r="G149" s="94"/>
      <c r="H149" s="175"/>
      <c r="I149" s="185"/>
      <c r="J149" s="185">
        <v>0</v>
      </c>
      <c r="K149" s="186"/>
      <c r="L149" s="185">
        <v>-4606707</v>
      </c>
      <c r="M149" s="185"/>
      <c r="N149" s="185"/>
      <c r="O149" s="178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2">
        <v>-4606707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4.4" x14ac:dyDescent="0.3">
      <c r="A150" s="183" t="s">
        <v>231</v>
      </c>
      <c r="B150" s="184"/>
      <c r="C150" s="185"/>
      <c r="D150" s="185"/>
      <c r="E150" s="185"/>
      <c r="F150" s="94"/>
      <c r="G150" s="94"/>
      <c r="H150" s="175"/>
      <c r="I150" s="185"/>
      <c r="J150" s="185"/>
      <c r="K150" s="186"/>
      <c r="L150" s="185">
        <v>4606707</v>
      </c>
      <c r="M150" s="185"/>
      <c r="N150" s="185"/>
      <c r="O150" s="178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2">
        <v>4606707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4.4" x14ac:dyDescent="0.3">
      <c r="A151" s="183" t="s">
        <v>232</v>
      </c>
      <c r="B151" s="184"/>
      <c r="C151" s="185">
        <v>-1625399</v>
      </c>
      <c r="D151" s="185"/>
      <c r="E151" s="185"/>
      <c r="F151" s="94"/>
      <c r="G151" s="94"/>
      <c r="H151" s="175"/>
      <c r="I151" s="185"/>
      <c r="J151" s="185"/>
      <c r="K151" s="186"/>
      <c r="L151" s="185"/>
      <c r="M151" s="185"/>
      <c r="N151" s="185"/>
      <c r="O151" s="178"/>
      <c r="P151" s="185"/>
      <c r="Q151" s="185">
        <v>5619</v>
      </c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2">
        <v>-1619780</v>
      </c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4.4" x14ac:dyDescent="0.3">
      <c r="A152" s="183" t="s">
        <v>233</v>
      </c>
      <c r="B152" s="184"/>
      <c r="C152" s="185"/>
      <c r="D152" s="185"/>
      <c r="E152" s="185"/>
      <c r="F152" s="94"/>
      <c r="G152" s="94"/>
      <c r="H152" s="175"/>
      <c r="I152" s="185"/>
      <c r="J152" s="185"/>
      <c r="K152" s="186"/>
      <c r="L152" s="185"/>
      <c r="M152" s="185"/>
      <c r="N152" s="185"/>
      <c r="O152" s="178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2">
        <v>0</v>
      </c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4.4" x14ac:dyDescent="0.3">
      <c r="A153" s="183" t="s">
        <v>234</v>
      </c>
      <c r="B153" s="184"/>
      <c r="C153" s="185"/>
      <c r="D153" s="185"/>
      <c r="E153" s="185"/>
      <c r="F153" s="94"/>
      <c r="G153" s="94"/>
      <c r="H153" s="175"/>
      <c r="I153" s="185"/>
      <c r="J153" s="185"/>
      <c r="K153" s="186"/>
      <c r="L153" s="185"/>
      <c r="M153" s="185"/>
      <c r="N153" s="185"/>
      <c r="O153" s="178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2">
        <v>0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4.4" x14ac:dyDescent="0.3">
      <c r="A154" s="183" t="s">
        <v>235</v>
      </c>
      <c r="B154" s="184"/>
      <c r="C154" s="185"/>
      <c r="D154" s="185"/>
      <c r="E154" s="185"/>
      <c r="F154" s="94"/>
      <c r="G154" s="94"/>
      <c r="H154" s="175"/>
      <c r="I154" s="185"/>
      <c r="J154" s="185"/>
      <c r="K154" s="186"/>
      <c r="L154" s="185"/>
      <c r="M154" s="185"/>
      <c r="N154" s="185"/>
      <c r="O154" s="178"/>
      <c r="P154" s="185"/>
      <c r="Q154" s="185"/>
      <c r="R154" s="185"/>
      <c r="S154" s="185"/>
      <c r="T154" s="185"/>
      <c r="U154" s="185"/>
      <c r="V154" s="185"/>
      <c r="W154" s="185"/>
      <c r="X154" s="178"/>
      <c r="Y154" s="185"/>
      <c r="Z154" s="185"/>
      <c r="AA154" s="185"/>
      <c r="AB154" s="178"/>
      <c r="AC154" s="182">
        <v>0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4.4" x14ac:dyDescent="0.3">
      <c r="A155" s="183" t="s">
        <v>236</v>
      </c>
      <c r="B155" s="184"/>
      <c r="C155" s="185"/>
      <c r="D155" s="185"/>
      <c r="E155" s="185"/>
      <c r="F155" s="94"/>
      <c r="G155" s="94"/>
      <c r="H155" s="175"/>
      <c r="I155" s="185"/>
      <c r="J155" s="185"/>
      <c r="K155" s="186"/>
      <c r="L155" s="185"/>
      <c r="M155" s="185"/>
      <c r="N155" s="185"/>
      <c r="O155" s="178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>
        <v>60308132</v>
      </c>
      <c r="AB155" s="185"/>
      <c r="AC155" s="182">
        <v>60308132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4.4" x14ac:dyDescent="0.3">
      <c r="A156" s="183" t="s">
        <v>237</v>
      </c>
      <c r="B156" s="184"/>
      <c r="C156" s="185"/>
      <c r="D156" s="185"/>
      <c r="E156" s="185"/>
      <c r="F156" s="94"/>
      <c r="G156" s="94"/>
      <c r="H156" s="175"/>
      <c r="I156" s="185"/>
      <c r="J156" s="185"/>
      <c r="K156" s="186"/>
      <c r="L156" s="185"/>
      <c r="M156" s="185"/>
      <c r="N156" s="185"/>
      <c r="O156" s="178"/>
      <c r="P156" s="185"/>
      <c r="Q156" s="185"/>
      <c r="R156" s="185"/>
      <c r="S156" s="185"/>
      <c r="T156" s="185"/>
      <c r="U156" s="185"/>
      <c r="V156" s="185"/>
      <c r="W156" s="185">
        <v>0</v>
      </c>
      <c r="X156" s="185"/>
      <c r="Y156" s="185"/>
      <c r="Z156" s="185"/>
      <c r="AA156" s="185"/>
      <c r="AB156" s="185"/>
      <c r="AC156" s="182">
        <v>0</v>
      </c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4.4" x14ac:dyDescent="0.3">
      <c r="A157" s="183" t="s">
        <v>238</v>
      </c>
      <c r="B157" s="184"/>
      <c r="C157" s="185"/>
      <c r="D157" s="185"/>
      <c r="E157" s="185"/>
      <c r="F157" s="94"/>
      <c r="G157" s="94"/>
      <c r="H157" s="175"/>
      <c r="I157" s="185"/>
      <c r="J157" s="185"/>
      <c r="K157" s="186"/>
      <c r="L157" s="185"/>
      <c r="M157" s="185"/>
      <c r="N157" s="185"/>
      <c r="O157" s="178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2">
        <v>0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4.4" x14ac:dyDescent="0.3">
      <c r="A158" s="183" t="s">
        <v>239</v>
      </c>
      <c r="B158" s="184"/>
      <c r="C158" s="185"/>
      <c r="D158" s="185"/>
      <c r="E158" s="185"/>
      <c r="F158" s="94"/>
      <c r="G158" s="94"/>
      <c r="H158" s="175"/>
      <c r="I158" s="185"/>
      <c r="J158" s="185"/>
      <c r="K158" s="186"/>
      <c r="L158" s="185"/>
      <c r="M158" s="185">
        <v>0</v>
      </c>
      <c r="N158" s="185"/>
      <c r="O158" s="178"/>
      <c r="P158" s="185"/>
      <c r="Q158" s="185"/>
      <c r="R158" s="185">
        <v>0</v>
      </c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2">
        <v>0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4.4" x14ac:dyDescent="0.3">
      <c r="A159" s="183" t="s">
        <v>240</v>
      </c>
      <c r="B159" s="184"/>
      <c r="C159" s="185"/>
      <c r="D159" s="185"/>
      <c r="E159" s="185"/>
      <c r="F159" s="94"/>
      <c r="G159" s="94"/>
      <c r="H159" s="175"/>
      <c r="I159" s="185"/>
      <c r="J159" s="185"/>
      <c r="K159" s="186"/>
      <c r="L159" s="185"/>
      <c r="M159" s="185"/>
      <c r="N159" s="185"/>
      <c r="O159" s="185"/>
      <c r="P159" s="185"/>
      <c r="Q159" s="185"/>
      <c r="R159" s="185"/>
      <c r="S159" s="185"/>
      <c r="T159" s="185">
        <v>0</v>
      </c>
      <c r="U159" s="185"/>
      <c r="V159" s="185"/>
      <c r="W159" s="185"/>
      <c r="X159" s="185"/>
      <c r="Y159" s="185"/>
      <c r="Z159" s="185"/>
      <c r="AA159" s="185"/>
      <c r="AB159" s="185"/>
      <c r="AC159" s="182">
        <v>0</v>
      </c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4.4" x14ac:dyDescent="0.3">
      <c r="A160" s="183" t="s">
        <v>241</v>
      </c>
      <c r="B160" s="184"/>
      <c r="C160" s="185"/>
      <c r="D160" s="185"/>
      <c r="E160" s="185"/>
      <c r="F160" s="94"/>
      <c r="G160" s="94"/>
      <c r="H160" s="175"/>
      <c r="I160" s="185"/>
      <c r="J160" s="185"/>
      <c r="K160" s="186"/>
      <c r="L160" s="185"/>
      <c r="M160" s="185"/>
      <c r="N160" s="185"/>
      <c r="O160" s="185">
        <v>0</v>
      </c>
      <c r="P160" s="185"/>
      <c r="Q160" s="185"/>
      <c r="R160" s="185"/>
      <c r="S160" s="185"/>
      <c r="T160" s="185"/>
      <c r="U160" s="185"/>
      <c r="V160" s="185"/>
      <c r="W160" s="185"/>
      <c r="X160" s="185"/>
      <c r="Y160" s="185">
        <v>-13687161</v>
      </c>
      <c r="Z160" s="185"/>
      <c r="AA160" s="185"/>
      <c r="AB160" s="185"/>
      <c r="AC160" s="182">
        <v>-13687161</v>
      </c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4.4" x14ac:dyDescent="0.3">
      <c r="A161" s="183" t="s">
        <v>242</v>
      </c>
      <c r="B161" s="184"/>
      <c r="C161" s="185"/>
      <c r="D161" s="185"/>
      <c r="E161" s="185"/>
      <c r="F161" s="94"/>
      <c r="G161" s="94"/>
      <c r="H161" s="94"/>
      <c r="I161" s="185"/>
      <c r="J161" s="185"/>
      <c r="K161" s="186"/>
      <c r="L161" s="185"/>
      <c r="M161" s="185"/>
      <c r="N161" s="185">
        <v>0</v>
      </c>
      <c r="O161" s="178"/>
      <c r="P161" s="185"/>
      <c r="Q161" s="185"/>
      <c r="R161" s="185"/>
      <c r="S161" s="185">
        <v>0</v>
      </c>
      <c r="T161" s="185"/>
      <c r="U161" s="185">
        <v>0</v>
      </c>
      <c r="V161" s="185">
        <v>0</v>
      </c>
      <c r="W161" s="185"/>
      <c r="X161" s="185"/>
      <c r="Y161" s="185"/>
      <c r="Z161" s="185"/>
      <c r="AA161" s="185"/>
      <c r="AB161" s="185"/>
      <c r="AC161" s="182">
        <v>0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4.4" x14ac:dyDescent="0.3">
      <c r="A162" s="183" t="s">
        <v>243</v>
      </c>
      <c r="B162" s="184"/>
      <c r="C162" s="185">
        <v>1625399</v>
      </c>
      <c r="D162" s="185"/>
      <c r="E162" s="185"/>
      <c r="F162" s="94"/>
      <c r="G162" s="94"/>
      <c r="H162" s="94"/>
      <c r="I162" s="185"/>
      <c r="J162" s="185"/>
      <c r="K162" s="186"/>
      <c r="L162" s="185"/>
      <c r="M162" s="185"/>
      <c r="N162" s="185"/>
      <c r="O162" s="185"/>
      <c r="P162" s="185">
        <v>0</v>
      </c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>
        <v>415380</v>
      </c>
      <c r="AC162" s="182">
        <v>2040779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" thickBot="1" x14ac:dyDescent="0.35">
      <c r="A163" s="183"/>
      <c r="B163" s="184"/>
      <c r="C163" s="187">
        <v>0</v>
      </c>
      <c r="D163" s="187">
        <v>0</v>
      </c>
      <c r="E163" s="187"/>
      <c r="F163" s="94"/>
      <c r="G163" s="94"/>
      <c r="H163" s="94"/>
      <c r="I163" s="187">
        <v>0</v>
      </c>
      <c r="J163" s="187">
        <v>0</v>
      </c>
      <c r="K163" s="188"/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5619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-13687161</v>
      </c>
      <c r="Z163" s="187">
        <v>0</v>
      </c>
      <c r="AA163" s="187">
        <v>60308132</v>
      </c>
      <c r="AB163" s="187">
        <v>415380</v>
      </c>
      <c r="AC163" s="189">
        <v>47041970</v>
      </c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" thickTop="1" x14ac:dyDescent="0.3">
      <c r="A164" s="183" t="s">
        <v>244</v>
      </c>
      <c r="B164" s="184"/>
      <c r="C164" s="185"/>
      <c r="D164" s="178"/>
      <c r="E164" s="178"/>
      <c r="F164" s="94"/>
      <c r="G164" s="94"/>
      <c r="H164" s="94"/>
      <c r="I164" s="185">
        <v>-260000000</v>
      </c>
      <c r="J164" s="185"/>
      <c r="K164" s="186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78"/>
      <c r="Y164" s="178"/>
      <c r="Z164" s="178"/>
      <c r="AA164" s="178"/>
      <c r="AB164" s="178"/>
      <c r="AC164" s="182">
        <v>-260000000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4.4" x14ac:dyDescent="0.3">
      <c r="A165" s="183" t="s">
        <v>245</v>
      </c>
      <c r="B165" s="184"/>
      <c r="C165" s="185"/>
      <c r="D165" s="178"/>
      <c r="E165" s="178"/>
      <c r="F165" s="94"/>
      <c r="G165" s="94"/>
      <c r="H165" s="94"/>
      <c r="I165" s="185">
        <v>260000000</v>
      </c>
      <c r="J165" s="185"/>
      <c r="K165" s="186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2">
        <v>260000000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4.4" x14ac:dyDescent="0.3">
      <c r="A166" s="183" t="s">
        <v>246</v>
      </c>
      <c r="B166" s="184"/>
      <c r="C166" s="185"/>
      <c r="D166" s="178"/>
      <c r="E166" s="178"/>
      <c r="F166" s="94"/>
      <c r="G166" s="94"/>
      <c r="H166" s="94"/>
      <c r="I166" s="185"/>
      <c r="J166" s="185"/>
      <c r="K166" s="186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2">
        <v>0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4.4" x14ac:dyDescent="0.3">
      <c r="A167" s="183" t="s">
        <v>247</v>
      </c>
      <c r="B167" s="184"/>
      <c r="C167" s="185"/>
      <c r="D167" s="178"/>
      <c r="E167" s="178"/>
      <c r="F167" s="94"/>
      <c r="G167" s="94"/>
      <c r="H167" s="94"/>
      <c r="I167" s="185"/>
      <c r="J167" s="185"/>
      <c r="K167" s="186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>
        <v>60308132</v>
      </c>
      <c r="AB167" s="185"/>
      <c r="AC167" s="182">
        <v>60308132</v>
      </c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4.4" x14ac:dyDescent="0.3">
      <c r="A168" s="183" t="s">
        <v>248</v>
      </c>
      <c r="B168" s="184"/>
      <c r="C168" s="185"/>
      <c r="D168" s="185"/>
      <c r="E168" s="185"/>
      <c r="F168" s="94"/>
      <c r="G168" s="94"/>
      <c r="H168" s="94"/>
      <c r="I168" s="185"/>
      <c r="J168" s="185"/>
      <c r="K168" s="186"/>
      <c r="L168" s="185"/>
      <c r="M168" s="185">
        <v>0</v>
      </c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2">
        <v>0</v>
      </c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4.4" x14ac:dyDescent="0.3">
      <c r="A169" s="183" t="s">
        <v>249</v>
      </c>
      <c r="B169" s="184"/>
      <c r="C169" s="185"/>
      <c r="D169" s="185"/>
      <c r="E169" s="185"/>
      <c r="F169" s="94"/>
      <c r="G169" s="94"/>
      <c r="H169" s="94"/>
      <c r="I169" s="185"/>
      <c r="J169" s="185"/>
      <c r="K169" s="186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2">
        <v>0</v>
      </c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4.4" x14ac:dyDescent="0.3">
      <c r="A170" s="183" t="s">
        <v>237</v>
      </c>
      <c r="B170" s="184"/>
      <c r="C170" s="185"/>
      <c r="D170" s="185"/>
      <c r="E170" s="185"/>
      <c r="F170" s="94"/>
      <c r="G170" s="94"/>
      <c r="H170" s="94"/>
      <c r="I170" s="185"/>
      <c r="J170" s="185"/>
      <c r="K170" s="186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>
        <v>0</v>
      </c>
      <c r="X170" s="185"/>
      <c r="Y170" s="185"/>
      <c r="Z170" s="185"/>
      <c r="AA170" s="185"/>
      <c r="AB170" s="185"/>
      <c r="AC170" s="182">
        <v>0</v>
      </c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4.4" x14ac:dyDescent="0.3">
      <c r="A171" s="183" t="s">
        <v>250</v>
      </c>
      <c r="B171" s="184"/>
      <c r="C171" s="185"/>
      <c r="D171" s="185">
        <v>3055113</v>
      </c>
      <c r="E171" s="185"/>
      <c r="F171" s="94"/>
      <c r="G171" s="94"/>
      <c r="H171" s="94"/>
      <c r="I171" s="185"/>
      <c r="J171" s="185">
        <v>0</v>
      </c>
      <c r="K171" s="186"/>
      <c r="L171" s="185"/>
      <c r="M171" s="185"/>
      <c r="N171" s="185"/>
      <c r="O171" s="185"/>
      <c r="P171" s="185"/>
      <c r="Q171" s="185">
        <v>5619</v>
      </c>
      <c r="R171" s="185"/>
      <c r="S171" s="185"/>
      <c r="T171" s="185"/>
      <c r="U171" s="185"/>
      <c r="V171" s="185"/>
      <c r="W171" s="185"/>
      <c r="X171" s="185">
        <v>0</v>
      </c>
      <c r="Y171" s="178"/>
      <c r="Z171" s="185"/>
      <c r="AA171" s="185"/>
      <c r="AB171" s="185">
        <v>415380</v>
      </c>
      <c r="AC171" s="182">
        <v>3476112</v>
      </c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4.4" x14ac:dyDescent="0.3">
      <c r="A172" s="183" t="s">
        <v>251</v>
      </c>
      <c r="B172" s="184"/>
      <c r="C172" s="185"/>
      <c r="D172" s="185"/>
      <c r="E172" s="185"/>
      <c r="F172" s="94"/>
      <c r="G172" s="94"/>
      <c r="H172" s="94"/>
      <c r="I172" s="185"/>
      <c r="J172" s="185"/>
      <c r="K172" s="186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>
        <v>0</v>
      </c>
      <c r="AA172" s="185">
        <v>0</v>
      </c>
      <c r="AB172" s="185"/>
      <c r="AC172" s="182">
        <v>0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4.4" x14ac:dyDescent="0.3">
      <c r="A173" s="183" t="s">
        <v>224</v>
      </c>
      <c r="B173" s="184"/>
      <c r="C173" s="185"/>
      <c r="D173" s="185"/>
      <c r="E173" s="185"/>
      <c r="F173" s="94"/>
      <c r="G173" s="94"/>
      <c r="H173" s="94"/>
      <c r="I173" s="185"/>
      <c r="J173" s="185"/>
      <c r="K173" s="186"/>
      <c r="L173" s="185"/>
      <c r="M173" s="185"/>
      <c r="N173" s="185"/>
      <c r="O173" s="185"/>
      <c r="P173" s="185"/>
      <c r="Q173" s="185"/>
      <c r="R173" s="185"/>
      <c r="S173" s="185"/>
      <c r="T173" s="185">
        <v>0</v>
      </c>
      <c r="U173" s="185"/>
      <c r="V173" s="185"/>
      <c r="W173" s="185"/>
      <c r="X173" s="185"/>
      <c r="Y173" s="185"/>
      <c r="Z173" s="185"/>
      <c r="AA173" s="185"/>
      <c r="AB173" s="185"/>
      <c r="AC173" s="182">
        <v>0</v>
      </c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4.4" x14ac:dyDescent="0.3">
      <c r="A174" s="183" t="s">
        <v>252</v>
      </c>
      <c r="B174" s="184"/>
      <c r="C174" s="185"/>
      <c r="D174" s="185"/>
      <c r="E174" s="185"/>
      <c r="F174" s="94"/>
      <c r="G174" s="94"/>
      <c r="H174" s="94"/>
      <c r="I174" s="185"/>
      <c r="J174" s="185"/>
      <c r="K174" s="186"/>
      <c r="L174" s="185"/>
      <c r="M174" s="185"/>
      <c r="N174" s="185"/>
      <c r="O174" s="185">
        <v>0</v>
      </c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2">
        <v>0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4.4" x14ac:dyDescent="0.3">
      <c r="A175" s="183" t="s">
        <v>253</v>
      </c>
      <c r="B175" s="184"/>
      <c r="C175" s="185"/>
      <c r="D175" s="185">
        <v>-3055113</v>
      </c>
      <c r="E175" s="185"/>
      <c r="F175" s="94"/>
      <c r="G175" s="94"/>
      <c r="H175" s="94"/>
      <c r="I175" s="185"/>
      <c r="J175" s="185"/>
      <c r="K175" s="186"/>
      <c r="L175" s="185"/>
      <c r="M175" s="185"/>
      <c r="N175" s="185">
        <v>0</v>
      </c>
      <c r="O175" s="178"/>
      <c r="P175" s="185">
        <v>0</v>
      </c>
      <c r="Q175" s="185"/>
      <c r="R175" s="185">
        <v>0</v>
      </c>
      <c r="S175" s="185">
        <v>0</v>
      </c>
      <c r="T175" s="185"/>
      <c r="U175" s="185">
        <v>0</v>
      </c>
      <c r="V175" s="185">
        <v>0</v>
      </c>
      <c r="W175" s="185"/>
      <c r="X175" s="185">
        <v>0</v>
      </c>
      <c r="Y175" s="185">
        <v>-13687161</v>
      </c>
      <c r="Z175" s="185"/>
      <c r="AA175" s="185"/>
      <c r="AB175" s="178"/>
      <c r="AC175" s="182">
        <v>-16742274</v>
      </c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4.4" x14ac:dyDescent="0.3">
      <c r="A176" s="183" t="s">
        <v>254</v>
      </c>
      <c r="B176" s="184"/>
      <c r="C176" s="185"/>
      <c r="D176" s="185"/>
      <c r="E176" s="185"/>
      <c r="F176" s="94"/>
      <c r="G176" s="94"/>
      <c r="H176" s="94"/>
      <c r="I176" s="185"/>
      <c r="J176" s="185"/>
      <c r="K176" s="186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2">
        <v>0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" thickBot="1" x14ac:dyDescent="0.35">
      <c r="A177" s="183"/>
      <c r="B177" s="190"/>
      <c r="C177" s="187">
        <v>0</v>
      </c>
      <c r="D177" s="187">
        <v>0</v>
      </c>
      <c r="E177" s="187"/>
      <c r="F177" s="94"/>
      <c r="G177" s="94"/>
      <c r="H177" s="94"/>
      <c r="I177" s="187">
        <v>0</v>
      </c>
      <c r="J177" s="187">
        <v>0</v>
      </c>
      <c r="K177" s="188"/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5619</v>
      </c>
      <c r="R177" s="187">
        <v>0</v>
      </c>
      <c r="S177" s="187">
        <v>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-13687161</v>
      </c>
      <c r="Z177" s="187">
        <v>0</v>
      </c>
      <c r="AA177" s="187">
        <v>60308132</v>
      </c>
      <c r="AB177" s="187">
        <v>415380</v>
      </c>
      <c r="AC177" s="189">
        <v>47041970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" thickTop="1" x14ac:dyDescent="0.3">
      <c r="A178" s="191"/>
      <c r="B178" s="192"/>
      <c r="C178" s="185">
        <v>0</v>
      </c>
      <c r="D178" s="185">
        <v>0</v>
      </c>
      <c r="E178" s="185"/>
      <c r="F178" s="94"/>
      <c r="G178" s="94"/>
      <c r="H178" s="94"/>
      <c r="I178" s="185">
        <v>0</v>
      </c>
      <c r="J178" s="185">
        <v>0</v>
      </c>
      <c r="K178" s="186"/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185">
        <v>0</v>
      </c>
      <c r="S178" s="185">
        <v>0</v>
      </c>
      <c r="T178" s="185">
        <v>0</v>
      </c>
      <c r="U178" s="185">
        <v>0</v>
      </c>
      <c r="V178" s="185">
        <v>0</v>
      </c>
      <c r="W178" s="185">
        <v>0</v>
      </c>
      <c r="X178" s="185">
        <v>0</v>
      </c>
      <c r="Y178" s="185">
        <v>0</v>
      </c>
      <c r="Z178" s="185">
        <v>0</v>
      </c>
      <c r="AA178" s="185">
        <v>0</v>
      </c>
      <c r="AB178" s="185">
        <v>0</v>
      </c>
      <c r="AC178" s="185">
        <v>0</v>
      </c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5">
      <c r="A179" s="12"/>
      <c r="B179" s="26"/>
      <c r="C179" s="94"/>
      <c r="D179" s="94"/>
      <c r="E179" s="94"/>
      <c r="F179" s="94"/>
      <c r="G179" s="94"/>
      <c r="H179" s="175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5">
      <c r="A180" s="12"/>
      <c r="B180" s="26"/>
      <c r="C180" s="94"/>
      <c r="D180" s="94"/>
      <c r="E180" s="94"/>
      <c r="F180" s="94"/>
      <c r="G180" s="94"/>
      <c r="H180" s="175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5">
      <c r="A181" s="12"/>
      <c r="B181" s="26"/>
      <c r="C181" s="94"/>
      <c r="D181" s="94"/>
      <c r="E181" s="94"/>
      <c r="F181" s="94"/>
      <c r="G181" s="94"/>
      <c r="H181" s="175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5">
      <c r="A182" s="11"/>
      <c r="B182" s="19"/>
      <c r="C182" s="41"/>
      <c r="D182" s="41"/>
      <c r="E182" s="41"/>
      <c r="F182" s="41"/>
      <c r="G182" s="41"/>
      <c r="H182" s="10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5">
      <c r="A183" s="11"/>
      <c r="B183" s="19"/>
      <c r="C183" s="41"/>
      <c r="D183" s="41"/>
      <c r="E183" s="41"/>
      <c r="F183" s="41"/>
      <c r="G183" s="41"/>
      <c r="H183" s="10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5">
      <c r="A184" s="11"/>
      <c r="B184" s="19"/>
      <c r="C184" s="41"/>
      <c r="D184" s="41"/>
      <c r="E184" s="41"/>
      <c r="F184" s="41"/>
      <c r="G184" s="41"/>
      <c r="H184" s="108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5">
      <c r="A185" s="11"/>
      <c r="B185" s="19"/>
      <c r="C185" s="41"/>
      <c r="D185" s="41"/>
      <c r="E185" s="41"/>
      <c r="F185" s="41"/>
      <c r="G185" s="41"/>
      <c r="H185" s="108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5">
      <c r="A186" s="11"/>
      <c r="B186" s="19"/>
      <c r="C186" s="41"/>
      <c r="D186" s="41"/>
      <c r="E186" s="41"/>
      <c r="F186" s="41"/>
      <c r="G186" s="41"/>
      <c r="H186" s="108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5">
      <c r="A187" s="11"/>
      <c r="B187" s="19"/>
      <c r="C187" s="41"/>
      <c r="D187" s="41"/>
      <c r="E187" s="41"/>
      <c r="F187" s="41"/>
      <c r="G187" s="41"/>
      <c r="H187" s="108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5">
      <c r="A188" s="11"/>
      <c r="B188" s="19"/>
      <c r="C188" s="41"/>
      <c r="D188" s="41"/>
      <c r="E188" s="41"/>
      <c r="F188" s="41"/>
      <c r="G188" s="41"/>
      <c r="H188" s="108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5">
      <c r="A189" s="11"/>
      <c r="B189" s="19"/>
      <c r="C189" s="41"/>
      <c r="D189" s="41"/>
      <c r="E189" s="41"/>
      <c r="F189" s="41"/>
      <c r="G189" s="41"/>
      <c r="H189" s="10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5">
      <c r="A190" s="11"/>
      <c r="B190" s="19"/>
      <c r="C190" s="41"/>
      <c r="D190" s="41"/>
      <c r="E190" s="41"/>
      <c r="F190" s="41"/>
      <c r="G190" s="41"/>
      <c r="H190" s="10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DB56"/>
  <sheetViews>
    <sheetView workbookViewId="0">
      <selection activeCell="F13" sqref="F13"/>
    </sheetView>
  </sheetViews>
  <sheetFormatPr defaultColWidth="0" defaultRowHeight="13.8" x14ac:dyDescent="0.25"/>
  <cols>
    <col min="1" max="1" width="26.8984375" customWidth="1"/>
    <col min="2" max="2" width="70.59765625" customWidth="1"/>
    <col min="3" max="106" width="0" hidden="1" customWidth="1"/>
    <col min="107" max="16384" width="8" hidden="1"/>
  </cols>
  <sheetData>
    <row r="1" spans="1:106" x14ac:dyDescent="0.25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5">
      <c r="A2" t="s">
        <v>448</v>
      </c>
      <c r="CL2">
        <v>1</v>
      </c>
      <c r="CZ2" t="s">
        <v>449</v>
      </c>
    </row>
    <row r="3" spans="1:106" x14ac:dyDescent="0.25">
      <c r="CZ3" t="s">
        <v>450</v>
      </c>
    </row>
    <row r="4" spans="1:106" x14ac:dyDescent="0.25">
      <c r="A4" t="s">
        <v>668</v>
      </c>
      <c r="B4" t="s">
        <v>688</v>
      </c>
      <c r="CZ4" t="s">
        <v>451</v>
      </c>
    </row>
    <row r="5" spans="1:106" x14ac:dyDescent="0.25">
      <c r="A5" t="s">
        <v>669</v>
      </c>
      <c r="B5" s="197">
        <v>41316.410474537035</v>
      </c>
      <c r="CZ5" t="s">
        <v>446</v>
      </c>
    </row>
    <row r="6" spans="1:106" x14ac:dyDescent="0.25">
      <c r="A6" t="s">
        <v>670</v>
      </c>
      <c r="B6">
        <v>248500</v>
      </c>
      <c r="CZ6" t="s">
        <v>449</v>
      </c>
    </row>
    <row r="7" spans="1:106" x14ac:dyDescent="0.25">
      <c r="A7" t="s">
        <v>452</v>
      </c>
      <c r="B7" t="s">
        <v>671</v>
      </c>
      <c r="CZ7" t="s">
        <v>446</v>
      </c>
    </row>
    <row r="8" spans="1:106" x14ac:dyDescent="0.25">
      <c r="A8" t="s">
        <v>689</v>
      </c>
      <c r="B8" t="s">
        <v>690</v>
      </c>
      <c r="CZ8" t="s">
        <v>453</v>
      </c>
    </row>
    <row r="9" spans="1:106" x14ac:dyDescent="0.25">
      <c r="A9" t="s">
        <v>691</v>
      </c>
      <c r="CZ9" t="s">
        <v>455</v>
      </c>
    </row>
    <row r="10" spans="1:106" x14ac:dyDescent="0.25">
      <c r="CZ10" t="s">
        <v>457</v>
      </c>
    </row>
    <row r="11" spans="1:106" x14ac:dyDescent="0.25">
      <c r="A11" t="s">
        <v>672</v>
      </c>
      <c r="CZ11" t="s">
        <v>458</v>
      </c>
    </row>
    <row r="12" spans="1:106" x14ac:dyDescent="0.25">
      <c r="A12" t="s">
        <v>692</v>
      </c>
      <c r="B12" t="s">
        <v>454</v>
      </c>
      <c r="CZ12" t="s">
        <v>460</v>
      </c>
    </row>
    <row r="13" spans="1:106" x14ac:dyDescent="0.25">
      <c r="A13" t="s">
        <v>456</v>
      </c>
      <c r="B13" t="s">
        <v>673</v>
      </c>
      <c r="CZ13" t="s">
        <v>461</v>
      </c>
    </row>
    <row r="14" spans="1:106" x14ac:dyDescent="0.25">
      <c r="CZ14" t="s">
        <v>463</v>
      </c>
    </row>
    <row r="15" spans="1:106" x14ac:dyDescent="0.25">
      <c r="A15" t="s">
        <v>693</v>
      </c>
      <c r="B15" t="s">
        <v>459</v>
      </c>
      <c r="CZ15" t="s">
        <v>464</v>
      </c>
    </row>
    <row r="16" spans="1:106" x14ac:dyDescent="0.25">
      <c r="CZ16" t="s">
        <v>451</v>
      </c>
    </row>
    <row r="17" spans="1:104" x14ac:dyDescent="0.25">
      <c r="A17" t="s">
        <v>694</v>
      </c>
      <c r="B17" t="s">
        <v>462</v>
      </c>
      <c r="CZ17" t="s">
        <v>467</v>
      </c>
    </row>
    <row r="18" spans="1:104" x14ac:dyDescent="0.25">
      <c r="A18" t="s">
        <v>695</v>
      </c>
      <c r="B18" t="s">
        <v>674</v>
      </c>
      <c r="CZ18" t="s">
        <v>468</v>
      </c>
    </row>
    <row r="19" spans="1:104" x14ac:dyDescent="0.25">
      <c r="A19" t="s">
        <v>696</v>
      </c>
      <c r="B19" t="s">
        <v>675</v>
      </c>
      <c r="CZ19" t="s">
        <v>470</v>
      </c>
    </row>
    <row r="20" spans="1:104" x14ac:dyDescent="0.25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5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5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5">
      <c r="A23" t="s">
        <v>697</v>
      </c>
      <c r="B23" t="s">
        <v>681</v>
      </c>
      <c r="K23">
        <v>0</v>
      </c>
      <c r="CZ23" t="s">
        <v>473</v>
      </c>
    </row>
    <row r="24" spans="1:104" x14ac:dyDescent="0.25">
      <c r="CZ24" t="s">
        <v>474</v>
      </c>
    </row>
    <row r="25" spans="1:104" x14ac:dyDescent="0.25">
      <c r="A25" t="s">
        <v>469</v>
      </c>
      <c r="CZ25" t="s">
        <v>475</v>
      </c>
    </row>
    <row r="26" spans="1:104" x14ac:dyDescent="0.25">
      <c r="CZ26" t="s">
        <v>476</v>
      </c>
    </row>
    <row r="27" spans="1:104" x14ac:dyDescent="0.25">
      <c r="A27" t="s">
        <v>682</v>
      </c>
      <c r="B27" t="s">
        <v>683</v>
      </c>
      <c r="CZ27" t="s">
        <v>477</v>
      </c>
    </row>
    <row r="28" spans="1:104" x14ac:dyDescent="0.25">
      <c r="A28" t="s">
        <v>684</v>
      </c>
      <c r="B28" t="s">
        <v>685</v>
      </c>
      <c r="CZ28" t="s">
        <v>478</v>
      </c>
    </row>
    <row r="29" spans="1:104" x14ac:dyDescent="0.25">
      <c r="CZ29" t="s">
        <v>479</v>
      </c>
    </row>
    <row r="30" spans="1:104" x14ac:dyDescent="0.25">
      <c r="CZ30" t="s">
        <v>480</v>
      </c>
    </row>
    <row r="31" spans="1:104" x14ac:dyDescent="0.25">
      <c r="CZ31" t="s">
        <v>481</v>
      </c>
    </row>
    <row r="32" spans="1:104" x14ac:dyDescent="0.25">
      <c r="CZ32" t="s">
        <v>482</v>
      </c>
    </row>
    <row r="33" spans="104:104" x14ac:dyDescent="0.25">
      <c r="CZ33" t="s">
        <v>483</v>
      </c>
    </row>
    <row r="34" spans="104:104" x14ac:dyDescent="0.25">
      <c r="CZ34" t="s">
        <v>484</v>
      </c>
    </row>
    <row r="35" spans="104:104" x14ac:dyDescent="0.25">
      <c r="CZ35" t="s">
        <v>686</v>
      </c>
    </row>
    <row r="36" spans="104:104" x14ac:dyDescent="0.25">
      <c r="CZ36" t="s">
        <v>485</v>
      </c>
    </row>
    <row r="37" spans="104:104" x14ac:dyDescent="0.25">
      <c r="CZ37" t="s">
        <v>486</v>
      </c>
    </row>
    <row r="38" spans="104:104" x14ac:dyDescent="0.25">
      <c r="CZ38" t="s">
        <v>487</v>
      </c>
    </row>
    <row r="39" spans="104:104" x14ac:dyDescent="0.25">
      <c r="CZ39" t="s">
        <v>488</v>
      </c>
    </row>
    <row r="40" spans="104:104" x14ac:dyDescent="0.25">
      <c r="CZ40" t="s">
        <v>489</v>
      </c>
    </row>
    <row r="41" spans="104:104" x14ac:dyDescent="0.25">
      <c r="CZ41" t="s">
        <v>490</v>
      </c>
    </row>
    <row r="42" spans="104:104" x14ac:dyDescent="0.25">
      <c r="CZ42" t="s">
        <v>491</v>
      </c>
    </row>
    <row r="43" spans="104:104" x14ac:dyDescent="0.25">
      <c r="CZ43" t="s">
        <v>492</v>
      </c>
    </row>
    <row r="44" spans="104:104" x14ac:dyDescent="0.25">
      <c r="CZ44" t="s">
        <v>493</v>
      </c>
    </row>
    <row r="45" spans="104:104" x14ac:dyDescent="0.25">
      <c r="CZ45" t="s">
        <v>494</v>
      </c>
    </row>
    <row r="46" spans="104:104" x14ac:dyDescent="0.25">
      <c r="CZ46" t="s">
        <v>495</v>
      </c>
    </row>
    <row r="47" spans="104:104" x14ac:dyDescent="0.25">
      <c r="CZ47" t="s">
        <v>496</v>
      </c>
    </row>
    <row r="48" spans="104:104" x14ac:dyDescent="0.25">
      <c r="CZ48" t="s">
        <v>497</v>
      </c>
    </row>
    <row r="49" spans="104:104" x14ac:dyDescent="0.25">
      <c r="CZ49" t="s">
        <v>498</v>
      </c>
    </row>
    <row r="50" spans="104:104" x14ac:dyDescent="0.25">
      <c r="CZ50" t="s">
        <v>499</v>
      </c>
    </row>
    <row r="51" spans="104:104" x14ac:dyDescent="0.25">
      <c r="CZ51" t="s">
        <v>500</v>
      </c>
    </row>
    <row r="52" spans="104:104" x14ac:dyDescent="0.25">
      <c r="CZ52" t="s">
        <v>501</v>
      </c>
    </row>
    <row r="53" spans="104:104" x14ac:dyDescent="0.25">
      <c r="CZ53" t="s">
        <v>502</v>
      </c>
    </row>
    <row r="54" spans="104:104" x14ac:dyDescent="0.25">
      <c r="CZ54" t="s">
        <v>503</v>
      </c>
    </row>
    <row r="55" spans="104:104" x14ac:dyDescent="0.25">
      <c r="CZ55" t="s">
        <v>504</v>
      </c>
    </row>
    <row r="56" spans="104:104" x14ac:dyDescent="0.25">
      <c r="CZ56" t="s">
        <v>505</v>
      </c>
    </row>
  </sheetData>
  <phoneticPr fontId="2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35F5330-A671-4617-B546-9F423077F31E}"/>
</file>

<file path=customXml/itemProps2.xml><?xml version="1.0" encoding="utf-8"?>
<ds:datastoreItem xmlns:ds="http://schemas.openxmlformats.org/officeDocument/2006/customXml" ds:itemID="{DF7F9D8F-1199-4182-B14C-550CCDF4B678}"/>
</file>

<file path=customXml/itemProps3.xml><?xml version="1.0" encoding="utf-8"?>
<ds:datastoreItem xmlns:ds="http://schemas.openxmlformats.org/officeDocument/2006/customXml" ds:itemID="{7AB410C8-74A6-4FC2-9316-E533416D9D61}"/>
</file>

<file path=customXml/itemProps4.xml><?xml version="1.0" encoding="utf-8"?>
<ds:datastoreItem xmlns:ds="http://schemas.openxmlformats.org/officeDocument/2006/customXml" ds:itemID="{1FC60F05-C62B-4F9C-93FB-A736DC3F8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 - Summ for Comm Rpts</vt:lpstr>
      <vt:lpstr>Sheet2</vt:lpstr>
      <vt:lpstr>Sheet1</vt:lpstr>
      <vt:lpstr>Scenario Info</vt:lpstr>
      <vt:lpstr>'BS - Summ for Comm Rpts'!Print_Area</vt:lpstr>
      <vt:lpstr>'BS - Summ for Comm Rpts'!Print_Titles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Denise Crawford</cp:lastModifiedBy>
  <cp:lastPrinted>2015-03-04T23:21:08Z</cp:lastPrinted>
  <dcterms:created xsi:type="dcterms:W3CDTF">2010-10-22T16:34:04Z</dcterms:created>
  <dcterms:modified xsi:type="dcterms:W3CDTF">2015-03-05T17:48:10Z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