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3215" windowHeight="7005"/>
  </bookViews>
  <sheets>
    <sheet name="Exh D - JEs" sheetId="26" r:id="rId1"/>
    <sheet name="5.11E Electron Hydro" sheetId="6" r:id="rId2"/>
    <sheet name="From PropAcct08-12" sheetId="9" state="hidden" r:id="rId3"/>
    <sheet name="Electron Plant Balances 8-2012" sheetId="8" state="hidden" r:id="rId4"/>
    <sheet name="WH Solar Balance12-2011" sheetId="1" state="hidden" r:id="rId5"/>
    <sheet name="WH Solar AMA  12-20" sheetId="3" state="hidden" r:id="rId6"/>
    <sheet name="WH Depreciation Expense" sheetId="4" state="hidden" r:id="rId7"/>
    <sheet name="WH deferred Tax" sheetId="2" state="hidden" r:id="rId8"/>
    <sheet name="Amort " sheetId="20" r:id="rId9"/>
    <sheet name="Property Tax&amp;Ins" sheetId="16" state="hidden" r:id="rId10"/>
    <sheet name="Prop TaxDet" sheetId="17" state="hidden" r:id="rId11"/>
    <sheet name="Plant Summary" sheetId="22" r:id="rId12"/>
    <sheet name="Tax" sheetId="23" r:id="rId13"/>
  </sheets>
  <definedNames>
    <definedName name="_____________six6" hidden="1">{#N/A,#N/A,FALSE,"CRPT";#N/A,#N/A,FALSE,"TREND";#N/A,#N/A,FALSE,"%Curve"}</definedName>
    <definedName name="____________six6" localSheetId="8" hidden="1">{#N/A,#N/A,FALSE,"CRPT";#N/A,#N/A,FALSE,"TREND";#N/A,#N/A,FALSE,"%Curve"}</definedName>
    <definedName name="____________six6" hidden="1">{#N/A,#N/A,FALSE,"CRPT";#N/A,#N/A,FALSE,"TREND";#N/A,#N/A,FALSE,"%Curve"}</definedName>
    <definedName name="__________six6" localSheetId="8" hidden="1">{#N/A,#N/A,FALSE,"CRPT";#N/A,#N/A,FALSE,"TREND";#N/A,#N/A,FALSE,"%Curve"}</definedName>
    <definedName name="__________six6" hidden="1">{#N/A,#N/A,FALSE,"CRPT";#N/A,#N/A,FALSE,"TREND";#N/A,#N/A,FALSE,"%Curve"}</definedName>
    <definedName name="_________six6" localSheetId="8" hidden="1">{#N/A,#N/A,FALSE,"CRPT";#N/A,#N/A,FALSE,"TREND";#N/A,#N/A,FALSE,"%Curve"}</definedName>
    <definedName name="_________six6" hidden="1">{#N/A,#N/A,FALSE,"CRPT";#N/A,#N/A,FALSE,"TREND";#N/A,#N/A,FALSE,"%Curve"}</definedName>
    <definedName name="________six6" localSheetId="8" hidden="1">{#N/A,#N/A,FALSE,"CRPT";#N/A,#N/A,FALSE,"TREND";#N/A,#N/A,FALSE,"%Curve"}</definedName>
    <definedName name="________six6" hidden="1">{#N/A,#N/A,FALSE,"CRPT";#N/A,#N/A,FALSE,"TREND";#N/A,#N/A,FALSE,"%Curve"}</definedName>
    <definedName name="_______ex1" hidden="1">{#N/A,#N/A,FALSE,"Summ";#N/A,#N/A,FALSE,"General"}</definedName>
    <definedName name="_______new1" hidden="1">{#N/A,#N/A,FALSE,"Summ";#N/A,#N/A,FALSE,"General"}</definedName>
    <definedName name="_______www1" hidden="1">{#N/A,#N/A,FALSE,"schA"}</definedName>
    <definedName name="______ex1" localSheetId="8" hidden="1">{#N/A,#N/A,FALSE,"Summ";#N/A,#N/A,FALSE,"General"}</definedName>
    <definedName name="______ex1" hidden="1">{#N/A,#N/A,FALSE,"Summ";#N/A,#N/A,FALSE,"General"}</definedName>
    <definedName name="______new1" localSheetId="8" hidden="1">{#N/A,#N/A,FALSE,"Summ";#N/A,#N/A,FALSE,"General"}</definedName>
    <definedName name="______new1" hidden="1">{#N/A,#N/A,FALSE,"Summ";#N/A,#N/A,FALSE,"General"}</definedName>
    <definedName name="______six6" localSheetId="8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8" hidden="1">{#N/A,#N/A,FALSE,"schA"}</definedName>
    <definedName name="______www1" hidden="1">{#N/A,#N/A,FALSE,"schA"}</definedName>
    <definedName name="_____ex1" localSheetId="8" hidden="1">{#N/A,#N/A,FALSE,"Summ";#N/A,#N/A,FALSE,"General"}</definedName>
    <definedName name="_____ex1" hidden="1">{#N/A,#N/A,FALSE,"Summ";#N/A,#N/A,FALSE,"General"}</definedName>
    <definedName name="_____new1" localSheetId="8" hidden="1">{#N/A,#N/A,FALSE,"Summ";#N/A,#N/A,FALSE,"General"}</definedName>
    <definedName name="_____new1" hidden="1">{#N/A,#N/A,FALSE,"Summ";#N/A,#N/A,FALSE,"General"}</definedName>
    <definedName name="_____six6" localSheetId="8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8" hidden="1">{#N/A,#N/A,FALSE,"schA"}</definedName>
    <definedName name="_____www1" hidden="1">{#N/A,#N/A,FALSE,"schA"}</definedName>
    <definedName name="____ex1" localSheetId="8" hidden="1">{#N/A,#N/A,FALSE,"Summ";#N/A,#N/A,FALSE,"General"}</definedName>
    <definedName name="____ex1" hidden="1">{#N/A,#N/A,FALSE,"Summ";#N/A,#N/A,FALSE,"General"}</definedName>
    <definedName name="____new1" localSheetId="8" hidden="1">{#N/A,#N/A,FALSE,"Summ";#N/A,#N/A,FALSE,"General"}</definedName>
    <definedName name="____new1" hidden="1">{#N/A,#N/A,FALSE,"Summ";#N/A,#N/A,FALSE,"General"}</definedName>
    <definedName name="____www1" localSheetId="8" hidden="1">{#N/A,#N/A,FALSE,"schA"}</definedName>
    <definedName name="____www1" hidden="1">{#N/A,#N/A,FALSE,"schA"}</definedName>
    <definedName name="___ex1" localSheetId="8" hidden="1">{#N/A,#N/A,FALSE,"Summ";#N/A,#N/A,FALSE,"General"}</definedName>
    <definedName name="___ex1" hidden="1">{#N/A,#N/A,FALSE,"Summ";#N/A,#N/A,FALSE,"General"}</definedName>
    <definedName name="___new1" localSheetId="8" hidden="1">{#N/A,#N/A,FALSE,"Summ";#N/A,#N/A,FALSE,"General"}</definedName>
    <definedName name="___new1" hidden="1">{#N/A,#N/A,FALSE,"Summ";#N/A,#N/A,FALSE,"General"}</definedName>
    <definedName name="___six6" localSheetId="8" hidden="1">{#N/A,#N/A,FALSE,"CRPT";#N/A,#N/A,FALSE,"TREND";#N/A,#N/A,FALSE,"%Curve"}</definedName>
    <definedName name="___six6" hidden="1">{#N/A,#N/A,FALSE,"CRPT";#N/A,#N/A,FALSE,"TREND";#N/A,#N/A,FALSE,"%Curve"}</definedName>
    <definedName name="___www1" localSheetId="8" hidden="1">{#N/A,#N/A,FALSE,"schA"}</definedName>
    <definedName name="___www1" hidden="1">{#N/A,#N/A,FALSE,"schA"}</definedName>
    <definedName name="__123Graph_ECURRENT" localSheetId="8" hidden="1">#N/A</definedName>
    <definedName name="__123Graph_ECURRENT" hidden="1">#N/A</definedName>
    <definedName name="__ex1" localSheetId="8" hidden="1">{#N/A,#N/A,FALSE,"Summ";#N/A,#N/A,FALSE,"General"}</definedName>
    <definedName name="__ex1" hidden="1">{#N/A,#N/A,FALSE,"Summ";#N/A,#N/A,FALSE,"General"}</definedName>
    <definedName name="__new1" localSheetId="8" hidden="1">{#N/A,#N/A,FALSE,"Summ";#N/A,#N/A,FALSE,"General"}</definedName>
    <definedName name="__new1" hidden="1">{#N/A,#N/A,FALSE,"Summ";#N/A,#N/A,FALSE,"General"}</definedName>
    <definedName name="__six6" localSheetId="8" hidden="1">{#N/A,#N/A,FALSE,"CRPT";#N/A,#N/A,FALSE,"TREND";#N/A,#N/A,FALSE,"%Curve"}</definedName>
    <definedName name="__six6" hidden="1">{#N/A,#N/A,FALSE,"CRPT";#N/A,#N/A,FALSE,"TREND";#N/A,#N/A,FALSE,"%Curve"}</definedName>
    <definedName name="__www1" localSheetId="8" hidden="1">{#N/A,#N/A,FALSE,"schA"}</definedName>
    <definedName name="__www1" hidden="1">{#N/A,#N/A,FALSE,"schA"}</definedName>
    <definedName name="_ex1" localSheetId="8" hidden="1">{#N/A,#N/A,FALSE,"Summ";#N/A,#N/A,FALSE,"General"}</definedName>
    <definedName name="_ex1" hidden="1">{#N/A,#N/A,FALSE,"Summ";#N/A,#N/A,FALSE,"General"}</definedName>
    <definedName name="_Fill" localSheetId="8" hidden="1">#REF!</definedName>
    <definedName name="_Fill" hidden="1">#REF!</definedName>
    <definedName name="_new1" localSheetId="8" hidden="1">{#N/A,#N/A,FALSE,"Summ";#N/A,#N/A,FALSE,"General"}</definedName>
    <definedName name="_new1" hidden="1">{#N/A,#N/A,FALSE,"Summ";#N/A,#N/A,FALSE,"General"}</definedName>
    <definedName name="_Order1" hidden="1">255</definedName>
    <definedName name="_Order2" hidden="1">255</definedName>
    <definedName name="_Regression_Int" hidden="1">1</definedName>
    <definedName name="_six6" localSheetId="8" hidden="1">{#N/A,#N/A,FALSE,"CRPT";#N/A,#N/A,FALSE,"TREND";#N/A,#N/A,FALSE,"%Curve"}</definedName>
    <definedName name="_six6" hidden="1">{#N/A,#N/A,FALSE,"CRPT";#N/A,#N/A,FALSE,"TREND";#N/A,#N/A,FALSE,"%Curve"}</definedName>
    <definedName name="_www1" localSheetId="8" hidden="1">{#N/A,#N/A,FALSE,"schA"}</definedName>
    <definedName name="_www1" hidden="1">{#N/A,#N/A,FALSE,"schA"}</definedName>
    <definedName name="a" localSheetId="8" hidden="1">{#N/A,#N/A,FALSE,"Coversheet";#N/A,#N/A,FALSE,"QA"}</definedName>
    <definedName name="a" hidden="1">{#N/A,#N/A,FALSE,"Coversheet";#N/A,#N/A,FALSE,"QA"}</definedName>
    <definedName name="AAAAAAAAAAAAAA" localSheetId="8" hidden="1">{#N/A,#N/A,FALSE,"Coversheet";#N/A,#N/A,FALSE,"QA"}</definedName>
    <definedName name="AAAAAAAAAAAAAA" hidden="1">{#N/A,#N/A,FALSE,"Coversheet";#N/A,#N/A,FALSE,"QA"}</definedName>
    <definedName name="AccessDatabase" hidden="1">"I:\COMTREL\FINICLE\TradeSummary.mdb"</definedName>
    <definedName name="b" localSheetId="1" hidden="1">{#N/A,#N/A,FALSE,"Coversheet";#N/A,#N/A,FALSE,"QA"}</definedName>
    <definedName name="b" localSheetId="8" hidden="1">{#N/A,#N/A,FALSE,"Coversheet";#N/A,#N/A,FALSE,"QA"}</definedName>
    <definedName name="b" hidden="1">{#N/A,#N/A,FALSE,"Coversheet";#N/A,#N/A,FALSE,"QA"}</definedName>
    <definedName name="BEx0017DGUEDPCFJUPUZOOLJCS2B" localSheetId="8" hidden="1">#REF!</definedName>
    <definedName name="BEx0017DGUEDPCFJUPUZOOLJCS2B" hidden="1">#REF!</definedName>
    <definedName name="BEx001CNWHJ5RULCSFM36ZCGJ1UH" localSheetId="8" hidden="1">#REF!</definedName>
    <definedName name="BEx001CNWHJ5RULCSFM36ZCGJ1UH" hidden="1">#REF!</definedName>
    <definedName name="BEx004791UAJIJSN57OT7YBLNP82" localSheetId="8" hidden="1">#REF!</definedName>
    <definedName name="BEx004791UAJIJSN57OT7YBLNP82" hidden="1">#REF!</definedName>
    <definedName name="BEx008P2NVFDLBHL7IZ5WTMVOQ1F" localSheetId="8" hidden="1">#REF!</definedName>
    <definedName name="BEx008P2NVFDLBHL7IZ5WTMVOQ1F" hidden="1">#REF!</definedName>
    <definedName name="BEx009G00IN0JUIAQ4WE9NHTMQE2" localSheetId="8" hidden="1">#REF!</definedName>
    <definedName name="BEx009G00IN0JUIAQ4WE9NHTMQE2" hidden="1">#REF!</definedName>
    <definedName name="BEx00DXTY2JDVGWQKV8H7FG4SV30" localSheetId="8" hidden="1">#REF!</definedName>
    <definedName name="BEx00DXTY2JDVGWQKV8H7FG4SV30" hidden="1">#REF!</definedName>
    <definedName name="BEx00GHLTYRH5N2S6P78YW1CD30N" localSheetId="8" hidden="1">#REF!</definedName>
    <definedName name="BEx00GHLTYRH5N2S6P78YW1CD30N" hidden="1">#REF!</definedName>
    <definedName name="BEx00JC31DY11L45SEU4B10BIN6W" localSheetId="8" hidden="1">#REF!</definedName>
    <definedName name="BEx00JC31DY11L45SEU4B10BIN6W" hidden="1">#REF!</definedName>
    <definedName name="BEx00KZHZBHP3TDV1YMX4B19B95O" localSheetId="8" hidden="1">#REF!</definedName>
    <definedName name="BEx00KZHZBHP3TDV1YMX4B19B95O" hidden="1">#REF!</definedName>
    <definedName name="BEx00P11V7HA4MS6XYY3P4BPVXML" localSheetId="8" hidden="1">#REF!</definedName>
    <definedName name="BEx00P11V7HA4MS6XYY3P4BPVXML" hidden="1">#REF!</definedName>
    <definedName name="BEx00PBV7V99V7M3LDYUTF31MUFJ" localSheetId="8" hidden="1">#REF!</definedName>
    <definedName name="BEx00PBV7V99V7M3LDYUTF31MUFJ" hidden="1">#REF!</definedName>
    <definedName name="BEx00SMIQJ55EVB7T24CORX0JWQO" localSheetId="8" hidden="1">#REF!</definedName>
    <definedName name="BEx00SMIQJ55EVB7T24CORX0JWQO" hidden="1">#REF!</definedName>
    <definedName name="BEx010V7DB7O7Z9NHSX27HZK4H76" localSheetId="8" hidden="1">#REF!</definedName>
    <definedName name="BEx010V7DB7O7Z9NHSX27HZK4H76" hidden="1">#REF!</definedName>
    <definedName name="BEx012IKS6YVHG9KTG2FAKRSMYLU" localSheetId="8" hidden="1">#REF!</definedName>
    <definedName name="BEx012IKS6YVHG9KTG2FAKRSMYLU" hidden="1">#REF!</definedName>
    <definedName name="BEx01HY6E3GJ66ABU5ABN26V6Q13" localSheetId="8" hidden="1">#REF!</definedName>
    <definedName name="BEx01HY6E3GJ66ABU5ABN26V6Q13" hidden="1">#REF!</definedName>
    <definedName name="BEx01PW5YQKEGAR8JDDI5OARYXDF" localSheetId="8" hidden="1">#REF!</definedName>
    <definedName name="BEx01PW5YQKEGAR8JDDI5OARYXDF" hidden="1">#REF!</definedName>
    <definedName name="BEx01QCB2ERCAYYOFDP3OQRWUU60" localSheetId="8" hidden="1">#REF!</definedName>
    <definedName name="BEx01QCB2ERCAYYOFDP3OQRWUU60" hidden="1">#REF!</definedName>
    <definedName name="BEx01U37NQSMTGJRU8EGTJORBJ6H" localSheetId="8" hidden="1">#REF!</definedName>
    <definedName name="BEx01U37NQSMTGJRU8EGTJORBJ6H" hidden="1">#REF!</definedName>
    <definedName name="BEx01XJ94SHJ1YQ7ORPW0RQGKI2H" localSheetId="8" hidden="1">#REF!</definedName>
    <definedName name="BEx01XJ94SHJ1YQ7ORPW0RQGKI2H" hidden="1">#REF!</definedName>
    <definedName name="BEx028BOZCS2MQO9MODVS6F7NCA3" localSheetId="8" hidden="1">#REF!</definedName>
    <definedName name="BEx028BOZCS2MQO9MODVS6F7NCA3" hidden="1">#REF!</definedName>
    <definedName name="BEx02DPUYNH76938V8GVORY8LRY1" localSheetId="8" hidden="1">#REF!</definedName>
    <definedName name="BEx02DPUYNH76938V8GVORY8LRY1" hidden="1">#REF!</definedName>
    <definedName name="BEx02PEP6DY4K1JGB0HHS3B6QOGZ" localSheetId="8" hidden="1">#REF!</definedName>
    <definedName name="BEx02PEP6DY4K1JGB0HHS3B6QOGZ" hidden="1">#REF!</definedName>
    <definedName name="BEx02Q08R9G839Q4RFGG9026C7PX" localSheetId="8" hidden="1">#REF!</definedName>
    <definedName name="BEx02Q08R9G839Q4RFGG9026C7PX" hidden="1">#REF!</definedName>
    <definedName name="BEx02SEL3Z1QWGAHXDPUA9WLTTPS" localSheetId="8" hidden="1">#REF!</definedName>
    <definedName name="BEx02SEL3Z1QWGAHXDPUA9WLTTPS" hidden="1">#REF!</definedName>
    <definedName name="BEx02Y3KJZH5BGDM9QEZ1PVVI114" localSheetId="8" hidden="1">#REF!</definedName>
    <definedName name="BEx02Y3KJZH5BGDM9QEZ1PVVI114" hidden="1">#REF!</definedName>
    <definedName name="BEx0313GRLLASDTVPW5DHTXHE74M" localSheetId="8" hidden="1">#REF!</definedName>
    <definedName name="BEx0313GRLLASDTVPW5DHTXHE74M" hidden="1">#REF!</definedName>
    <definedName name="BEx1F0SOZ3H5XUHXD7O01TCR8T6J" localSheetId="8" hidden="1">#REF!</definedName>
    <definedName name="BEx1F0SOZ3H5XUHXD7O01TCR8T6J" hidden="1">#REF!</definedName>
    <definedName name="BEx1F9HL824UCNCVZ2U62J4KZCX8" localSheetId="8" hidden="1">#REF!</definedName>
    <definedName name="BEx1F9HL824UCNCVZ2U62J4KZCX8" hidden="1">#REF!</definedName>
    <definedName name="BEx1FEVSJKTI1Q1Z874QZVFSJSVA" localSheetId="8" hidden="1">#REF!</definedName>
    <definedName name="BEx1FEVSJKTI1Q1Z874QZVFSJSVA" hidden="1">#REF!</definedName>
    <definedName name="BEx1FGDRUHHLI1GBHELT4PK0LY4V" localSheetId="8" hidden="1">#REF!</definedName>
    <definedName name="BEx1FGDRUHHLI1GBHELT4PK0LY4V" hidden="1">#REF!</definedName>
    <definedName name="BEx1FJZ7GKO99IYTP6GGGF7EUL3Z" localSheetId="8" hidden="1">#REF!</definedName>
    <definedName name="BEx1FJZ7GKO99IYTP6GGGF7EUL3Z" hidden="1">#REF!</definedName>
    <definedName name="BEx1FPDH0YKYQXDHUTFIQLIF34J8" localSheetId="8" hidden="1">#REF!</definedName>
    <definedName name="BEx1FPDH0YKYQXDHUTFIQLIF34J8" hidden="1">#REF!</definedName>
    <definedName name="BEx1FQ9SZAGL2HEKRB046EOQDWOX" localSheetId="8" hidden="1">#REF!</definedName>
    <definedName name="BEx1FQ9SZAGL2HEKRB046EOQDWOX" hidden="1">#REF!</definedName>
    <definedName name="BEx1FZV2CM77TBH1R6YYV9P06KA2" localSheetId="8" hidden="1">#REF!</definedName>
    <definedName name="BEx1FZV2CM77TBH1R6YYV9P06KA2" hidden="1">#REF!</definedName>
    <definedName name="BEx1G59AY8195JTUM6P18VXUFJ3E" localSheetId="8" hidden="1">#REF!</definedName>
    <definedName name="BEx1G59AY8195JTUM6P18VXUFJ3E" hidden="1">#REF!</definedName>
    <definedName name="BEx1GKUDMCV60BOZT0SENCT0MD8L" localSheetId="8" hidden="1">#REF!</definedName>
    <definedName name="BEx1GKUDMCV60BOZT0SENCT0MD8L" hidden="1">#REF!</definedName>
    <definedName name="BEx1GUVQ5L0JCX3E4SROI4WBYVTO" localSheetId="8" hidden="1">#REF!</definedName>
    <definedName name="BEx1GUVQ5L0JCX3E4SROI4WBYVTO" hidden="1">#REF!</definedName>
    <definedName name="BEx1GVMRHFXUP6XYYY9NR12PV5TF" localSheetId="8" hidden="1">#REF!</definedName>
    <definedName name="BEx1GVMRHFXUP6XYYY9NR12PV5TF" hidden="1">#REF!</definedName>
    <definedName name="BEx1H6KIT7BHUH6MDDWC935V9N47" localSheetId="8" hidden="1">#REF!</definedName>
    <definedName name="BEx1H6KIT7BHUH6MDDWC935V9N47" hidden="1">#REF!</definedName>
    <definedName name="BEx1HA60AI3STEJQZAQ0RA3Q3AZV" localSheetId="8" hidden="1">#REF!</definedName>
    <definedName name="BEx1HA60AI3STEJQZAQ0RA3Q3AZV" hidden="1">#REF!</definedName>
    <definedName name="BEx1HB2DBVO5N6V2WX7BEHUFYTFU" localSheetId="8" hidden="1">#REF!</definedName>
    <definedName name="BEx1HB2DBVO5N6V2WX7BEHUFYTFU" hidden="1">#REF!</definedName>
    <definedName name="BEx1HDGOOJ3SKHYMWUZJ1P0RQZ9N" localSheetId="8" hidden="1">#REF!</definedName>
    <definedName name="BEx1HDGOOJ3SKHYMWUZJ1P0RQZ9N" hidden="1">#REF!</definedName>
    <definedName name="BEx1HDM5ZXSJG6JQEMSFV52PZ10V" localSheetId="8" hidden="1">#REF!</definedName>
    <definedName name="BEx1HDM5ZXSJG6JQEMSFV52PZ10V" hidden="1">#REF!</definedName>
    <definedName name="BEx1HETBBZVN5F43LKOFMC4QB0CR" localSheetId="8" hidden="1">#REF!</definedName>
    <definedName name="BEx1HETBBZVN5F43LKOFMC4QB0CR" hidden="1">#REF!</definedName>
    <definedName name="BEx1HGWNWPLNXICOTP90TKQVVE4E" localSheetId="8" hidden="1">#REF!</definedName>
    <definedName name="BEx1HGWNWPLNXICOTP90TKQVVE4E" hidden="1">#REF!</definedName>
    <definedName name="BEx1HIPLJZABY0EMUOTZN0EQMDPU" localSheetId="8" hidden="1">#REF!</definedName>
    <definedName name="BEx1HIPLJZABY0EMUOTZN0EQMDPU" hidden="1">#REF!</definedName>
    <definedName name="BEx1HO94JIRX219MPWMB5E5XZ04X" localSheetId="8" hidden="1">#REF!</definedName>
    <definedName name="BEx1HO94JIRX219MPWMB5E5XZ04X" hidden="1">#REF!</definedName>
    <definedName name="BEx1HQNF6KHM21E3XLW0NMSSEI9S" localSheetId="8" hidden="1">#REF!</definedName>
    <definedName name="BEx1HQNF6KHM21E3XLW0NMSSEI9S" hidden="1">#REF!</definedName>
    <definedName name="BEx1HSLNWIW4S97ZBYY7I7M5YVH4" localSheetId="8" hidden="1">#REF!</definedName>
    <definedName name="BEx1HSLNWIW4S97ZBYY7I7M5YVH4" hidden="1">#REF!</definedName>
    <definedName name="BEx1HZCBBWLB2BTNOXP319ZDEVOJ" localSheetId="8" hidden="1">#REF!</definedName>
    <definedName name="BEx1HZCBBWLB2BTNOXP319ZDEVOJ" hidden="1">#REF!</definedName>
    <definedName name="BEx1I4QKTILCKZUSOJCVZN7SNHL5" localSheetId="8" hidden="1">#REF!</definedName>
    <definedName name="BEx1I4QKTILCKZUSOJCVZN7SNHL5" hidden="1">#REF!</definedName>
    <definedName name="BEx1IE0ZP7RIFM9FI24S9I6AAJ14" localSheetId="8" hidden="1">#REF!</definedName>
    <definedName name="BEx1IE0ZP7RIFM9FI24S9I6AAJ14" hidden="1">#REF!</definedName>
    <definedName name="BEx1IGQ5B697MNDOE06MVSR0H58E" localSheetId="8" hidden="1">#REF!</definedName>
    <definedName name="BEx1IGQ5B697MNDOE06MVSR0H58E" hidden="1">#REF!</definedName>
    <definedName name="BEx1IKRPW8MLB9Y485M1TL2IT9SH" localSheetId="8" hidden="1">#REF!</definedName>
    <definedName name="BEx1IKRPW8MLB9Y485M1TL2IT9SH" hidden="1">#REF!</definedName>
    <definedName name="BEx1IPKCFCT3TL9MSO1LSYJ2VJ2X" localSheetId="8" hidden="1">#REF!</definedName>
    <definedName name="BEx1IPKCFCT3TL9MSO1LSYJ2VJ2X" hidden="1">#REF!</definedName>
    <definedName name="BEx1IW5PQTTMD62XZ287XF2O3FBQ" localSheetId="8" hidden="1">#REF!</definedName>
    <definedName name="BEx1IW5PQTTMD62XZ287XF2O3FBQ" hidden="1">#REF!</definedName>
    <definedName name="BEx1J0CSSHDJGBJUHVOEMCF2P4DL" localSheetId="8" hidden="1">#REF!</definedName>
    <definedName name="BEx1J0CSSHDJGBJUHVOEMCF2P4DL" hidden="1">#REF!</definedName>
    <definedName name="BEx1J0NL6D3ILC18B48AL0VNEN9A" localSheetId="8" hidden="1">#REF!</definedName>
    <definedName name="BEx1J0NL6D3ILC18B48AL0VNEN9A" hidden="1">#REF!</definedName>
    <definedName name="BEx1J7E8VCGLPYU82QXVUG5N3ZAI" localSheetId="8" hidden="1">#REF!</definedName>
    <definedName name="BEx1J7E8VCGLPYU82QXVUG5N3ZAI" hidden="1">#REF!</definedName>
    <definedName name="BEx1JGE2YQWH8S25USOY08XVGO0D" localSheetId="8" hidden="1">#REF!</definedName>
    <definedName name="BEx1JGE2YQWH8S25USOY08XVGO0D" hidden="1">#REF!</definedName>
    <definedName name="BEx1JJJC9T1W7HY4V7HP1S1W4JO1" localSheetId="8" hidden="1">#REF!</definedName>
    <definedName name="BEx1JJJC9T1W7HY4V7HP1S1W4JO1" hidden="1">#REF!</definedName>
    <definedName name="BEx1JKKZSJ7DI4PTFVI9VVFMB1X2" localSheetId="8" hidden="1">#REF!</definedName>
    <definedName name="BEx1JKKZSJ7DI4PTFVI9VVFMB1X2" hidden="1">#REF!</definedName>
    <definedName name="BEx1JUBQFRVMASSFK4B3V0AD7YP9" localSheetId="8" hidden="1">#REF!</definedName>
    <definedName name="BEx1JUBQFRVMASSFK4B3V0AD7YP9" hidden="1">#REF!</definedName>
    <definedName name="BEx1JVTOATZGRJFXGXPJJLC4DOBE" localSheetId="8" hidden="1">#REF!</definedName>
    <definedName name="BEx1JVTOATZGRJFXGXPJJLC4DOBE" hidden="1">#REF!</definedName>
    <definedName name="BEx1JXBM5W4YRWNQ0P95QQS6JWD6" localSheetId="8" hidden="1">#REF!</definedName>
    <definedName name="BEx1JXBM5W4YRWNQ0P95QQS6JWD6" hidden="1">#REF!</definedName>
    <definedName name="BEx1KGY9QEHZ9QSARMQUTQKRK4UX" localSheetId="8" hidden="1">#REF!</definedName>
    <definedName name="BEx1KGY9QEHZ9QSARMQUTQKRK4UX" hidden="1">#REF!</definedName>
    <definedName name="BEx1KIWH5MOLR00SBECT39NS3AJ1" localSheetId="8" hidden="1">#REF!</definedName>
    <definedName name="BEx1KIWH5MOLR00SBECT39NS3AJ1" hidden="1">#REF!</definedName>
    <definedName name="BEx1KKP1ELIF2UII2FWVGL7M1X7J" localSheetId="8" hidden="1">#REF!</definedName>
    <definedName name="BEx1KKP1ELIF2UII2FWVGL7M1X7J" hidden="1">#REF!</definedName>
    <definedName name="BEx1KQJKIAPZKE9YDYH5HKXX52FM" localSheetId="8" hidden="1">#REF!</definedName>
    <definedName name="BEx1KQJKIAPZKE9YDYH5HKXX52FM" hidden="1">#REF!</definedName>
    <definedName name="BEx1KUVWMB0QCWA3RBE4CADFVRIS" localSheetId="8" hidden="1">#REF!</definedName>
    <definedName name="BEx1KUVWMB0QCWA3RBE4CADFVRIS" hidden="1">#REF!</definedName>
    <definedName name="BEx1L0AAH7PV8PPQQDBP5AI4TLYP" localSheetId="8" hidden="1">#REF!</definedName>
    <definedName name="BEx1L0AAH7PV8PPQQDBP5AI4TLYP" hidden="1">#REF!</definedName>
    <definedName name="BEx1L2OG1SDFK2TPXELJ77YP4NI2" localSheetId="8" hidden="1">#REF!</definedName>
    <definedName name="BEx1L2OG1SDFK2TPXELJ77YP4NI2" hidden="1">#REF!</definedName>
    <definedName name="BEx1L6Q60MWRDJB4L20LK0XPA0Z2" localSheetId="8" hidden="1">#REF!</definedName>
    <definedName name="BEx1L6Q60MWRDJB4L20LK0XPA0Z2" hidden="1">#REF!</definedName>
    <definedName name="BEx1L7BSEFOLQDNZWMLUNBRO08T4" localSheetId="8" hidden="1">#REF!</definedName>
    <definedName name="BEx1L7BSEFOLQDNZWMLUNBRO08T4" hidden="1">#REF!</definedName>
    <definedName name="BEx1LD63FP2Z4BR9TKSHOZW9KKZ5" localSheetId="8" hidden="1">#REF!</definedName>
    <definedName name="BEx1LD63FP2Z4BR9TKSHOZW9KKZ5" hidden="1">#REF!</definedName>
    <definedName name="BEx1LDMB9RW982DUILM2WPT5VWQ3" localSheetId="8" hidden="1">#REF!</definedName>
    <definedName name="BEx1LDMB9RW982DUILM2WPT5VWQ3" hidden="1">#REF!</definedName>
    <definedName name="BEx1LFF2UQ13XL4X1I2WBD73NZ21" localSheetId="8" hidden="1">#REF!</definedName>
    <definedName name="BEx1LFF2UQ13XL4X1I2WBD73NZ21" hidden="1">#REF!</definedName>
    <definedName name="BEx1LKTB33LO23ACTADIVRY7ZNFC" localSheetId="8" hidden="1">#REF!</definedName>
    <definedName name="BEx1LKTB33LO23ACTADIVRY7ZNFC" hidden="1">#REF!</definedName>
    <definedName name="BEx1LQNKVZAXGSEPDAM8AWU2FHHJ" localSheetId="8" hidden="1">#REF!</definedName>
    <definedName name="BEx1LQNKVZAXGSEPDAM8AWU2FHHJ" hidden="1">#REF!</definedName>
    <definedName name="BEx1LRPGDQCOEMW8YT80J1XCDCIV" localSheetId="8" hidden="1">#REF!</definedName>
    <definedName name="BEx1LRPGDQCOEMW8YT80J1XCDCIV" hidden="1">#REF!</definedName>
    <definedName name="BEx1LRUSJW4JG54X07QWD9R27WV9" localSheetId="8" hidden="1">#REF!</definedName>
    <definedName name="BEx1LRUSJW4JG54X07QWD9R27WV9" hidden="1">#REF!</definedName>
    <definedName name="BEx1M1WBK5T0LP1AK2JYV6W87ID6" localSheetId="8" hidden="1">#REF!</definedName>
    <definedName name="BEx1M1WBK5T0LP1AK2JYV6W87ID6" hidden="1">#REF!</definedName>
    <definedName name="BEx1M51HHDYGIT8PON7U8ICL2S95" localSheetId="8" hidden="1">#REF!</definedName>
    <definedName name="BEx1M51HHDYGIT8PON7U8ICL2S95" hidden="1">#REF!</definedName>
    <definedName name="BEx1MP4FWKV0QYXE13PX9JSNA270" localSheetId="8" hidden="1">#REF!</definedName>
    <definedName name="BEx1MP4FWKV0QYXE13PX9JSNA270" hidden="1">#REF!</definedName>
    <definedName name="BEx1MSV791FSS4CZQKG04NHT3F79" localSheetId="8" hidden="1">#REF!</definedName>
    <definedName name="BEx1MSV791FSS4CZQKG04NHT3F79" hidden="1">#REF!</definedName>
    <definedName name="BEx1MTRKKVCHOZ0YGID6HZ49LJTO" localSheetId="8" hidden="1">#REF!</definedName>
    <definedName name="BEx1MTRKKVCHOZ0YGID6HZ49LJTO" hidden="1">#REF!</definedName>
    <definedName name="BEx1N3CUJ3UX61X38ZAJVPEN4KMC" localSheetId="8" hidden="1">#REF!</definedName>
    <definedName name="BEx1N3CUJ3UX61X38ZAJVPEN4KMC" hidden="1">#REF!</definedName>
    <definedName name="BEx1N5R5IJ3CG6CL344F5KWPINEO" localSheetId="8" hidden="1">#REF!</definedName>
    <definedName name="BEx1N5R5IJ3CG6CL344F5KWPINEO" hidden="1">#REF!</definedName>
    <definedName name="BEx1NFCFVPBS7XURQ8Y0BZEGPBVP" localSheetId="8" hidden="1">#REF!</definedName>
    <definedName name="BEx1NFCFVPBS7XURQ8Y0BZEGPBVP" hidden="1">#REF!</definedName>
    <definedName name="BEx1NM34KQTO1LDNSAFD1L82UZFG" localSheetId="8" hidden="1">#REF!</definedName>
    <definedName name="BEx1NM34KQTO1LDNSAFD1L82UZFG" hidden="1">#REF!</definedName>
    <definedName name="BEx1NO6TXZVOGCUWCCRTXRXWW0XL" localSheetId="8" hidden="1">#REF!</definedName>
    <definedName name="BEx1NO6TXZVOGCUWCCRTXRXWW0XL" hidden="1">#REF!</definedName>
    <definedName name="BEx1NS8EU5P9FQV3S0WRTXI5L361" localSheetId="8" hidden="1">#REF!</definedName>
    <definedName name="BEx1NS8EU5P9FQV3S0WRTXI5L361" hidden="1">#REF!</definedName>
    <definedName name="BEx1NUBX5VUYZFKQH69FN6BTLWCR" localSheetId="8" hidden="1">#REF!</definedName>
    <definedName name="BEx1NUBX5VUYZFKQH69FN6BTLWCR" hidden="1">#REF!</definedName>
    <definedName name="BEx1NZ4K1L8UON80Y2A4RASKWGNP" localSheetId="8" hidden="1">#REF!</definedName>
    <definedName name="BEx1NZ4K1L8UON80Y2A4RASKWGNP" hidden="1">#REF!</definedName>
    <definedName name="BEx1O24FB2CPATAGE3T7L1NBQQO1" localSheetId="8" hidden="1">#REF!</definedName>
    <definedName name="BEx1O24FB2CPATAGE3T7L1NBQQO1" hidden="1">#REF!</definedName>
    <definedName name="BEx1OLAZ915OGYWP0QP1QQWDLCRX" localSheetId="8" hidden="1">#REF!</definedName>
    <definedName name="BEx1OLAZ915OGYWP0QP1QQWDLCRX" hidden="1">#REF!</definedName>
    <definedName name="BEx1OO5ER042IS6IC4TLDI75JNVH" localSheetId="8" hidden="1">#REF!</definedName>
    <definedName name="BEx1OO5ER042IS6IC4TLDI75JNVH" hidden="1">#REF!</definedName>
    <definedName name="BEx1OTE54CBSUT8FWKRALEDCUWN4" localSheetId="8" hidden="1">#REF!</definedName>
    <definedName name="BEx1OTE54CBSUT8FWKRALEDCUWN4" hidden="1">#REF!</definedName>
    <definedName name="BEx1OVSMPADTX95QUOX34KZQ8EDY" localSheetId="8" hidden="1">#REF!</definedName>
    <definedName name="BEx1OVSMPADTX95QUOX34KZQ8EDY" hidden="1">#REF!</definedName>
    <definedName name="BEx1OWJJ0DP4628GCVVRQ9X0DRHQ" localSheetId="8" hidden="1">#REF!</definedName>
    <definedName name="BEx1OWJJ0DP4628GCVVRQ9X0DRHQ" hidden="1">#REF!</definedName>
    <definedName name="BEx1OX544IO9FQJI7YYQGZCEHB3O" localSheetId="8" hidden="1">#REF!</definedName>
    <definedName name="BEx1OX544IO9FQJI7YYQGZCEHB3O" hidden="1">#REF!</definedName>
    <definedName name="BEx1OY6SVEUT2EQ26P7EKEND342G" localSheetId="8" hidden="1">#REF!</definedName>
    <definedName name="BEx1OY6SVEUT2EQ26P7EKEND342G" hidden="1">#REF!</definedName>
    <definedName name="BEx1OYN1LPIPI12O9G6F7QAOS9T4" localSheetId="8" hidden="1">#REF!</definedName>
    <definedName name="BEx1OYN1LPIPI12O9G6F7QAOS9T4" hidden="1">#REF!</definedName>
    <definedName name="BEx1P1HHKJA799O3YZXQAX6KFH58" localSheetId="8" hidden="1">#REF!</definedName>
    <definedName name="BEx1P1HHKJA799O3YZXQAX6KFH58" hidden="1">#REF!</definedName>
    <definedName name="BEx1P34W467WGPOXPK292QFJIPHJ" localSheetId="8" hidden="1">#REF!</definedName>
    <definedName name="BEx1P34W467WGPOXPK292QFJIPHJ" hidden="1">#REF!</definedName>
    <definedName name="BEx1P76FRYAB1BWA5RJS4KOB3G9I" localSheetId="8" hidden="1">#REF!</definedName>
    <definedName name="BEx1P76FRYAB1BWA5RJS4KOB3G9I" hidden="1">#REF!</definedName>
    <definedName name="BEx1P7S1J4TKGVJ43C2Q2R3M9WRB" localSheetId="8" hidden="1">#REF!</definedName>
    <definedName name="BEx1P7S1J4TKGVJ43C2Q2R3M9WRB" hidden="1">#REF!</definedName>
    <definedName name="BEx1P8OF6WY3IH8SO71KQOU83V3Y" localSheetId="8" hidden="1">#REF!</definedName>
    <definedName name="BEx1P8OF6WY3IH8SO71KQOU83V3Y" hidden="1">#REF!</definedName>
    <definedName name="BEx1PA11BLPVZM8RC5BL46WX8YB5" localSheetId="8" hidden="1">#REF!</definedName>
    <definedName name="BEx1PA11BLPVZM8RC5BL46WX8YB5" hidden="1">#REF!</definedName>
    <definedName name="BEx1PAMMMZTO2BTR6YLZ9ASMPS4N" localSheetId="8" hidden="1">#REF!</definedName>
    <definedName name="BEx1PAMMMZTO2BTR6YLZ9ASMPS4N" hidden="1">#REF!</definedName>
    <definedName name="BEx1PBZ4BEFIPGMQXT9T8S4PZ2IM" localSheetId="8" hidden="1">#REF!</definedName>
    <definedName name="BEx1PBZ4BEFIPGMQXT9T8S4PZ2IM" hidden="1">#REF!</definedName>
    <definedName name="BEx1PJMAAUI73DAR3XUON2UMXTBS" localSheetId="8" hidden="1">#REF!</definedName>
    <definedName name="BEx1PJMAAUI73DAR3XUON2UMXTBS" hidden="1">#REF!</definedName>
    <definedName name="BEx1PLF2CFSXBZPVI6CJ534EIJDN" localSheetId="8" hidden="1">#REF!</definedName>
    <definedName name="BEx1PLF2CFSXBZPVI6CJ534EIJDN" hidden="1">#REF!</definedName>
    <definedName name="BEx1PMWZB2DO6EM9BKLUICZJ65HD" localSheetId="8" hidden="1">#REF!</definedName>
    <definedName name="BEx1PMWZB2DO6EM9BKLUICZJ65HD" hidden="1">#REF!</definedName>
    <definedName name="BEx1PU3X6U0EVLY9569KVBPAH7XU" localSheetId="8" hidden="1">#REF!</definedName>
    <definedName name="BEx1PU3X6U0EVLY9569KVBPAH7XU" hidden="1">#REF!</definedName>
    <definedName name="BEx1Q9OV5AOW28OUGRFCD3ZFVWC3" localSheetId="8" hidden="1">#REF!</definedName>
    <definedName name="BEx1Q9OV5AOW28OUGRFCD3ZFVWC3" hidden="1">#REF!</definedName>
    <definedName name="BEx1QA54J2A4I7IBQR19BTY28ZMR" localSheetId="8" hidden="1">#REF!</definedName>
    <definedName name="BEx1QA54J2A4I7IBQR19BTY28ZMR" hidden="1">#REF!</definedName>
    <definedName name="BEx1QD50TNYYZ6YO943BWHPB9UD9" localSheetId="8" hidden="1">#REF!</definedName>
    <definedName name="BEx1QD50TNYYZ6YO943BWHPB9UD9" hidden="1">#REF!</definedName>
    <definedName name="BEx1QMQAHG3KQUK59DVM68SWKZIZ" localSheetId="8" hidden="1">#REF!</definedName>
    <definedName name="BEx1QMQAHG3KQUK59DVM68SWKZIZ" hidden="1">#REF!</definedName>
    <definedName name="BEx1R9YFKJCMSEST8OVCAO5E47FO" localSheetId="8" hidden="1">#REF!</definedName>
    <definedName name="BEx1R9YFKJCMSEST8OVCAO5E47FO" hidden="1">#REF!</definedName>
    <definedName name="BEx1RBGC06B3T52OIC0EQ1KGVP1I" localSheetId="8" hidden="1">#REF!</definedName>
    <definedName name="BEx1RBGC06B3T52OIC0EQ1KGVP1I" hidden="1">#REF!</definedName>
    <definedName name="BEx1RRC7X4NI1CU4EO5XYE2GVARJ" localSheetId="8" hidden="1">#REF!</definedName>
    <definedName name="BEx1RRC7X4NI1CU4EO5XYE2GVARJ" hidden="1">#REF!</definedName>
    <definedName name="BEx1RZA1NCGT832L7EMR7GMF588W" localSheetId="8" hidden="1">#REF!</definedName>
    <definedName name="BEx1RZA1NCGT832L7EMR7GMF588W" hidden="1">#REF!</definedName>
    <definedName name="BEx1S0XGIPUSZQUCSGWSK10GKW7Y" localSheetId="8" hidden="1">#REF!</definedName>
    <definedName name="BEx1S0XGIPUSZQUCSGWSK10GKW7Y" hidden="1">#REF!</definedName>
    <definedName name="BEx1S5VFNKIXHTTCWSV60UC50EZ8" localSheetId="8" hidden="1">#REF!</definedName>
    <definedName name="BEx1S5VFNKIXHTTCWSV60UC50EZ8" hidden="1">#REF!</definedName>
    <definedName name="BEx1SK3U02H0RGKEYXW7ZMCEOF3V" localSheetId="8" hidden="1">#REF!</definedName>
    <definedName name="BEx1SK3U02H0RGKEYXW7ZMCEOF3V" hidden="1">#REF!</definedName>
    <definedName name="BEx1SSNEZINBJT29QVS62VS1THT4" localSheetId="8" hidden="1">#REF!</definedName>
    <definedName name="BEx1SSNEZINBJT29QVS62VS1THT4" hidden="1">#REF!</definedName>
    <definedName name="BEx1SVNCHNANBJIDIQVB8AFK4HAN" localSheetId="8" hidden="1">#REF!</definedName>
    <definedName name="BEx1SVNCHNANBJIDIQVB8AFK4HAN" hidden="1">#REF!</definedName>
    <definedName name="BEx1SY74DYVEPAQ9TGGGXKJA025O" localSheetId="8" hidden="1">#REF!</definedName>
    <definedName name="BEx1SY74DYVEPAQ9TGGGXKJA025O" hidden="1">#REF!</definedName>
    <definedName name="BEx1TJ0WLS9O7KNSGIPWTYHDYI1D" localSheetId="8" hidden="1">#REF!</definedName>
    <definedName name="BEx1TJ0WLS9O7KNSGIPWTYHDYI1D" hidden="1">#REF!</definedName>
    <definedName name="BEx1TUPQAYGAI13ZC7FU1FJXFAPM" localSheetId="8" hidden="1">#REF!</definedName>
    <definedName name="BEx1TUPQAYGAI13ZC7FU1FJXFAPM" hidden="1">#REF!</definedName>
    <definedName name="BEx1TY0F9W7EOF31FZXITWEYBSRT" localSheetId="8" hidden="1">#REF!</definedName>
    <definedName name="BEx1TY0F9W7EOF31FZXITWEYBSRT" hidden="1">#REF!</definedName>
    <definedName name="BEx1U7WFO8OZKB1EBF4H386JW91L" localSheetId="8" hidden="1">#REF!</definedName>
    <definedName name="BEx1U7WFO8OZKB1EBF4H386JW91L" hidden="1">#REF!</definedName>
    <definedName name="BEx1U87938YR9N6HYI24KVBKLOS3" localSheetId="8" hidden="1">#REF!</definedName>
    <definedName name="BEx1U87938YR9N6HYI24KVBKLOS3" hidden="1">#REF!</definedName>
    <definedName name="BEx1U9P6VQWSVRICLZR9DYRMN61U" localSheetId="8" hidden="1">#REF!</definedName>
    <definedName name="BEx1U9P6VQWSVRICLZR9DYRMN61U" hidden="1">#REF!</definedName>
    <definedName name="BEx1UESH4KDWHYESQU2IE55RS3LI" localSheetId="8" hidden="1">#REF!</definedName>
    <definedName name="BEx1UESH4KDWHYESQU2IE55RS3LI" hidden="1">#REF!</definedName>
    <definedName name="BEx1UI8N9KTCPSOJ7RDW0T8UEBNP" localSheetId="8" hidden="1">#REF!</definedName>
    <definedName name="BEx1UI8N9KTCPSOJ7RDW0T8UEBNP" hidden="1">#REF!</definedName>
    <definedName name="BEx1UML0HHJFHA5TBOYQ24I3RV1W" localSheetId="8" hidden="1">#REF!</definedName>
    <definedName name="BEx1UML0HHJFHA5TBOYQ24I3RV1W" hidden="1">#REF!</definedName>
    <definedName name="BEx1UO8ENOJNYCNX5Z95TBIJ3MKP" localSheetId="8" hidden="1">#REF!</definedName>
    <definedName name="BEx1UO8ENOJNYCNX5Z95TBIJ3MKP" hidden="1">#REF!</definedName>
    <definedName name="BEx1UUDIQPZ23XQ79GUL0RAWRSCK" localSheetId="8" hidden="1">#REF!</definedName>
    <definedName name="BEx1UUDIQPZ23XQ79GUL0RAWRSCK" hidden="1">#REF!</definedName>
    <definedName name="BEx1V67SEV778NVW68J8W5SND1J7" localSheetId="8" hidden="1">#REF!</definedName>
    <definedName name="BEx1V67SEV778NVW68J8W5SND1J7" hidden="1">#REF!</definedName>
    <definedName name="BEx1VIY9SQLRESD11CC4PHYT0XSG" localSheetId="8" hidden="1">#REF!</definedName>
    <definedName name="BEx1VIY9SQLRESD11CC4PHYT0XSG" hidden="1">#REF!</definedName>
    <definedName name="BEx1W3170EJU6QEJR4F8E2ULUU2U" localSheetId="8" hidden="1">#REF!</definedName>
    <definedName name="BEx1W3170EJU6QEJR4F8E2ULUU2U" hidden="1">#REF!</definedName>
    <definedName name="BEx1WC67EH10SC38QWX3WEA5KH3A" localSheetId="8" hidden="1">#REF!</definedName>
    <definedName name="BEx1WC67EH10SC38QWX3WEA5KH3A" hidden="1">#REF!</definedName>
    <definedName name="BEx1WDTMC6W73PJPTY0JYLKOA883" localSheetId="8" hidden="1">#REF!</definedName>
    <definedName name="BEx1WDTMC6W73PJPTY0JYLKOA883" hidden="1">#REF!</definedName>
    <definedName name="BEx1WGYTKZZIPM1577W5FEYKFH3V" localSheetId="8" hidden="1">#REF!</definedName>
    <definedName name="BEx1WGYTKZZIPM1577W5FEYKFH3V" hidden="1">#REF!</definedName>
    <definedName name="BEx1WHPURIV3D3PTJJ359H1OP7ZV" localSheetId="8" hidden="1">#REF!</definedName>
    <definedName name="BEx1WHPURIV3D3PTJJ359H1OP7ZV" hidden="1">#REF!</definedName>
    <definedName name="BEx1WLBBR45RLDQX9FCLJWUUQX5R" localSheetId="8" hidden="1">#REF!</definedName>
    <definedName name="BEx1WLBBR45RLDQX9FCLJWUUQX5R" hidden="1">#REF!</definedName>
    <definedName name="BEx1WLWY2CR1WRD694JJSWSDFAIR" localSheetId="8" hidden="1">#REF!</definedName>
    <definedName name="BEx1WLWY2CR1WRD694JJSWSDFAIR" hidden="1">#REF!</definedName>
    <definedName name="BEx1WMD1LWPWRIK6GGAJRJAHJM8I" localSheetId="8" hidden="1">#REF!</definedName>
    <definedName name="BEx1WMD1LWPWRIK6GGAJRJAHJM8I" hidden="1">#REF!</definedName>
    <definedName name="BEx1WR0D41MR174LBF3P9E3K0J51" localSheetId="8" hidden="1">#REF!</definedName>
    <definedName name="BEx1WR0D41MR174LBF3P9E3K0J51" hidden="1">#REF!</definedName>
    <definedName name="BEx1WT3VU2F7OSUQZHBIV4KTTFJ4" localSheetId="8" hidden="1">#REF!</definedName>
    <definedName name="BEx1WT3VU2F7OSUQZHBIV4KTTFJ4" hidden="1">#REF!</definedName>
    <definedName name="BEx1WUB1FAS5PHU33TJ60SUHR618" localSheetId="8" hidden="1">#REF!</definedName>
    <definedName name="BEx1WUB1FAS5PHU33TJ60SUHR618" hidden="1">#REF!</definedName>
    <definedName name="BEx1WX04G0INSPPG9NTNR3DYR6PZ" localSheetId="8" hidden="1">#REF!</definedName>
    <definedName name="BEx1WX04G0INSPPG9NTNR3DYR6PZ" hidden="1">#REF!</definedName>
    <definedName name="BEx1X3LHU9DPG01VWX2IF65TRATF" localSheetId="8" hidden="1">#REF!</definedName>
    <definedName name="BEx1X3LHU9DPG01VWX2IF65TRATF" hidden="1">#REF!</definedName>
    <definedName name="BEx1XFL3ISYW3FU1DQ3US0DYA8NQ" localSheetId="8" hidden="1">#REF!</definedName>
    <definedName name="BEx1XFL3ISYW3FU1DQ3US0DYA8NQ" hidden="1">#REF!</definedName>
    <definedName name="BEx1XK8AAMO0AH0Z1OUKW30CA7EQ" localSheetId="8" hidden="1">#REF!</definedName>
    <definedName name="BEx1XK8AAMO0AH0Z1OUKW30CA7EQ" hidden="1">#REF!</definedName>
    <definedName name="BEx1XL4MZ7C80495GHQRWOBS16PQ" localSheetId="8" hidden="1">#REF!</definedName>
    <definedName name="BEx1XL4MZ7C80495GHQRWOBS16PQ" hidden="1">#REF!</definedName>
    <definedName name="BEx1Y2IGS2K95E1M51PEF9KJZ0KB" localSheetId="8" hidden="1">#REF!</definedName>
    <definedName name="BEx1Y2IGS2K95E1M51PEF9KJZ0KB" hidden="1">#REF!</definedName>
    <definedName name="BEx1Y3PKK83X2FN9SAALFHOWKMRQ" localSheetId="8" hidden="1">#REF!</definedName>
    <definedName name="BEx1Y3PKK83X2FN9SAALFHOWKMRQ" hidden="1">#REF!</definedName>
    <definedName name="BEx1YL3DJ7Y4AZ01ERCOGW0FJ26T" localSheetId="8" hidden="1">#REF!</definedName>
    <definedName name="BEx1YL3DJ7Y4AZ01ERCOGW0FJ26T" hidden="1">#REF!</definedName>
    <definedName name="BEx1Z2RYHSVD1H37817SN93VMURZ" localSheetId="8" hidden="1">#REF!</definedName>
    <definedName name="BEx1Z2RYHSVD1H37817SN93VMURZ" hidden="1">#REF!</definedName>
    <definedName name="BEx3AMAKWI6458B67VKZO56MCNJW" localSheetId="8" hidden="1">#REF!</definedName>
    <definedName name="BEx3AMAKWI6458B67VKZO56MCNJW" hidden="1">#REF!</definedName>
    <definedName name="BEx3AOOVM42G82TNF53W0EKXLUSI" localSheetId="8" hidden="1">#REF!</definedName>
    <definedName name="BEx3AOOVM42G82TNF53W0EKXLUSI" hidden="1">#REF!</definedName>
    <definedName name="BEx3AZH9W4SUFCAHNDOQ728R9V4L" localSheetId="8" hidden="1">#REF!</definedName>
    <definedName name="BEx3AZH9W4SUFCAHNDOQ728R9V4L" hidden="1">#REF!</definedName>
    <definedName name="BEx3BNR9ES4KY7Q1DK83KC5NDGL8" localSheetId="8" hidden="1">#REF!</definedName>
    <definedName name="BEx3BNR9ES4KY7Q1DK83KC5NDGL8" hidden="1">#REF!</definedName>
    <definedName name="BEx3BQR5VZXNQ4H949ORM8ESU3B3" localSheetId="8" hidden="1">#REF!</definedName>
    <definedName name="BEx3BQR5VZXNQ4H949ORM8ESU3B3" hidden="1">#REF!</definedName>
    <definedName name="BEx3BTLL3ASJN134DLEQTQM70VZM" localSheetId="8" hidden="1">#REF!</definedName>
    <definedName name="BEx3BTLL3ASJN134DLEQTQM70VZM" hidden="1">#REF!</definedName>
    <definedName name="BEx3BW5CTV0DJU5AQS3ZQFK2VLF3" localSheetId="8" hidden="1">#REF!</definedName>
    <definedName name="BEx3BW5CTV0DJU5AQS3ZQFK2VLF3" hidden="1">#REF!</definedName>
    <definedName name="BEx3BYP0FG369M7G3JEFLMMXAKTS" localSheetId="8" hidden="1">#REF!</definedName>
    <definedName name="BEx3BYP0FG369M7G3JEFLMMXAKTS" hidden="1">#REF!</definedName>
    <definedName name="BEx3C2QR0WUD19QSVO8EMIPNQJKH" localSheetId="8" hidden="1">#REF!</definedName>
    <definedName name="BEx3C2QR0WUD19QSVO8EMIPNQJKH" hidden="1">#REF!</definedName>
    <definedName name="BEx3CKFCCPZZ6ROLAT5C1DZNIC1U" localSheetId="8" hidden="1">#REF!</definedName>
    <definedName name="BEx3CKFCCPZZ6ROLAT5C1DZNIC1U" hidden="1">#REF!</definedName>
    <definedName name="BEx3CO0SVO4WLH0DO43DCHYDTH1P" localSheetId="8" hidden="1">#REF!</definedName>
    <definedName name="BEx3CO0SVO4WLH0DO43DCHYDTH1P" hidden="1">#REF!</definedName>
    <definedName name="BEx3CPDAEBC12450MVHX6S78ILBS" localSheetId="8" hidden="1">#REF!</definedName>
    <definedName name="BEx3CPDAEBC12450MVHX6S78ILBS" hidden="1">#REF!</definedName>
    <definedName name="BEx3CQ9OQ7E1YH93NADGWWEH0HD5" localSheetId="8" hidden="1">#REF!</definedName>
    <definedName name="BEx3CQ9OQ7E1YH93NADGWWEH0HD5" hidden="1">#REF!</definedName>
    <definedName name="BEx3D9G6QTSPF9UYI4X0XY0VE896" localSheetId="8" hidden="1">#REF!</definedName>
    <definedName name="BEx3D9G6QTSPF9UYI4X0XY0VE896" hidden="1">#REF!</definedName>
    <definedName name="BEx3DCQU9PBRXIMLO62KS5RLH447" localSheetId="8" hidden="1">#REF!</definedName>
    <definedName name="BEx3DCQU9PBRXIMLO62KS5RLH447" hidden="1">#REF!</definedName>
    <definedName name="BEx3DQ8EH7C7L4XQAOL3NRRVRRT3" localSheetId="8" hidden="1">#REF!</definedName>
    <definedName name="BEx3DQ8EH7C7L4XQAOL3NRRVRRT3" hidden="1">#REF!</definedName>
    <definedName name="BEx3EF99FD6QNNCNOKDEE67JHTUJ" localSheetId="8" hidden="1">#REF!</definedName>
    <definedName name="BEx3EF99FD6QNNCNOKDEE67JHTUJ" hidden="1">#REF!</definedName>
    <definedName name="BEx3EGLXG4AU8GXIFP26DZ61E6EP" localSheetId="8" hidden="1">#REF!</definedName>
    <definedName name="BEx3EGLXG4AU8GXIFP26DZ61E6EP" hidden="1">#REF!</definedName>
    <definedName name="BEx3EHCSERZ2O2OAG8Y95UPG2IY9" localSheetId="8" hidden="1">#REF!</definedName>
    <definedName name="BEx3EHCSERZ2O2OAG8Y95UPG2IY9" hidden="1">#REF!</definedName>
    <definedName name="BEx3EJR3TCJDYS7ZXNDS5N9KTGIK" localSheetId="8" hidden="1">#REF!</definedName>
    <definedName name="BEx3EJR3TCJDYS7ZXNDS5N9KTGIK" hidden="1">#REF!</definedName>
    <definedName name="BEx3ELJTTBS6P05CNISMGOJOA60V" localSheetId="8" hidden="1">#REF!</definedName>
    <definedName name="BEx3ELJTTBS6P05CNISMGOJOA60V" hidden="1">#REF!</definedName>
    <definedName name="BEx3EQSLJBDDJRHNX19PBFCKNY2I" localSheetId="8" hidden="1">#REF!</definedName>
    <definedName name="BEx3EQSLJBDDJRHNX19PBFCKNY2I" hidden="1">#REF!</definedName>
    <definedName name="BEx3EUUAX947Q5N6MY6W0KSNY78Y" localSheetId="8" hidden="1">#REF!</definedName>
    <definedName name="BEx3EUUAX947Q5N6MY6W0KSNY78Y" hidden="1">#REF!</definedName>
    <definedName name="BEx3F3OJYKFH63TY4TBS69H5CI8M" localSheetId="8" hidden="1">#REF!</definedName>
    <definedName name="BEx3F3OJYKFH63TY4TBS69H5CI8M" hidden="1">#REF!</definedName>
    <definedName name="BEx3FHMD1P5XBCH23ZKIFO6ZTCNB" localSheetId="8" hidden="1">#REF!</definedName>
    <definedName name="BEx3FHMD1P5XBCH23ZKIFO6ZTCNB" hidden="1">#REF!</definedName>
    <definedName name="BEx3FI2G3YYIACQHXNXEA15M8ZK5" localSheetId="8" hidden="1">#REF!</definedName>
    <definedName name="BEx3FI2G3YYIACQHXNXEA15M8ZK5" hidden="1">#REF!</definedName>
    <definedName name="BEx3FJ9MHSLDK8W91GO85FX1GX57" localSheetId="8" hidden="1">#REF!</definedName>
    <definedName name="BEx3FJ9MHSLDK8W91GO85FX1GX57" hidden="1">#REF!</definedName>
    <definedName name="BEx3FR251HFU7A33PU01SJUENL2B" localSheetId="8" hidden="1">#REF!</definedName>
    <definedName name="BEx3FR251HFU7A33PU01SJUENL2B" hidden="1">#REF!</definedName>
    <definedName name="BEx3FX7EJL47JSLSWP3EOC265WAE" localSheetId="8" hidden="1">#REF!</definedName>
    <definedName name="BEx3FX7EJL47JSLSWP3EOC265WAE" hidden="1">#REF!</definedName>
    <definedName name="BEx3G201R8NLJ6FIHO2QS0SW9QVV" localSheetId="8" hidden="1">#REF!</definedName>
    <definedName name="BEx3G201R8NLJ6FIHO2QS0SW9QVV" hidden="1">#REF!</definedName>
    <definedName name="BEx3G2LL2II66XY5YCDPG4JE13A3" localSheetId="8" hidden="1">#REF!</definedName>
    <definedName name="BEx3G2LL2II66XY5YCDPG4JE13A3" hidden="1">#REF!</definedName>
    <definedName name="BEx3G2WA0DTYY9D8AGHHOBTPE2B2" localSheetId="8" hidden="1">#REF!</definedName>
    <definedName name="BEx3G2WA0DTYY9D8AGHHOBTPE2B2" hidden="1">#REF!</definedName>
    <definedName name="BEx3GCXR6IAS0B6WJ03GJVH7CO52" localSheetId="8" hidden="1">#REF!</definedName>
    <definedName name="BEx3GCXR6IAS0B6WJ03GJVH7CO52" hidden="1">#REF!</definedName>
    <definedName name="BEx3GEVV18SEQDI1JGY7EN6D1GT1" localSheetId="8" hidden="1">#REF!</definedName>
    <definedName name="BEx3GEVV18SEQDI1JGY7EN6D1GT1" hidden="1">#REF!</definedName>
    <definedName name="BEx3GKFH64MKQX61S7DYTZ15JCPY" localSheetId="8" hidden="1">#REF!</definedName>
    <definedName name="BEx3GKFH64MKQX61S7DYTZ15JCPY" hidden="1">#REF!</definedName>
    <definedName name="BEx3GMJ1Y6UU02DLRL0QXCEKDA6C" localSheetId="8" hidden="1">#REF!</definedName>
    <definedName name="BEx3GMJ1Y6UU02DLRL0QXCEKDA6C" hidden="1">#REF!</definedName>
    <definedName name="BEx3GN4LY0135CBDIN1TU2UEODGF" localSheetId="8" hidden="1">#REF!</definedName>
    <definedName name="BEx3GN4LY0135CBDIN1TU2UEODGF" hidden="1">#REF!</definedName>
    <definedName name="BEx3GPDH2AH4QKT4OOSN563XUHBD" localSheetId="8" hidden="1">#REF!</definedName>
    <definedName name="BEx3GPDH2AH4QKT4OOSN563XUHBD" hidden="1">#REF!</definedName>
    <definedName name="BEx3GRGZOH1A62SHC133FKNN9K23" localSheetId="8" hidden="1">#REF!</definedName>
    <definedName name="BEx3GRGZOH1A62SHC133FKNN9K23" hidden="1">#REF!</definedName>
    <definedName name="BEx3GS2LABKJSRV8GPZLJZVX7NMJ" localSheetId="8" hidden="1">#REF!</definedName>
    <definedName name="BEx3GS2LABKJSRV8GPZLJZVX7NMJ" hidden="1">#REF!</definedName>
    <definedName name="BEx3H05W7OEBR6W6YJKGD6W5M3I1" localSheetId="8" hidden="1">#REF!</definedName>
    <definedName name="BEx3H05W7OEBR6W6YJKGD6W5M3I1" hidden="1">#REF!</definedName>
    <definedName name="BEx3H244GCME7ZDNAXG6ZSJ64ZRE" localSheetId="8" hidden="1">#REF!</definedName>
    <definedName name="BEx3H244GCME7ZDNAXG6ZSJ64ZRE" hidden="1">#REF!</definedName>
    <definedName name="BEx3H5UX2GZFZZT657YR76RHW5I6" localSheetId="8" hidden="1">#REF!</definedName>
    <definedName name="BEx3H5UX2GZFZZT657YR76RHW5I6" hidden="1">#REF!</definedName>
    <definedName name="BEx3HACPKDZVUOS9WBDCCFJB46DK" localSheetId="8" hidden="1">#REF!</definedName>
    <definedName name="BEx3HACPKDZVUOS9WBDCCFJB46DK" hidden="1">#REF!</definedName>
    <definedName name="BEx3HMSEFOP6DBM4R97XA6B7NFG6" localSheetId="8" hidden="1">#REF!</definedName>
    <definedName name="BEx3HMSEFOP6DBM4R97XA6B7NFG6" hidden="1">#REF!</definedName>
    <definedName name="BEx3HWJ5SQSD2CVCQNR183X44FR8" localSheetId="8" hidden="1">#REF!</definedName>
    <definedName name="BEx3HWJ5SQSD2CVCQNR183X44FR8" hidden="1">#REF!</definedName>
    <definedName name="BEx3I09YVXO0G4X7KGSA4WGORM35" localSheetId="8" hidden="1">#REF!</definedName>
    <definedName name="BEx3I09YVXO0G4X7KGSA4WGORM35" hidden="1">#REF!</definedName>
    <definedName name="BEx3I3KN8WAL54AYYACGCUM43J9W" localSheetId="8" hidden="1">#REF!</definedName>
    <definedName name="BEx3I3KN8WAL54AYYACGCUM43J9W" hidden="1">#REF!</definedName>
    <definedName name="BEx3ICF1GY8HQEBIU9S43PDJ90BX" localSheetId="8" hidden="1">#REF!</definedName>
    <definedName name="BEx3ICF1GY8HQEBIU9S43PDJ90BX" hidden="1">#REF!</definedName>
    <definedName name="BEx3IYAH2DEBFWO8F94H4MXE3RLY" localSheetId="8" hidden="1">#REF!</definedName>
    <definedName name="BEx3IYAH2DEBFWO8F94H4MXE3RLY" hidden="1">#REF!</definedName>
    <definedName name="BEx3IZSG3932LSWHR5YV78IVRPCK" localSheetId="8" hidden="1">#REF!</definedName>
    <definedName name="BEx3IZSG3932LSWHR5YV78IVRPCK" hidden="1">#REF!</definedName>
    <definedName name="BEx3IZXXSYEW50379N2EAFWO8DZV" localSheetId="8" hidden="1">#REF!</definedName>
    <definedName name="BEx3IZXXSYEW50379N2EAFWO8DZV" hidden="1">#REF!</definedName>
    <definedName name="BEx3J1VZVGTKT4ATPO9O5JCSFTTR" localSheetId="8" hidden="1">#REF!</definedName>
    <definedName name="BEx3J1VZVGTKT4ATPO9O5JCSFTTR" hidden="1">#REF!</definedName>
    <definedName name="BEx3JC2TY7JNAAC3L7QHVPQXLGQ8" localSheetId="8" hidden="1">#REF!</definedName>
    <definedName name="BEx3JC2TY7JNAAC3L7QHVPQXLGQ8" hidden="1">#REF!</definedName>
    <definedName name="BEx3JMF5D7ODCJ7THAJTC1GFSG95" localSheetId="8" hidden="1">#REF!</definedName>
    <definedName name="BEx3JMF5D7ODCJ7THAJTC1GFSG95" hidden="1">#REF!</definedName>
    <definedName name="BEx3JX23SYDIGOGM4Y0CQFBW8ZBV" localSheetId="8" hidden="1">#REF!</definedName>
    <definedName name="BEx3JX23SYDIGOGM4Y0CQFBW8ZBV" hidden="1">#REF!</definedName>
    <definedName name="BEx3JXCXCVBZJGV5VEG9MJEI01AL" localSheetId="8" hidden="1">#REF!</definedName>
    <definedName name="BEx3JXCXCVBZJGV5VEG9MJEI01AL" hidden="1">#REF!</definedName>
    <definedName name="BEx3JYK2N7X59TPJSKYZ77ENY8SS" localSheetId="8" hidden="1">#REF!</definedName>
    <definedName name="BEx3JYK2N7X59TPJSKYZ77ENY8SS" hidden="1">#REF!</definedName>
    <definedName name="BEx3K13PSDK50JLCLD0GX8L4TWAH" localSheetId="8" hidden="1">#REF!</definedName>
    <definedName name="BEx3K13PSDK50JLCLD0GX8L4TWAH" hidden="1">#REF!</definedName>
    <definedName name="BEx3K4EII7GU1CG0BN7UL15M6J8Z" localSheetId="8" hidden="1">#REF!</definedName>
    <definedName name="BEx3K4EII7GU1CG0BN7UL15M6J8Z" hidden="1">#REF!</definedName>
    <definedName name="BEx3K4ZXQUQ2KYZF74B84SO48XMW" localSheetId="8" hidden="1">#REF!</definedName>
    <definedName name="BEx3K4ZXQUQ2KYZF74B84SO48XMW" hidden="1">#REF!</definedName>
    <definedName name="BEx3KEFXUCVNVPH7KSEGAZYX13B5" localSheetId="8" hidden="1">#REF!</definedName>
    <definedName name="BEx3KEFXUCVNVPH7KSEGAZYX13B5" hidden="1">#REF!</definedName>
    <definedName name="BEx3KFXUAF6YXAA47B7Q6X9B3VGB" localSheetId="8" hidden="1">#REF!</definedName>
    <definedName name="BEx3KFXUAF6YXAA47B7Q6X9B3VGB" hidden="1">#REF!</definedName>
    <definedName name="BEx3KIXQYOGMPK4WJJAVBRX4NR28" localSheetId="8" hidden="1">#REF!</definedName>
    <definedName name="BEx3KIXQYOGMPK4WJJAVBRX4NR28" hidden="1">#REF!</definedName>
    <definedName name="BEx3KJOMVOSFZVJUL3GKCNP6DQDS" localSheetId="8" hidden="1">#REF!</definedName>
    <definedName name="BEx3KJOMVOSFZVJUL3GKCNP6DQDS" hidden="1">#REF!</definedName>
    <definedName name="BEx3KP2VRBMORK0QEAZUYCXL3DHJ" localSheetId="8" hidden="1">#REF!</definedName>
    <definedName name="BEx3KP2VRBMORK0QEAZUYCXL3DHJ" hidden="1">#REF!</definedName>
    <definedName name="BEx3L4IN3LI4C26SITKTGAH27CDU" localSheetId="8" hidden="1">#REF!</definedName>
    <definedName name="BEx3L4IN3LI4C26SITKTGAH27CDU" hidden="1">#REF!</definedName>
    <definedName name="BEx3L4YQ0J7ZU0M5QM6YIPCEYC9K" localSheetId="8" hidden="1">#REF!</definedName>
    <definedName name="BEx3L4YQ0J7ZU0M5QM6YIPCEYC9K" hidden="1">#REF!</definedName>
    <definedName name="BEx3L60DJOR7NQN42G7YSAODP1EX" localSheetId="8" hidden="1">#REF!</definedName>
    <definedName name="BEx3L60DJOR7NQN42G7YSAODP1EX" hidden="1">#REF!</definedName>
    <definedName name="BEx3L7D0PI38HWZ7VADU16C9E33D" localSheetId="8" hidden="1">#REF!</definedName>
    <definedName name="BEx3L7D0PI38HWZ7VADU16C9E33D" hidden="1">#REF!</definedName>
    <definedName name="BEx3LM1PR4Y7KINKMTMKR984GX8Q" localSheetId="8" hidden="1">#REF!</definedName>
    <definedName name="BEx3LM1PR4Y7KINKMTMKR984GX8Q" hidden="1">#REF!</definedName>
    <definedName name="BEx3LM1PWWC9WH0R5TX5K06V559U" localSheetId="8" hidden="1">#REF!</definedName>
    <definedName name="BEx3LM1PWWC9WH0R5TX5K06V559U" hidden="1">#REF!</definedName>
    <definedName name="BEx3LPCEZ1C0XEKNCM3YT09JWCUO" localSheetId="8" hidden="1">#REF!</definedName>
    <definedName name="BEx3LPCEZ1C0XEKNCM3YT09JWCUO" hidden="1">#REF!</definedName>
    <definedName name="BEx3LSXW33WR1ECIMRYUPFBJXGGH" localSheetId="8" hidden="1">#REF!</definedName>
    <definedName name="BEx3LSXW33WR1ECIMRYUPFBJXGGH" hidden="1">#REF!</definedName>
    <definedName name="BEx3M1MR1K1NQD03H74BFWOK4MWQ" localSheetId="8" hidden="1">#REF!</definedName>
    <definedName name="BEx3M1MR1K1NQD03H74BFWOK4MWQ" hidden="1">#REF!</definedName>
    <definedName name="BEx3M4H77MYUKOOD31H9F80NMVK8" localSheetId="8" hidden="1">#REF!</definedName>
    <definedName name="BEx3M4H77MYUKOOD31H9F80NMVK8" hidden="1">#REF!</definedName>
    <definedName name="BEx3M9VFX329PZWYC4DMZ6P3W9R2" localSheetId="8" hidden="1">#REF!</definedName>
    <definedName name="BEx3M9VFX329PZWYC4DMZ6P3W9R2" hidden="1">#REF!</definedName>
    <definedName name="BEx3MCQ0VEBV0CZXDS505L38EQ8N" localSheetId="8" hidden="1">#REF!</definedName>
    <definedName name="BEx3MCQ0VEBV0CZXDS505L38EQ8N" hidden="1">#REF!</definedName>
    <definedName name="BEx3MEYV5LQY0BAL7V3CFAFVOM3T" localSheetId="8" hidden="1">#REF!</definedName>
    <definedName name="BEx3MEYV5LQY0BAL7V3CFAFVOM3T" hidden="1">#REF!</definedName>
    <definedName name="BEx3MF9LX8G8DXGARRYNTDH542WG" localSheetId="8" hidden="1">#REF!</definedName>
    <definedName name="BEx3MF9LX8G8DXGARRYNTDH542WG" hidden="1">#REF!</definedName>
    <definedName name="BEx3MREOFWJQEYMCMBL7ZE06NBN6" localSheetId="8" hidden="1">#REF!</definedName>
    <definedName name="BEx3MREOFWJQEYMCMBL7ZE06NBN6" hidden="1">#REF!</definedName>
    <definedName name="BEx3MSGD8I6KBFD4XFWYGH3DKUK3" localSheetId="8" hidden="1">#REF!</definedName>
    <definedName name="BEx3MSGD8I6KBFD4XFWYGH3DKUK3" hidden="1">#REF!</definedName>
    <definedName name="BEx3NDQFYEWZAUGWFMGT2R7E7RBT" localSheetId="8" hidden="1">#REF!</definedName>
    <definedName name="BEx3NDQFYEWZAUGWFMGT2R7E7RBT" hidden="1">#REF!</definedName>
    <definedName name="BEx3NGQBX2HEDKOCDX0TX1TGBB3P" localSheetId="8" hidden="1">#REF!</definedName>
    <definedName name="BEx3NGQBX2HEDKOCDX0TX1TGBB3P" hidden="1">#REF!</definedName>
    <definedName name="BEx3NLIZ7PHF2XE59ECZ3MD04ZG1" localSheetId="8" hidden="1">#REF!</definedName>
    <definedName name="BEx3NLIZ7PHF2XE59ECZ3MD04ZG1" hidden="1">#REF!</definedName>
    <definedName name="BEx3NMQ4BVC94728AUM7CCX7UHTU" localSheetId="8" hidden="1">#REF!</definedName>
    <definedName name="BEx3NMQ4BVC94728AUM7CCX7UHTU" hidden="1">#REF!</definedName>
    <definedName name="BEx3NR2I4OUFP3Z2QZEDU2PIFIDI" localSheetId="8" hidden="1">#REF!</definedName>
    <definedName name="BEx3NR2I4OUFP3Z2QZEDU2PIFIDI" hidden="1">#REF!</definedName>
    <definedName name="BEx3O19B8FTTAPVT5DZXQGQXWFR8" localSheetId="8" hidden="1">#REF!</definedName>
    <definedName name="BEx3O19B8FTTAPVT5DZXQGQXWFR8" hidden="1">#REF!</definedName>
    <definedName name="BEx3O85IKWARA6NCJOLRBRJFMEWW" localSheetId="8" hidden="1">#REF!</definedName>
    <definedName name="BEx3O85IKWARA6NCJOLRBRJFMEWW" hidden="1">#REF!</definedName>
    <definedName name="BEx3OJZSCGFRW7SVGBFI0X9DNVMM" localSheetId="8" hidden="1">#REF!</definedName>
    <definedName name="BEx3OJZSCGFRW7SVGBFI0X9DNVMM" hidden="1">#REF!</definedName>
    <definedName name="BEx3ORSBUXAF21MKEY90YJV9AY9A" localSheetId="8" hidden="1">#REF!</definedName>
    <definedName name="BEx3ORSBUXAF21MKEY90YJV9AY9A" hidden="1">#REF!</definedName>
    <definedName name="BEx3OUS0N576NJN078Y1BWUWQK6B" localSheetId="8" hidden="1">#REF!</definedName>
    <definedName name="BEx3OUS0N576NJN078Y1BWUWQK6B" hidden="1">#REF!</definedName>
    <definedName name="BEx3OV8BH6PYNZT7C246LOAU9SVX" localSheetId="8" hidden="1">#REF!</definedName>
    <definedName name="BEx3OV8BH6PYNZT7C246LOAU9SVX" hidden="1">#REF!</definedName>
    <definedName name="BEx3OXRYJZUEY6E72UJU0PHLMYAR" localSheetId="8" hidden="1">#REF!</definedName>
    <definedName name="BEx3OXRYJZUEY6E72UJU0PHLMYAR" hidden="1">#REF!</definedName>
    <definedName name="BEx3P3RP5PYI4BJVYGNU1V7KT5EH" localSheetId="8" hidden="1">#REF!</definedName>
    <definedName name="BEx3P3RP5PYI4BJVYGNU1V7KT5EH" hidden="1">#REF!</definedName>
    <definedName name="BEx3P59TTRSGQY888P5C1O7M2PQT" localSheetId="8" hidden="1">#REF!</definedName>
    <definedName name="BEx3P59TTRSGQY888P5C1O7M2PQT" hidden="1">#REF!</definedName>
    <definedName name="BEx3PDNRRNKD5GOUBUQFXAHIXLD9" localSheetId="8" hidden="1">#REF!</definedName>
    <definedName name="BEx3PDNRRNKD5GOUBUQFXAHIXLD9" hidden="1">#REF!</definedName>
    <definedName name="BEx3PDT8GNPWLLN02IH1XPV90XYK" localSheetId="8" hidden="1">#REF!</definedName>
    <definedName name="BEx3PDT8GNPWLLN02IH1XPV90XYK" hidden="1">#REF!</definedName>
    <definedName name="BEx3PKEMDW8KZEP11IL927C5O7I2" localSheetId="8" hidden="1">#REF!</definedName>
    <definedName name="BEx3PKEMDW8KZEP11IL927C5O7I2" hidden="1">#REF!</definedName>
    <definedName name="BEx3PKJZ1Z7L9S6KV8KXVS6B2FX4" localSheetId="8" hidden="1">#REF!</definedName>
    <definedName name="BEx3PKJZ1Z7L9S6KV8KXVS6B2FX4" hidden="1">#REF!</definedName>
    <definedName name="BEx3PMNG53Z5HY138H99QOMTX8W3" localSheetId="8" hidden="1">#REF!</definedName>
    <definedName name="BEx3PMNG53Z5HY138H99QOMTX8W3" hidden="1">#REF!</definedName>
    <definedName name="BEx3PP1RRSFZ8UC0JC9R91W6LNKW" localSheetId="8" hidden="1">#REF!</definedName>
    <definedName name="BEx3PP1RRSFZ8UC0JC9R91W6LNKW" hidden="1">#REF!</definedName>
    <definedName name="BEx3PRQW017D7T1X732WDV7L1KP8" localSheetId="8" hidden="1">#REF!</definedName>
    <definedName name="BEx3PRQW017D7T1X732WDV7L1KP8" hidden="1">#REF!</definedName>
    <definedName name="BEx3PVXYZC8WB9ZJE7OCKUXZ46EA" localSheetId="8" hidden="1">#REF!</definedName>
    <definedName name="BEx3PVXYZC8WB9ZJE7OCKUXZ46EA" hidden="1">#REF!</definedName>
    <definedName name="BEx3Q0VWPU5EQECK7MQ47TYJ3SWW" localSheetId="8" hidden="1">#REF!</definedName>
    <definedName name="BEx3Q0VWPU5EQECK7MQ47TYJ3SWW" hidden="1">#REF!</definedName>
    <definedName name="BEx3Q7BZ9PUXK2RLIOFSIS9AHU1B" localSheetId="8" hidden="1">#REF!</definedName>
    <definedName name="BEx3Q7BZ9PUXK2RLIOFSIS9AHU1B" hidden="1">#REF!</definedName>
    <definedName name="BEx3Q8J42S9VU6EAN2Y28MR6DF88" localSheetId="8" hidden="1">#REF!</definedName>
    <definedName name="BEx3Q8J42S9VU6EAN2Y28MR6DF88" hidden="1">#REF!</definedName>
    <definedName name="BEx3QCFD2TBUF95ZN83Q7JPV97FK" localSheetId="8" hidden="1">#REF!</definedName>
    <definedName name="BEx3QCFD2TBUF95ZN83Q7JPV97FK" hidden="1">#REF!</definedName>
    <definedName name="BEx3QEDFOYFY5NBTININ5W4RLD4Q" localSheetId="8" hidden="1">#REF!</definedName>
    <definedName name="BEx3QEDFOYFY5NBTININ5W4RLD4Q" hidden="1">#REF!</definedName>
    <definedName name="BEx3QIKJ3U962US1Q564NZDLU8LD" localSheetId="8" hidden="1">#REF!</definedName>
    <definedName name="BEx3QIKJ3U962US1Q564NZDLU8LD" hidden="1">#REF!</definedName>
    <definedName name="BEx3QLF3RHHBNUFLUWEROBZDF1U4" localSheetId="8" hidden="1">#REF!</definedName>
    <definedName name="BEx3QLF3RHHBNUFLUWEROBZDF1U4" hidden="1">#REF!</definedName>
    <definedName name="BEx3QR9D45DHW50VQ7Y3Q1AXPOB9" localSheetId="8" hidden="1">#REF!</definedName>
    <definedName name="BEx3QR9D45DHW50VQ7Y3Q1AXPOB9" hidden="1">#REF!</definedName>
    <definedName name="BEx3QSWT2S5KWG6U2V9711IYDQBM" localSheetId="8" hidden="1">#REF!</definedName>
    <definedName name="BEx3QSWT2S5KWG6U2V9711IYDQBM" hidden="1">#REF!</definedName>
    <definedName name="BEx3QVGG7Q2X4HZHJAM35A8T3VR7" localSheetId="8" hidden="1">#REF!</definedName>
    <definedName name="BEx3QVGG7Q2X4HZHJAM35A8T3VR7" hidden="1">#REF!</definedName>
    <definedName name="BEx3R0JUB9YN8PHPPQTAMIT1IHWK" localSheetId="8" hidden="1">#REF!</definedName>
    <definedName name="BEx3R0JUB9YN8PHPPQTAMIT1IHWK" hidden="1">#REF!</definedName>
    <definedName name="BEx3R81NFRO7M81VHVKOBFT0QBIL" localSheetId="8" hidden="1">#REF!</definedName>
    <definedName name="BEx3R81NFRO7M81VHVKOBFT0QBIL" hidden="1">#REF!</definedName>
    <definedName name="BEx3RHC2ZD5UFS6QD4OPFCNNMWH1" localSheetId="8" hidden="1">#REF!</definedName>
    <definedName name="BEx3RHC2ZD5UFS6QD4OPFCNNMWH1" hidden="1">#REF!</definedName>
    <definedName name="BEx3RQ10QIWBAPHALAA91BUUCM2X" localSheetId="8" hidden="1">#REF!</definedName>
    <definedName name="BEx3RQ10QIWBAPHALAA91BUUCM2X" hidden="1">#REF!</definedName>
    <definedName name="BEx3RV4E1WT43SZBUN09RTB8EK1O" localSheetId="8" hidden="1">#REF!</definedName>
    <definedName name="BEx3RV4E1WT43SZBUN09RTB8EK1O" hidden="1">#REF!</definedName>
    <definedName name="BEx3RXYU0QLFXSFTM5EB20GD03W5" localSheetId="8" hidden="1">#REF!</definedName>
    <definedName name="BEx3RXYU0QLFXSFTM5EB20GD03W5" hidden="1">#REF!</definedName>
    <definedName name="BEx3RYKLC3QQO3XTUN7BEW2AQL98" localSheetId="8" hidden="1">#REF!</definedName>
    <definedName name="BEx3RYKLC3QQO3XTUN7BEW2AQL98" hidden="1">#REF!</definedName>
    <definedName name="BEx3S37QNFSKW3DGRH5YVVEZLJI7" localSheetId="8" hidden="1">#REF!</definedName>
    <definedName name="BEx3S37QNFSKW3DGRH5YVVEZLJI7" hidden="1">#REF!</definedName>
    <definedName name="BEx3SICJ45BYT6FHBER86PJT25FC" localSheetId="8" hidden="1">#REF!</definedName>
    <definedName name="BEx3SICJ45BYT6FHBER86PJT25FC" hidden="1">#REF!</definedName>
    <definedName name="BEx3SMUCMJVGQ2H4EHQI5ZFHEF0P" localSheetId="8" hidden="1">#REF!</definedName>
    <definedName name="BEx3SMUCMJVGQ2H4EHQI5ZFHEF0P" hidden="1">#REF!</definedName>
    <definedName name="BEx3SN56F03CPDRDA7LZ763V0N4I" localSheetId="8" hidden="1">#REF!</definedName>
    <definedName name="BEx3SN56F03CPDRDA7LZ763V0N4I" hidden="1">#REF!</definedName>
    <definedName name="BEx3SPE6N1ORXPRCDL3JPZD73Z9F" localSheetId="8" hidden="1">#REF!</definedName>
    <definedName name="BEx3SPE6N1ORXPRCDL3JPZD73Z9F" hidden="1">#REF!</definedName>
    <definedName name="BEx3T29ZTULQE0OMSMWUMZDU9ZZ0" localSheetId="8" hidden="1">#REF!</definedName>
    <definedName name="BEx3T29ZTULQE0OMSMWUMZDU9ZZ0" hidden="1">#REF!</definedName>
    <definedName name="BEx3T6MJ1QDJ929WMUDVZ0O3UW0Y" localSheetId="8" hidden="1">#REF!</definedName>
    <definedName name="BEx3T6MJ1QDJ929WMUDVZ0O3UW0Y" hidden="1">#REF!</definedName>
    <definedName name="BEx3TD7WH1NN1OH0MRS4T8ENRU32" localSheetId="8" hidden="1">#REF!</definedName>
    <definedName name="BEx3TD7WH1NN1OH0MRS4T8ENRU32" hidden="1">#REF!</definedName>
    <definedName name="BEx3TPCSI16OAB2L9M9IULQMQ9J9" localSheetId="8" hidden="1">#REF!</definedName>
    <definedName name="BEx3TPCSI16OAB2L9M9IULQMQ9J9" hidden="1">#REF!</definedName>
    <definedName name="BEx3TQ3SFJB2WTCV0OXDE56FB46K" localSheetId="8" hidden="1">#REF!</definedName>
    <definedName name="BEx3TQ3SFJB2WTCV0OXDE56FB46K" hidden="1">#REF!</definedName>
    <definedName name="BEx3TX59M3456DDBXWFJ8X2TU37A" localSheetId="8" hidden="1">#REF!</definedName>
    <definedName name="BEx3TX59M3456DDBXWFJ8X2TU37A" hidden="1">#REF!</definedName>
    <definedName name="BEx3U2UBY80GPGSTYFGI6F8TPKCV" localSheetId="8" hidden="1">#REF!</definedName>
    <definedName name="BEx3U2UBY80GPGSTYFGI6F8TPKCV" hidden="1">#REF!</definedName>
    <definedName name="BEx3U64YUOZ419BAJS2W78UMATAW" localSheetId="8" hidden="1">#REF!</definedName>
    <definedName name="BEx3U64YUOZ419BAJS2W78UMATAW" hidden="1">#REF!</definedName>
    <definedName name="BEx3U94WCEA5DKMWBEX1GU0LKYG2" localSheetId="8" hidden="1">#REF!</definedName>
    <definedName name="BEx3U94WCEA5DKMWBEX1GU0LKYG2" hidden="1">#REF!</definedName>
    <definedName name="BEx3U9VZ8SQVYS6ZA038J7AP7ZGW" localSheetId="8" hidden="1">#REF!</definedName>
    <definedName name="BEx3U9VZ8SQVYS6ZA038J7AP7ZGW" hidden="1">#REF!</definedName>
    <definedName name="BEx3UIQ5WRJBGNTFCCLOR4N7B1OQ" localSheetId="8" hidden="1">#REF!</definedName>
    <definedName name="BEx3UIQ5WRJBGNTFCCLOR4N7B1OQ" hidden="1">#REF!</definedName>
    <definedName name="BEx3UJMIX2NUSSWGMSI25A5DM4CH" localSheetId="8" hidden="1">#REF!</definedName>
    <definedName name="BEx3UJMIX2NUSSWGMSI25A5DM4CH" hidden="1">#REF!</definedName>
    <definedName name="BEx3UKIX0UULWP3BZA8VT2SQ8WI7" localSheetId="8" hidden="1">#REF!</definedName>
    <definedName name="BEx3UKIX0UULWP3BZA8VT2SQ8WI7" hidden="1">#REF!</definedName>
    <definedName name="BEx3UKOCOQG7S1YQ436S997K1KWV" localSheetId="8" hidden="1">#REF!</definedName>
    <definedName name="BEx3UKOCOQG7S1YQ436S997K1KWV" hidden="1">#REF!</definedName>
    <definedName name="BEx3UYM19VIXLA0EU7LB9NHA77PB" localSheetId="8" hidden="1">#REF!</definedName>
    <definedName name="BEx3UYM19VIXLA0EU7LB9NHA77PB" hidden="1">#REF!</definedName>
    <definedName name="BEx3VML7CG70HPISMVYIUEN3711Q" localSheetId="8" hidden="1">#REF!</definedName>
    <definedName name="BEx3VML7CG70HPISMVYIUEN3711Q" hidden="1">#REF!</definedName>
    <definedName name="BEx56ZID5H04P9AIYLP1OASFGV56" localSheetId="8" hidden="1">#REF!</definedName>
    <definedName name="BEx56ZID5H04P9AIYLP1OASFGV56" hidden="1">#REF!</definedName>
    <definedName name="BEx57ROM8UIFKV5C1BOZWSQQLESO" localSheetId="8" hidden="1">#REF!</definedName>
    <definedName name="BEx57ROM8UIFKV5C1BOZWSQQLESO" hidden="1">#REF!</definedName>
    <definedName name="BEx587EYSS57E3PI8DT973HLJM9E" localSheetId="8" hidden="1">#REF!</definedName>
    <definedName name="BEx587EYSS57E3PI8DT973HLJM9E" hidden="1">#REF!</definedName>
    <definedName name="BEx587KFQ3VKCOCY1SA5F24PQGUI" localSheetId="8" hidden="1">#REF!</definedName>
    <definedName name="BEx587KFQ3VKCOCY1SA5F24PQGUI" hidden="1">#REF!</definedName>
    <definedName name="BEx58O780PQ05NF0Z1SKKRB3N099" localSheetId="8" hidden="1">#REF!</definedName>
    <definedName name="BEx58O780PQ05NF0Z1SKKRB3N099" hidden="1">#REF!</definedName>
    <definedName name="BEx58W57CTL8HFK3U7ZRFYZR6MXE" localSheetId="8" hidden="1">#REF!</definedName>
    <definedName name="BEx58W57CTL8HFK3U7ZRFYZR6MXE" hidden="1">#REF!</definedName>
    <definedName name="BEx58XHO7ZULLF2EUD7YIS0MGQJ5" localSheetId="8" hidden="1">#REF!</definedName>
    <definedName name="BEx58XHO7ZULLF2EUD7YIS0MGQJ5" hidden="1">#REF!</definedName>
    <definedName name="BEx58ZAFNTMGBNDH52VUYXLRJO7P" localSheetId="8" hidden="1">#REF!</definedName>
    <definedName name="BEx58ZAFNTMGBNDH52VUYXLRJO7P" hidden="1">#REF!</definedName>
    <definedName name="BEx58ZW0HAIGIPEX9CVA1PQQTR6X" localSheetId="8" hidden="1">#REF!</definedName>
    <definedName name="BEx58ZW0HAIGIPEX9CVA1PQQTR6X" hidden="1">#REF!</definedName>
    <definedName name="BEx593SAFVYKW7V61D9COEZJXDA7" localSheetId="8" hidden="1">#REF!</definedName>
    <definedName name="BEx593SAFVYKW7V61D9COEZJXDA7" hidden="1">#REF!</definedName>
    <definedName name="BEx59BA1KH3RG6K1LHL7YS2VB79N" localSheetId="8" hidden="1">#REF!</definedName>
    <definedName name="BEx59BA1KH3RG6K1LHL7YS2VB79N" hidden="1">#REF!</definedName>
    <definedName name="BEx59DDIU0AMFOY94NSP1ULST8JD" localSheetId="8" hidden="1">#REF!</definedName>
    <definedName name="BEx59DDIU0AMFOY94NSP1ULST8JD" hidden="1">#REF!</definedName>
    <definedName name="BEx59E9WABJP2TN71QAIKK79HPK9" localSheetId="8" hidden="1">#REF!</definedName>
    <definedName name="BEx59E9WABJP2TN71QAIKK79HPK9" hidden="1">#REF!</definedName>
    <definedName name="BEx59F0T17A80RNLNSZNFX8NAO8Y" localSheetId="8" hidden="1">#REF!</definedName>
    <definedName name="BEx59F0T17A80RNLNSZNFX8NAO8Y" hidden="1">#REF!</definedName>
    <definedName name="BEx59P7MAPNU129ZTC5H3EH892G1" localSheetId="8" hidden="1">#REF!</definedName>
    <definedName name="BEx59P7MAPNU129ZTC5H3EH892G1" hidden="1">#REF!</definedName>
    <definedName name="BEx5A11WZRQSIE089QE119AOX9ZG" localSheetId="8" hidden="1">#REF!</definedName>
    <definedName name="BEx5A11WZRQSIE089QE119AOX9ZG" hidden="1">#REF!</definedName>
    <definedName name="BEx5A7CIGCOTHJKHGUBDZG91JGPZ" localSheetId="8" hidden="1">#REF!</definedName>
    <definedName name="BEx5A7CIGCOTHJKHGUBDZG91JGPZ" hidden="1">#REF!</definedName>
    <definedName name="BEx5A8UFLT2SWVSG5COFA9B8P376" localSheetId="8" hidden="1">#REF!</definedName>
    <definedName name="BEx5A8UFLT2SWVSG5COFA9B8P376" hidden="1">#REF!</definedName>
    <definedName name="BEx5ABUBK8WJV1WILGYU9A7CO0KI" localSheetId="8" hidden="1">#REF!</definedName>
    <definedName name="BEx5ABUBK8WJV1WILGYU9A7CO0KI" hidden="1">#REF!</definedName>
    <definedName name="BEx5AFFTN3IXIBHDKM0FYC4OFL1S" localSheetId="8" hidden="1">#REF!</definedName>
    <definedName name="BEx5AFFTN3IXIBHDKM0FYC4OFL1S" hidden="1">#REF!</definedName>
    <definedName name="BEx5AOFIO8KVRHIZ1RII337AA8ML" localSheetId="8" hidden="1">#REF!</definedName>
    <definedName name="BEx5AOFIO8KVRHIZ1RII337AA8ML" hidden="1">#REF!</definedName>
    <definedName name="BEx5APRZ66L5BWHFE8E4YYNEDTI4" localSheetId="8" hidden="1">#REF!</definedName>
    <definedName name="BEx5APRZ66L5BWHFE8E4YYNEDTI4" hidden="1">#REF!</definedName>
    <definedName name="BEx5AQJ1Z64KY10P8ZF1JKJUFEGN" localSheetId="8" hidden="1">#REF!</definedName>
    <definedName name="BEx5AQJ1Z64KY10P8ZF1JKJUFEGN" hidden="1">#REF!</definedName>
    <definedName name="BEx5AY62R0TL82VHXE37SCZCINQC" localSheetId="8" hidden="1">#REF!</definedName>
    <definedName name="BEx5AY62R0TL82VHXE37SCZCINQC" hidden="1">#REF!</definedName>
    <definedName name="BEx5B0PV1FCOUSHWQTY94AO0B8P0" localSheetId="8" hidden="1">#REF!</definedName>
    <definedName name="BEx5B0PV1FCOUSHWQTY94AO0B8P0" hidden="1">#REF!</definedName>
    <definedName name="BEx5B4RHHX0J1BF2FZKEA0SPP29O" localSheetId="8" hidden="1">#REF!</definedName>
    <definedName name="BEx5B4RHHX0J1BF2FZKEA0SPP29O" hidden="1">#REF!</definedName>
    <definedName name="BEx5B5YMSWP0OVI5CIQRP5V18D0C" localSheetId="8" hidden="1">#REF!</definedName>
    <definedName name="BEx5B5YMSWP0OVI5CIQRP5V18D0C" hidden="1">#REF!</definedName>
    <definedName name="BEx5B825RW35M5H0UB2IZGGRS4ER" localSheetId="8" hidden="1">#REF!</definedName>
    <definedName name="BEx5B825RW35M5H0UB2IZGGRS4ER" hidden="1">#REF!</definedName>
    <definedName name="BEx5BAWPMY0TL684WDXX6KKJLRCN" localSheetId="8" hidden="1">#REF!</definedName>
    <definedName name="BEx5BAWPMY0TL684WDXX6KKJLRCN" hidden="1">#REF!</definedName>
    <definedName name="BEx5BBCUOWR6J9MZS2ML5XB0X7MW" localSheetId="8" hidden="1">#REF!</definedName>
    <definedName name="BEx5BBCUOWR6J9MZS2ML5XB0X7MW" hidden="1">#REF!</definedName>
    <definedName name="BEx5BBI61U4Y65GD0ARMTALPP7SJ" localSheetId="8" hidden="1">#REF!</definedName>
    <definedName name="BEx5BBI61U4Y65GD0ARMTALPP7SJ" hidden="1">#REF!</definedName>
    <definedName name="BEx5BDR56MEV4IHY6CIH2SVNG1UB" localSheetId="8" hidden="1">#REF!</definedName>
    <definedName name="BEx5BDR56MEV4IHY6CIH2SVNG1UB" hidden="1">#REF!</definedName>
    <definedName name="BEx5BESZC5H329SKHGJOHZFILYJJ" localSheetId="8" hidden="1">#REF!</definedName>
    <definedName name="BEx5BESZC5H329SKHGJOHZFILYJJ" hidden="1">#REF!</definedName>
    <definedName name="BEx5BHSQ42B50IU1TEQFUXFX9XQD" localSheetId="8" hidden="1">#REF!</definedName>
    <definedName name="BEx5BHSQ42B50IU1TEQFUXFX9XQD" hidden="1">#REF!</definedName>
    <definedName name="BEx5BKSM4UN4C1DM3EYKM79MRC5K" localSheetId="8" hidden="1">#REF!</definedName>
    <definedName name="BEx5BKSM4UN4C1DM3EYKM79MRC5K" hidden="1">#REF!</definedName>
    <definedName name="BEx5BNN8NPH9KVOBARB9CDD9WLB6" localSheetId="8" hidden="1">#REF!</definedName>
    <definedName name="BEx5BNN8NPH9KVOBARB9CDD9WLB6" hidden="1">#REF!</definedName>
    <definedName name="BEx5BPLEZ8XY6S89R7AZQSKLT4HK" localSheetId="8" hidden="1">#REF!</definedName>
    <definedName name="BEx5BPLEZ8XY6S89R7AZQSKLT4HK" hidden="1">#REF!</definedName>
    <definedName name="BEx5BYFMZ80TDDN2EZO8CF39AIAC" localSheetId="8" hidden="1">#REF!</definedName>
    <definedName name="BEx5BYFMZ80TDDN2EZO8CF39AIAC" hidden="1">#REF!</definedName>
    <definedName name="BEx5C2BWFW6SHZBFDEISKGXHZCQW" localSheetId="8" hidden="1">#REF!</definedName>
    <definedName name="BEx5C2BWFW6SHZBFDEISKGXHZCQW" hidden="1">#REF!</definedName>
    <definedName name="BEx5C44NK782B81CBGQUDS6Z8MV9" localSheetId="8" hidden="1">#REF!</definedName>
    <definedName name="BEx5C44NK782B81CBGQUDS6Z8MV9" hidden="1">#REF!</definedName>
    <definedName name="BEx5C49ZFH8TO9ZU55729C3F7XG7" localSheetId="8" hidden="1">#REF!</definedName>
    <definedName name="BEx5C49ZFH8TO9ZU55729C3F7XG7" hidden="1">#REF!</definedName>
    <definedName name="BEx5C8GZQK13G60ZM70P63I5OS0L" localSheetId="8" hidden="1">#REF!</definedName>
    <definedName name="BEx5C8GZQK13G60ZM70P63I5OS0L" hidden="1">#REF!</definedName>
    <definedName name="BEx5CAPTVN2NBT3UOMA1UFAL1C2R" localSheetId="8" hidden="1">#REF!</definedName>
    <definedName name="BEx5CAPTVN2NBT3UOMA1UFAL1C2R" hidden="1">#REF!</definedName>
    <definedName name="BEx5CEM3SYF9XP0ZZVE0GEPCLV3F" localSheetId="8" hidden="1">#REF!</definedName>
    <definedName name="BEx5CEM3SYF9XP0ZZVE0GEPCLV3F" hidden="1">#REF!</definedName>
    <definedName name="BEx5CFYQ0F1Z6P8SCVJ0I3UPVFE4" localSheetId="8" hidden="1">#REF!</definedName>
    <definedName name="BEx5CFYQ0F1Z6P8SCVJ0I3UPVFE4" hidden="1">#REF!</definedName>
    <definedName name="BEx5CPEKNSJORIPFQC2E1LTRYY8L" localSheetId="8" hidden="1">#REF!</definedName>
    <definedName name="BEx5CPEKNSJORIPFQC2E1LTRYY8L" hidden="1">#REF!</definedName>
    <definedName name="BEx5CSUOL05D8PAM2TRDA9VRJT1O" localSheetId="8" hidden="1">#REF!</definedName>
    <definedName name="BEx5CSUOL05D8PAM2TRDA9VRJT1O" hidden="1">#REF!</definedName>
    <definedName name="BEx5CUNFOO4YDFJ22HCMI2QKIGKM" localSheetId="8" hidden="1">#REF!</definedName>
    <definedName name="BEx5CUNFOO4YDFJ22HCMI2QKIGKM" hidden="1">#REF!</definedName>
    <definedName name="BEx5D01O3G6BXWXT7MZEVS1F4TE9" localSheetId="8" hidden="1">#REF!</definedName>
    <definedName name="BEx5D01O3G6BXWXT7MZEVS1F4TE9" hidden="1">#REF!</definedName>
    <definedName name="BEx5D3HO5XE85AN0NGALZ4K4GE8J" localSheetId="8" hidden="1">#REF!</definedName>
    <definedName name="BEx5D3HO5XE85AN0NGALZ4K4GE8J" hidden="1">#REF!</definedName>
    <definedName name="BEx5D8L47OF0WHBPFWXGZINZWUBZ" localSheetId="8" hidden="1">#REF!</definedName>
    <definedName name="BEx5D8L47OF0WHBPFWXGZINZWUBZ" hidden="1">#REF!</definedName>
    <definedName name="BEx5DAJAHQ2SKUPCKSCR3PYML67L" localSheetId="8" hidden="1">#REF!</definedName>
    <definedName name="BEx5DAJAHQ2SKUPCKSCR3PYML67L" hidden="1">#REF!</definedName>
    <definedName name="BEx5DC18JM1KJCV44PF18E0LNRKA" localSheetId="8" hidden="1">#REF!</definedName>
    <definedName name="BEx5DC18JM1KJCV44PF18E0LNRKA" hidden="1">#REF!</definedName>
    <definedName name="BEx5DFH8EU3RCPUOTFY8S9G8SBCG" localSheetId="8" hidden="1">#REF!</definedName>
    <definedName name="BEx5DFH8EU3RCPUOTFY8S9G8SBCG" hidden="1">#REF!</definedName>
    <definedName name="BEx5DJIZBTNS011R9IIG2OQ2L6ZX" localSheetId="8" hidden="1">#REF!</definedName>
    <definedName name="BEx5DJIZBTNS011R9IIG2OQ2L6ZX" hidden="1">#REF!</definedName>
    <definedName name="BEx5DS2EKWFPC2UWI1W1QESX9QP5" localSheetId="8" hidden="1">#REF!</definedName>
    <definedName name="BEx5DS2EKWFPC2UWI1W1QESX9QP5" hidden="1">#REF!</definedName>
    <definedName name="BEx5E123OLO9WQUOIRIDJ967KAGK" localSheetId="8" hidden="1">#REF!</definedName>
    <definedName name="BEx5E123OLO9WQUOIRIDJ967KAGK" hidden="1">#REF!</definedName>
    <definedName name="BEx5E2UU5NES6W779W2OZTZOB4O7" localSheetId="8" hidden="1">#REF!</definedName>
    <definedName name="BEx5E2UU5NES6W779W2OZTZOB4O7" hidden="1">#REF!</definedName>
    <definedName name="BEx5ELFT92WAQN3NW8COIMQHUL91" localSheetId="8" hidden="1">#REF!</definedName>
    <definedName name="BEx5ELFT92WAQN3NW8COIMQHUL91" hidden="1">#REF!</definedName>
    <definedName name="BEx5ELQL9B0VR6UT18KP11DHOTFX" localSheetId="8" hidden="1">#REF!</definedName>
    <definedName name="BEx5ELQL9B0VR6UT18KP11DHOTFX" hidden="1">#REF!</definedName>
    <definedName name="BEx5ER4TJTFPN7IB1MNEB1ZFR5M6" localSheetId="8" hidden="1">#REF!</definedName>
    <definedName name="BEx5ER4TJTFPN7IB1MNEB1ZFR5M6" hidden="1">#REF!</definedName>
    <definedName name="BEx5EYXB2LDMI4FLC3QFAOXC0FZ3" localSheetId="8" hidden="1">#REF!</definedName>
    <definedName name="BEx5EYXB2LDMI4FLC3QFAOXC0FZ3" hidden="1">#REF!</definedName>
    <definedName name="BEx5F6V72QTCK7O39Y59R0EVM6CW" localSheetId="8" hidden="1">#REF!</definedName>
    <definedName name="BEx5F6V72QTCK7O39Y59R0EVM6CW" hidden="1">#REF!</definedName>
    <definedName name="BEx5FGLQVACD5F5YZG4DGSCHCGO2" localSheetId="8" hidden="1">#REF!</definedName>
    <definedName name="BEx5FGLQVACD5F5YZG4DGSCHCGO2" hidden="1">#REF!</definedName>
    <definedName name="BEx5FHCTE8VTJEF7IK189AVLNYSY" localSheetId="8" hidden="1">#REF!</definedName>
    <definedName name="BEx5FHCTE8VTJEF7IK189AVLNYSY" hidden="1">#REF!</definedName>
    <definedName name="BEx5FLJWHLW3BTZILDPN5NMA449V" localSheetId="8" hidden="1">#REF!</definedName>
    <definedName name="BEx5FLJWHLW3BTZILDPN5NMA449V" hidden="1">#REF!</definedName>
    <definedName name="BEx5FNI2O10YN2SI1NO4X5GP3GTF" localSheetId="8" hidden="1">#REF!</definedName>
    <definedName name="BEx5FNI2O10YN2SI1NO4X5GP3GTF" hidden="1">#REF!</definedName>
    <definedName name="BEx5FO8YRFSZCG3L608EHIHIHFY4" localSheetId="8" hidden="1">#REF!</definedName>
    <definedName name="BEx5FO8YRFSZCG3L608EHIHIHFY4" hidden="1">#REF!</definedName>
    <definedName name="BEx5FQNA6V4CNYSH013K45RI4BCV" localSheetId="8" hidden="1">#REF!</definedName>
    <definedName name="BEx5FQNA6V4CNYSH013K45RI4BCV" hidden="1">#REF!</definedName>
    <definedName name="BEx5FVQPPEU32CPNV9RRQ9MNLLVE" localSheetId="8" hidden="1">#REF!</definedName>
    <definedName name="BEx5FVQPPEU32CPNV9RRQ9MNLLVE" hidden="1">#REF!</definedName>
    <definedName name="BEx5G08KGMG5X2AQKDGPFYG5GH94" localSheetId="8" hidden="1">#REF!</definedName>
    <definedName name="BEx5G08KGMG5X2AQKDGPFYG5GH94" hidden="1">#REF!</definedName>
    <definedName name="BEx5G1A8TFN4C4QII35U9DKYNIS8" localSheetId="8" hidden="1">#REF!</definedName>
    <definedName name="BEx5G1A8TFN4C4QII35U9DKYNIS8" hidden="1">#REF!</definedName>
    <definedName name="BEx5G1L0QO91KEPDMV1D8OT4BT73" localSheetId="8" hidden="1">#REF!</definedName>
    <definedName name="BEx5G1L0QO91KEPDMV1D8OT4BT73" hidden="1">#REF!</definedName>
    <definedName name="BEx5G1QHX69GFUYHUZA5X74MTDMR" localSheetId="8" hidden="1">#REF!</definedName>
    <definedName name="BEx5G1QHX69GFUYHUZA5X74MTDMR" hidden="1">#REF!</definedName>
    <definedName name="BEx5G5S2C9JRD28ZQMMQLCBHWOHB" localSheetId="8" hidden="1">#REF!</definedName>
    <definedName name="BEx5G5S2C9JRD28ZQMMQLCBHWOHB" hidden="1">#REF!</definedName>
    <definedName name="BEx5G7KU3EGZQSYN2YNML8EW8NDC" localSheetId="8" hidden="1">#REF!</definedName>
    <definedName name="BEx5G7KU3EGZQSYN2YNML8EW8NDC" hidden="1">#REF!</definedName>
    <definedName name="BEx5G86DZL1VYUX6KWODAP3WFAWP" localSheetId="8" hidden="1">#REF!</definedName>
    <definedName name="BEx5G86DZL1VYUX6KWODAP3WFAWP" hidden="1">#REF!</definedName>
    <definedName name="BEx5G8BV2GIOCM3C7IUFK8L04A6M" localSheetId="8" hidden="1">#REF!</definedName>
    <definedName name="BEx5G8BV2GIOCM3C7IUFK8L04A6M" hidden="1">#REF!</definedName>
    <definedName name="BEx5GID9MVBUPFFT9M8K8B5MO9NV" localSheetId="8" hidden="1">#REF!</definedName>
    <definedName name="BEx5GID9MVBUPFFT9M8K8B5MO9NV" hidden="1">#REF!</definedName>
    <definedName name="BEx5GN0EWA9SCQDPQ7NTUQH82QVK" localSheetId="8" hidden="1">#REF!</definedName>
    <definedName name="BEx5GN0EWA9SCQDPQ7NTUQH82QVK" hidden="1">#REF!</definedName>
    <definedName name="BEx5GNBCU4WZ74I0UXFL9ZG2XSGJ" localSheetId="8" hidden="1">#REF!</definedName>
    <definedName name="BEx5GNBCU4WZ74I0UXFL9ZG2XSGJ" hidden="1">#REF!</definedName>
    <definedName name="BEx5GUCTYC7QCWGWU5BTO7Y7HDZX" localSheetId="8" hidden="1">#REF!</definedName>
    <definedName name="BEx5GUCTYC7QCWGWU5BTO7Y7HDZX" hidden="1">#REF!</definedName>
    <definedName name="BEx5GYUPJULJQ624TEESYFG1NFOH" localSheetId="8" hidden="1">#REF!</definedName>
    <definedName name="BEx5GYUPJULJQ624TEESYFG1NFOH" hidden="1">#REF!</definedName>
    <definedName name="BEx5H0NEE0AIN5E2UHJ9J9ISU9N1" localSheetId="8" hidden="1">#REF!</definedName>
    <definedName name="BEx5H0NEE0AIN5E2UHJ9J9ISU9N1" hidden="1">#REF!</definedName>
    <definedName name="BEx5H1UJSEUQM2K8QHQXO5THVHSO" localSheetId="8" hidden="1">#REF!</definedName>
    <definedName name="BEx5H1UJSEUQM2K8QHQXO5THVHSO" hidden="1">#REF!</definedName>
    <definedName name="BEx5HAOT9XWUF7XIFRZZS8B9F5TZ" localSheetId="8" hidden="1">#REF!</definedName>
    <definedName name="BEx5HAOT9XWUF7XIFRZZS8B9F5TZ" hidden="1">#REF!</definedName>
    <definedName name="BEx5HB534CO7TBSALKMD27WHMAQJ" localSheetId="8" hidden="1">#REF!</definedName>
    <definedName name="BEx5HB534CO7TBSALKMD27WHMAQJ" hidden="1">#REF!</definedName>
    <definedName name="BEx5HE4XRF9BUY04MENWY9CHHN5H" localSheetId="8" hidden="1">#REF!</definedName>
    <definedName name="BEx5HE4XRF9BUY04MENWY9CHHN5H" hidden="1">#REF!</definedName>
    <definedName name="BEx5HFHMABAT0H9KKS754X4T304E" localSheetId="8" hidden="1">#REF!</definedName>
    <definedName name="BEx5HFHMABAT0H9KKS754X4T304E" hidden="1">#REF!</definedName>
    <definedName name="BEx5HGDZ7MX1S3KNXLRL9WU565V4" localSheetId="8" hidden="1">#REF!</definedName>
    <definedName name="BEx5HGDZ7MX1S3KNXLRL9WU565V4" hidden="1">#REF!</definedName>
    <definedName name="BEx5HJZ9FAVNZSSBTAYRPZDYM9NU" localSheetId="8" hidden="1">#REF!</definedName>
    <definedName name="BEx5HJZ9FAVNZSSBTAYRPZDYM9NU" hidden="1">#REF!</definedName>
    <definedName name="BEx5HZ9JMKHNLFWLVUB1WP5B39BL" localSheetId="8" hidden="1">#REF!</definedName>
    <definedName name="BEx5HZ9JMKHNLFWLVUB1WP5B39BL" hidden="1">#REF!</definedName>
    <definedName name="BEx5I17QJ0PQ1OG1IMH69HMQWNEA" localSheetId="8" hidden="1">#REF!</definedName>
    <definedName name="BEx5I17QJ0PQ1OG1IMH69HMQWNEA" hidden="1">#REF!</definedName>
    <definedName name="BEx5I244LQHZTF3XI66J8705R9XX" localSheetId="8" hidden="1">#REF!</definedName>
    <definedName name="BEx5I244LQHZTF3XI66J8705R9XX" hidden="1">#REF!</definedName>
    <definedName name="BEx5I8PBP4LIXDGID5BP0THLO0AQ" localSheetId="8" hidden="1">#REF!</definedName>
    <definedName name="BEx5I8PBP4LIXDGID5BP0THLO0AQ" hidden="1">#REF!</definedName>
    <definedName name="BEx5I8USVUB3JP4S9OXGMZVMOQXR" localSheetId="8" hidden="1">#REF!</definedName>
    <definedName name="BEx5I8USVUB3JP4S9OXGMZVMOQXR" hidden="1">#REF!</definedName>
    <definedName name="BEx5I9GDQSYIAL65UQNDMNFQCS9Y" localSheetId="8" hidden="1">#REF!</definedName>
    <definedName name="BEx5I9GDQSYIAL65UQNDMNFQCS9Y" hidden="1">#REF!</definedName>
    <definedName name="BEx5IBUPG9AWNW5PK7JGRGEJ4OLM" localSheetId="8" hidden="1">#REF!</definedName>
    <definedName name="BEx5IBUPG9AWNW5PK7JGRGEJ4OLM" hidden="1">#REF!</definedName>
    <definedName name="BEx5IC06RVN8BSAEPREVKHKLCJ2L" localSheetId="8" hidden="1">#REF!</definedName>
    <definedName name="BEx5IC06RVN8BSAEPREVKHKLCJ2L" hidden="1">#REF!</definedName>
    <definedName name="BEx5IGY4M04BPXSQF2J4GQYXF85O" localSheetId="8" hidden="1">#REF!</definedName>
    <definedName name="BEx5IGY4M04BPXSQF2J4GQYXF85O" hidden="1">#REF!</definedName>
    <definedName name="BEx5IWTZDCLZ5CCDG108STY04SAJ" localSheetId="8" hidden="1">#REF!</definedName>
    <definedName name="BEx5IWTZDCLZ5CCDG108STY04SAJ" hidden="1">#REF!</definedName>
    <definedName name="BEx5J0FFP1KS4NGY20AEJI8VREEA" localSheetId="8" hidden="1">#REF!</definedName>
    <definedName name="BEx5J0FFP1KS4NGY20AEJI8VREEA" hidden="1">#REF!</definedName>
    <definedName name="BEx5J1XE5FVWL6IJV6CWKPN24UBK" localSheetId="8" hidden="1">#REF!</definedName>
    <definedName name="BEx5J1XE5FVWL6IJV6CWKPN24UBK" hidden="1">#REF!</definedName>
    <definedName name="BEx5JF3ZXLDIS8VNKDCY7ZI7H1CI" localSheetId="8" hidden="1">#REF!</definedName>
    <definedName name="BEx5JF3ZXLDIS8VNKDCY7ZI7H1CI" hidden="1">#REF!</definedName>
    <definedName name="BEx5JHCZJ8G6OOOW6EF3GABXKH6F" localSheetId="8" hidden="1">#REF!</definedName>
    <definedName name="BEx5JHCZJ8G6OOOW6EF3GABXKH6F" hidden="1">#REF!</definedName>
    <definedName name="BEx5JJB6W446THXQCRUKD3I7RKLP" localSheetId="8" hidden="1">#REF!</definedName>
    <definedName name="BEx5JJB6W446THXQCRUKD3I7RKLP" hidden="1">#REF!</definedName>
    <definedName name="BEx5JNCT8Z7XSSPD5EMNAJELCU2V" localSheetId="8" hidden="1">#REF!</definedName>
    <definedName name="BEx5JNCT8Z7XSSPD5EMNAJELCU2V" hidden="1">#REF!</definedName>
    <definedName name="BEx5JQCNT9Y4RM306CHC8IPY3HBZ" localSheetId="8" hidden="1">#REF!</definedName>
    <definedName name="BEx5JQCNT9Y4RM306CHC8IPY3HBZ" hidden="1">#REF!</definedName>
    <definedName name="BEx5K08PYKE6JOKBYIB006TX619P" localSheetId="8" hidden="1">#REF!</definedName>
    <definedName name="BEx5K08PYKE6JOKBYIB006TX619P" hidden="1">#REF!</definedName>
    <definedName name="BEx5K4W2S2K7M9V2M304KW93LK8Q" localSheetId="8" hidden="1">#REF!</definedName>
    <definedName name="BEx5K4W2S2K7M9V2M304KW93LK8Q" hidden="1">#REF!</definedName>
    <definedName name="BEx5K51DSERT1TR7B4A29R41W4NX" localSheetId="8" hidden="1">#REF!</definedName>
    <definedName name="BEx5K51DSERT1TR7B4A29R41W4NX" hidden="1">#REF!</definedName>
    <definedName name="BEx5KBBZ8KCEQK36ARG4ERYOFD4G" localSheetId="8" hidden="1">#REF!</definedName>
    <definedName name="BEx5KBBZ8KCEQK36ARG4ERYOFD4G" hidden="1">#REF!</definedName>
    <definedName name="BEx5KCOET0DYMY4VILOLGVBX7E3C" localSheetId="8" hidden="1">#REF!</definedName>
    <definedName name="BEx5KCOET0DYMY4VILOLGVBX7E3C" hidden="1">#REF!</definedName>
    <definedName name="BEx5KYER580I4T7WTLMUN7NLNP5K" localSheetId="8" hidden="1">#REF!</definedName>
    <definedName name="BEx5KYER580I4T7WTLMUN7NLNP5K" hidden="1">#REF!</definedName>
    <definedName name="BEx5LHLB3M6K4ZKY2F42QBZT30ZH" localSheetId="8" hidden="1">#REF!</definedName>
    <definedName name="BEx5LHLB3M6K4ZKY2F42QBZT30ZH" hidden="1">#REF!</definedName>
    <definedName name="BEx5LKQJG40DO2JR1ZF6KD3PON9K" localSheetId="8" hidden="1">#REF!</definedName>
    <definedName name="BEx5LKQJG40DO2JR1ZF6KD3PON9K" hidden="1">#REF!</definedName>
    <definedName name="BEx5LQA84QRPGAR4FLC7MCT3H9EN" localSheetId="8" hidden="1">#REF!</definedName>
    <definedName name="BEx5LQA84QRPGAR4FLC7MCT3H9EN" hidden="1">#REF!</definedName>
    <definedName name="BEx5LRMNU3HXIE1BUMDHRU31F7JJ" localSheetId="8" hidden="1">#REF!</definedName>
    <definedName name="BEx5LRMNU3HXIE1BUMDHRU31F7JJ" hidden="1">#REF!</definedName>
    <definedName name="BEx5LSJ1LPUAX3ENSPECWPG4J7D1" localSheetId="8" hidden="1">#REF!</definedName>
    <definedName name="BEx5LSJ1LPUAX3ENSPECWPG4J7D1" hidden="1">#REF!</definedName>
    <definedName name="BEx5LTKQ8RQWJE4BC88OP928893U" localSheetId="8" hidden="1">#REF!</definedName>
    <definedName name="BEx5LTKQ8RQWJE4BC88OP928893U" hidden="1">#REF!</definedName>
    <definedName name="BEx5M4D4KHXU4JXKDEHZZNRG7NRA" localSheetId="8" hidden="1">#REF!</definedName>
    <definedName name="BEx5M4D4KHXU4JXKDEHZZNRG7NRA" hidden="1">#REF!</definedName>
    <definedName name="BEx5MB9BR71LZDG7XXQ2EO58JC5F" localSheetId="8" hidden="1">#REF!</definedName>
    <definedName name="BEx5MB9BR71LZDG7XXQ2EO58JC5F" hidden="1">#REF!</definedName>
    <definedName name="BEx5MHEF05EVRV5DPTG4KMPWZSUS" localSheetId="8" hidden="1">#REF!</definedName>
    <definedName name="BEx5MHEF05EVRV5DPTG4KMPWZSUS" hidden="1">#REF!</definedName>
    <definedName name="BEx5MLQZM68YQSKARVWTTPINFQ2C" localSheetId="8" hidden="1">#REF!</definedName>
    <definedName name="BEx5MLQZM68YQSKARVWTTPINFQ2C" hidden="1">#REF!</definedName>
    <definedName name="BEx5MMCJMU7FOOWUCW9EA13B7V5F" localSheetId="8" hidden="1">#REF!</definedName>
    <definedName name="BEx5MMCJMU7FOOWUCW9EA13B7V5F" hidden="1">#REF!</definedName>
    <definedName name="BEx5MVXTKNBXHNWTL43C670E4KXC" localSheetId="8" hidden="1">#REF!</definedName>
    <definedName name="BEx5MVXTKNBXHNWTL43C670E4KXC" hidden="1">#REF!</definedName>
    <definedName name="BEx5MWZGZ3VRB5418C2RNF9H17BQ" localSheetId="8" hidden="1">#REF!</definedName>
    <definedName name="BEx5MWZGZ3VRB5418C2RNF9H17BQ" hidden="1">#REF!</definedName>
    <definedName name="BEx5MX4YD2QV39W04QH9C6AOA0FB" localSheetId="8" hidden="1">#REF!</definedName>
    <definedName name="BEx5MX4YD2QV39W04QH9C6AOA0FB" hidden="1">#REF!</definedName>
    <definedName name="BEx5N3A8LULD7YBJH5J83X27PZSW" localSheetId="8" hidden="1">#REF!</definedName>
    <definedName name="BEx5N3A8LULD7YBJH5J83X27PZSW" hidden="1">#REF!</definedName>
    <definedName name="BEx5N4XI4PWB1W9PMZ4O5R0HWTYD" localSheetId="8" hidden="1">#REF!</definedName>
    <definedName name="BEx5N4XI4PWB1W9PMZ4O5R0HWTYD" hidden="1">#REF!</definedName>
    <definedName name="BEx5N8DH1SY888WI2GZ2D6E9XCXB" localSheetId="8" hidden="1">#REF!</definedName>
    <definedName name="BEx5N8DH1SY888WI2GZ2D6E9XCXB" hidden="1">#REF!</definedName>
    <definedName name="BEx5NA68N6FJFX9UJXK4M14U487F" localSheetId="8" hidden="1">#REF!</definedName>
    <definedName name="BEx5NA68N6FJFX9UJXK4M14U487F" hidden="1">#REF!</definedName>
    <definedName name="BEx5NIKBG2GDJOYGE3WCXKU7YY51" localSheetId="8" hidden="1">#REF!</definedName>
    <definedName name="BEx5NIKBG2GDJOYGE3WCXKU7YY51" hidden="1">#REF!</definedName>
    <definedName name="BEx5NV06L5J5IMKGOMGKGJ4PBZCD" localSheetId="8" hidden="1">#REF!</definedName>
    <definedName name="BEx5NV06L5J5IMKGOMGKGJ4PBZCD" hidden="1">#REF!</definedName>
    <definedName name="BEx5NW1V6AB25NEEX9VPHRXWJDSS" localSheetId="8" hidden="1">#REF!</definedName>
    <definedName name="BEx5NW1V6AB25NEEX9VPHRXWJDSS" hidden="1">#REF!</definedName>
    <definedName name="BEx5NWSXWACAUHWVZAI57DGZ8OCQ" localSheetId="8" hidden="1">#REF!</definedName>
    <definedName name="BEx5NWSXWACAUHWVZAI57DGZ8OCQ" hidden="1">#REF!</definedName>
    <definedName name="BEx5NZSSQ6PY99ZX2D7Q9IGOR34W" localSheetId="8" hidden="1">#REF!</definedName>
    <definedName name="BEx5NZSSQ6PY99ZX2D7Q9IGOR34W" hidden="1">#REF!</definedName>
    <definedName name="BEx5O2N9HTGG4OJHR62PKFMNZTTW" localSheetId="8" hidden="1">#REF!</definedName>
    <definedName name="BEx5O2N9HTGG4OJHR62PKFMNZTTW" hidden="1">#REF!</definedName>
    <definedName name="BEx5O3ZUQ2OARA1CDOZ3NC4UE5AA" localSheetId="8" hidden="1">#REF!</definedName>
    <definedName name="BEx5O3ZUQ2OARA1CDOZ3NC4UE5AA" hidden="1">#REF!</definedName>
    <definedName name="BEx5OAFS0NJ2CB86A02E1JYHMLQ1" localSheetId="8" hidden="1">#REF!</definedName>
    <definedName name="BEx5OAFS0NJ2CB86A02E1JYHMLQ1" hidden="1">#REF!</definedName>
    <definedName name="BEx5OG4RPU8W1ETWDWM234NYYYEN" localSheetId="8" hidden="1">#REF!</definedName>
    <definedName name="BEx5OG4RPU8W1ETWDWM234NYYYEN" hidden="1">#REF!</definedName>
    <definedName name="BEx5OP9Y43F99O2IT69MKCCXGL61" localSheetId="8" hidden="1">#REF!</definedName>
    <definedName name="BEx5OP9Y43F99O2IT69MKCCXGL61" hidden="1">#REF!</definedName>
    <definedName name="BEx5P9Y9RDXNUAJ6CZ2LHMM8IM7T" localSheetId="8" hidden="1">#REF!</definedName>
    <definedName name="BEx5P9Y9RDXNUAJ6CZ2LHMM8IM7T" hidden="1">#REF!</definedName>
    <definedName name="BEx5PHWB2C0D5QLP3BZIP3UO7DIZ" localSheetId="8" hidden="1">#REF!</definedName>
    <definedName name="BEx5PHWB2C0D5QLP3BZIP3UO7DIZ" hidden="1">#REF!</definedName>
    <definedName name="BEx5PJP02W68K2E46L5C5YBSNU6T" localSheetId="8" hidden="1">#REF!</definedName>
    <definedName name="BEx5PJP02W68K2E46L5C5YBSNU6T" hidden="1">#REF!</definedName>
    <definedName name="BEx5PLCA8DOMAU315YCS5275L2HS" localSheetId="8" hidden="1">#REF!</definedName>
    <definedName name="BEx5PLCA8DOMAU315YCS5275L2HS" hidden="1">#REF!</definedName>
    <definedName name="BEx5PRXMZ5M65Z732WNNGV564C2J" localSheetId="8" hidden="1">#REF!</definedName>
    <definedName name="BEx5PRXMZ5M65Z732WNNGV564C2J" hidden="1">#REF!</definedName>
    <definedName name="BEx5Q29Y91E64DPE0YY53A6YHF3Y" localSheetId="8" hidden="1">#REF!</definedName>
    <definedName name="BEx5Q29Y91E64DPE0YY53A6YHF3Y" hidden="1">#REF!</definedName>
    <definedName name="BEx5QPSW4IPLH50WSR87HRER05RF" localSheetId="8" hidden="1">#REF!</definedName>
    <definedName name="BEx5QPSW4IPLH50WSR87HRER05RF" hidden="1">#REF!</definedName>
    <definedName name="BEx73V0EP8EMNRC3EZJJKKVKWQVB" localSheetId="8" hidden="1">#REF!</definedName>
    <definedName name="BEx73V0EP8EMNRC3EZJJKKVKWQVB" hidden="1">#REF!</definedName>
    <definedName name="BEx741WJHIJVXUX131SBXTVW8D71" localSheetId="8" hidden="1">#REF!</definedName>
    <definedName name="BEx741WJHIJVXUX131SBXTVW8D71" hidden="1">#REF!</definedName>
    <definedName name="BEx74Q6H3O7133AWQXWC21MI2UFT" localSheetId="8" hidden="1">#REF!</definedName>
    <definedName name="BEx74Q6H3O7133AWQXWC21MI2UFT" hidden="1">#REF!</definedName>
    <definedName name="BEx74R2VQ8BSMKPX25262AU3VZF7" localSheetId="8" hidden="1">#REF!</definedName>
    <definedName name="BEx74R2VQ8BSMKPX25262AU3VZF7" hidden="1">#REF!</definedName>
    <definedName name="BEx74W6BJ8ENO3J25WNM5H5APKA3" localSheetId="8" hidden="1">#REF!</definedName>
    <definedName name="BEx74W6BJ8ENO3J25WNM5H5APKA3" hidden="1">#REF!</definedName>
    <definedName name="BEx74YKLW1FKLWC3DJ2ELZBZBY1M" localSheetId="8" hidden="1">#REF!</definedName>
    <definedName name="BEx74YKLW1FKLWC3DJ2ELZBZBY1M" hidden="1">#REF!</definedName>
    <definedName name="BEx755GRRD9BL27YHLH5QWIYLWB7" localSheetId="8" hidden="1">#REF!</definedName>
    <definedName name="BEx755GRRD9BL27YHLH5QWIYLWB7" hidden="1">#REF!</definedName>
    <definedName name="BEx759D1D5SXS5ELLZVBI0SXYUNF" localSheetId="8" hidden="1">#REF!</definedName>
    <definedName name="BEx759D1D5SXS5ELLZVBI0SXYUNF" hidden="1">#REF!</definedName>
    <definedName name="BEx75DPEQTX055IZ2L8UVLJOT1DD" localSheetId="8" hidden="1">#REF!</definedName>
    <definedName name="BEx75DPEQTX055IZ2L8UVLJOT1DD" hidden="1">#REF!</definedName>
    <definedName name="BEx75GJZSZHUDN6OOAGQYFUDA2LP" localSheetId="8" hidden="1">#REF!</definedName>
    <definedName name="BEx75GJZSZHUDN6OOAGQYFUDA2LP" hidden="1">#REF!</definedName>
    <definedName name="BEx75HGCCV5K4UCJWYV8EV9AG5YT" localSheetId="8" hidden="1">#REF!</definedName>
    <definedName name="BEx75HGCCV5K4UCJWYV8EV9AG5YT" hidden="1">#REF!</definedName>
    <definedName name="BEx75PZT8TY5P13U978NVBUXKHT4" localSheetId="8" hidden="1">#REF!</definedName>
    <definedName name="BEx75PZT8TY5P13U978NVBUXKHT4" hidden="1">#REF!</definedName>
    <definedName name="BEx75T55F7GML8V1DMWL26WRT006" localSheetId="8" hidden="1">#REF!</definedName>
    <definedName name="BEx75T55F7GML8V1DMWL26WRT006" hidden="1">#REF!</definedName>
    <definedName name="BEx75VJGR07JY6UUWURQ4PJ29UKC" localSheetId="8" hidden="1">#REF!</definedName>
    <definedName name="BEx75VJGR07JY6UUWURQ4PJ29UKC" hidden="1">#REF!</definedName>
    <definedName name="BEx7696AZUPB1PK30JJQUWUELQPJ" localSheetId="8" hidden="1">#REF!</definedName>
    <definedName name="BEx7696AZUPB1PK30JJQUWUELQPJ" hidden="1">#REF!</definedName>
    <definedName name="BEx76PNR8S4T4VUQS0KU58SEX0VN" localSheetId="8" hidden="1">#REF!</definedName>
    <definedName name="BEx76PNR8S4T4VUQS0KU58SEX0VN" hidden="1">#REF!</definedName>
    <definedName name="BEx76YY7ODSIKDD9VDF9TLTDM18I" localSheetId="8" hidden="1">#REF!</definedName>
    <definedName name="BEx76YY7ODSIKDD9VDF9TLTDM18I" hidden="1">#REF!</definedName>
    <definedName name="BEx7705E86I9B7DTKMMJMAFSYMUL" localSheetId="8" hidden="1">#REF!</definedName>
    <definedName name="BEx7705E86I9B7DTKMMJMAFSYMUL" hidden="1">#REF!</definedName>
    <definedName name="BEx7741OUGLA0WJQLQRUJSL4DE00" localSheetId="8" hidden="1">#REF!</definedName>
    <definedName name="BEx7741OUGLA0WJQLQRUJSL4DE00" hidden="1">#REF!</definedName>
    <definedName name="BEx774N83DXLJZ54Q42PWIJZ2DN1" localSheetId="8" hidden="1">#REF!</definedName>
    <definedName name="BEx774N83DXLJZ54Q42PWIJZ2DN1" hidden="1">#REF!</definedName>
    <definedName name="BEx779QNIY3061ZV9BR462WKEGRW" localSheetId="8" hidden="1">#REF!</definedName>
    <definedName name="BEx779QNIY3061ZV9BR462WKEGRW" hidden="1">#REF!</definedName>
    <definedName name="BEx77G19QU9A95CNHE6QMVSQR2T3" localSheetId="8" hidden="1">#REF!</definedName>
    <definedName name="BEx77G19QU9A95CNHE6QMVSQR2T3" hidden="1">#REF!</definedName>
    <definedName name="BEx77P0S3GVMS7BJUL9OWUGJ1B02" localSheetId="8" hidden="1">#REF!</definedName>
    <definedName name="BEx77P0S3GVMS7BJUL9OWUGJ1B02" hidden="1">#REF!</definedName>
    <definedName name="BEx77QDESURI6WW5582YXSK3A972" localSheetId="8" hidden="1">#REF!</definedName>
    <definedName name="BEx77QDESURI6WW5582YXSK3A972" hidden="1">#REF!</definedName>
    <definedName name="BEx77VBI9XOPFHKEWU5EHQ9J675Y" localSheetId="8" hidden="1">#REF!</definedName>
    <definedName name="BEx77VBI9XOPFHKEWU5EHQ9J675Y" hidden="1">#REF!</definedName>
    <definedName name="BEx7809GQOCLHSNH95VOYIX7P1TV" localSheetId="8" hidden="1">#REF!</definedName>
    <definedName name="BEx7809GQOCLHSNH95VOYIX7P1TV" hidden="1">#REF!</definedName>
    <definedName name="BEx780K8XAXUHGVZGZWQ74DK4CI3" localSheetId="8" hidden="1">#REF!</definedName>
    <definedName name="BEx780K8XAXUHGVZGZWQ74DK4CI3" hidden="1">#REF!</definedName>
    <definedName name="BEx78226TN58UE0CTY98YEDU0LSL" localSheetId="8" hidden="1">#REF!</definedName>
    <definedName name="BEx78226TN58UE0CTY98YEDU0LSL" hidden="1">#REF!</definedName>
    <definedName name="BEx7881ZZBWHRAX6W2GY19J8MGEQ" localSheetId="8" hidden="1">#REF!</definedName>
    <definedName name="BEx7881ZZBWHRAX6W2GY19J8MGEQ" hidden="1">#REF!</definedName>
    <definedName name="BEx78BSYINF85GYNSCIRD95PH86Q" localSheetId="8" hidden="1">#REF!</definedName>
    <definedName name="BEx78BSYINF85GYNSCIRD95PH86Q" hidden="1">#REF!</definedName>
    <definedName name="BEx78HHRIWDLHQX2LG0HWFRYEL1T" localSheetId="8" hidden="1">#REF!</definedName>
    <definedName name="BEx78HHRIWDLHQX2LG0HWFRYEL1T" hidden="1">#REF!</definedName>
    <definedName name="BEx78QC4X2YVM9K6MQRB2WJG36N3" localSheetId="8" hidden="1">#REF!</definedName>
    <definedName name="BEx78QC4X2YVM9K6MQRB2WJG36N3" hidden="1">#REF!</definedName>
    <definedName name="BEx78QMXZ2P1ZB3HJ9O50DWHCMXR" localSheetId="8" hidden="1">#REF!</definedName>
    <definedName name="BEx78QMXZ2P1ZB3HJ9O50DWHCMXR" hidden="1">#REF!</definedName>
    <definedName name="BEx78SFO5VR28677DWZEMDN7G86X" localSheetId="8" hidden="1">#REF!</definedName>
    <definedName name="BEx78SFO5VR28677DWZEMDN7G86X" hidden="1">#REF!</definedName>
    <definedName name="BEx78SFOYH1Z0ZDTO47W2M60TW6K" localSheetId="8" hidden="1">#REF!</definedName>
    <definedName name="BEx78SFOYH1Z0ZDTO47W2M60TW6K" hidden="1">#REF!</definedName>
    <definedName name="BEx7974EARYYX2ICWU0YC50VO5D8" localSheetId="8" hidden="1">#REF!</definedName>
    <definedName name="BEx7974EARYYX2ICWU0YC50VO5D8" hidden="1">#REF!</definedName>
    <definedName name="BEx79JK3E6JO8MX4O35A5G8NZCC8" localSheetId="8" hidden="1">#REF!</definedName>
    <definedName name="BEx79JK3E6JO8MX4O35A5G8NZCC8" hidden="1">#REF!</definedName>
    <definedName name="BEx79OCP4HQ6XP8EWNGEUDLOZBBS" localSheetId="8" hidden="1">#REF!</definedName>
    <definedName name="BEx79OCP4HQ6XP8EWNGEUDLOZBBS" hidden="1">#REF!</definedName>
    <definedName name="BEx79SEAYKUZB0H4LYBCD6WWJBG2" localSheetId="8" hidden="1">#REF!</definedName>
    <definedName name="BEx79SEAYKUZB0H4LYBCD6WWJBG2" hidden="1">#REF!</definedName>
    <definedName name="BEx79SJRHTLS9PYM69O9BWW1FMJK" localSheetId="8" hidden="1">#REF!</definedName>
    <definedName name="BEx79SJRHTLS9PYM69O9BWW1FMJK" hidden="1">#REF!</definedName>
    <definedName name="BEx79YJJLBELICW9F9FRYSCQ101L" localSheetId="8" hidden="1">#REF!</definedName>
    <definedName name="BEx79YJJLBELICW9F9FRYSCQ101L" hidden="1">#REF!</definedName>
    <definedName name="BEx79YUC7B0V77FSBGIRCY1BR4VK" localSheetId="8" hidden="1">#REF!</definedName>
    <definedName name="BEx79YUC7B0V77FSBGIRCY1BR4VK" hidden="1">#REF!</definedName>
    <definedName name="BEx7A06T3RC2891FUX05G3QPRAUE" localSheetId="8" hidden="1">#REF!</definedName>
    <definedName name="BEx7A06T3RC2891FUX05G3QPRAUE" hidden="1">#REF!</definedName>
    <definedName name="BEx7A9S3JA1X7FH4CFSQLTZC4691" localSheetId="8" hidden="1">#REF!</definedName>
    <definedName name="BEx7A9S3JA1X7FH4CFSQLTZC4691" hidden="1">#REF!</definedName>
    <definedName name="BEx7ABA2C9IWH5VSLVLLLCY62161" localSheetId="8" hidden="1">#REF!</definedName>
    <definedName name="BEx7ABA2C9IWH5VSLVLLLCY62161" hidden="1">#REF!</definedName>
    <definedName name="BEx7AE4LPLX8N85BYB0WCO5S7ZPV" localSheetId="8" hidden="1">#REF!</definedName>
    <definedName name="BEx7AE4LPLX8N85BYB0WCO5S7ZPV" hidden="1">#REF!</definedName>
    <definedName name="BEx7AR0EEP9O5JPPEKQWG1TC860T" localSheetId="8" hidden="1">#REF!</definedName>
    <definedName name="BEx7AR0EEP9O5JPPEKQWG1TC860T" hidden="1">#REF!</definedName>
    <definedName name="BEx7ASD1I654MEDCO6GGWA95PXSC" localSheetId="8" hidden="1">#REF!</definedName>
    <definedName name="BEx7ASD1I654MEDCO6GGWA95PXSC" hidden="1">#REF!</definedName>
    <definedName name="BEx7AURD3S7JGN4D3YK1QAG6TAFA" localSheetId="8" hidden="1">#REF!</definedName>
    <definedName name="BEx7AURD3S7JGN4D3YK1QAG6TAFA" hidden="1">#REF!</definedName>
    <definedName name="BEx7AVCX9S5RJP3NSZ4QM4E6ERDT" localSheetId="8" hidden="1">#REF!</definedName>
    <definedName name="BEx7AVCX9S5RJP3NSZ4QM4E6ERDT" hidden="1">#REF!</definedName>
    <definedName name="BEx7AVYIGP0930MV5JEBWRYCJN68" localSheetId="8" hidden="1">#REF!</definedName>
    <definedName name="BEx7AVYIGP0930MV5JEBWRYCJN68" hidden="1">#REF!</definedName>
    <definedName name="BEx7B6LH6917TXOSAAQ6U7HVF018" localSheetId="8" hidden="1">#REF!</definedName>
    <definedName name="BEx7B6LH6917TXOSAAQ6U7HVF018" hidden="1">#REF!</definedName>
    <definedName name="BEx7BN8E88JR3K1BSLAZRPSFPQ9L" localSheetId="8" hidden="1">#REF!</definedName>
    <definedName name="BEx7BN8E88JR3K1BSLAZRPSFPQ9L" hidden="1">#REF!</definedName>
    <definedName name="BEx7BP14RMS3638K85OM4NCYLRHG" localSheetId="8" hidden="1">#REF!</definedName>
    <definedName name="BEx7BP14RMS3638K85OM4NCYLRHG" hidden="1">#REF!</definedName>
    <definedName name="BEx7BPXFZXJ79FQ0E8AQE21PGVHA" localSheetId="8" hidden="1">#REF!</definedName>
    <definedName name="BEx7BPXFZXJ79FQ0E8AQE21PGVHA" hidden="1">#REF!</definedName>
    <definedName name="BEx7C04AM39DQMC1TIX7CFZ2ADHX" localSheetId="8" hidden="1">#REF!</definedName>
    <definedName name="BEx7C04AM39DQMC1TIX7CFZ2ADHX" hidden="1">#REF!</definedName>
    <definedName name="BEx7C346X4AX2J1QPM4NBC7JL5W9" localSheetId="8" hidden="1">#REF!</definedName>
    <definedName name="BEx7C346X4AX2J1QPM4NBC7JL5W9" hidden="1">#REF!</definedName>
    <definedName name="BEx7C40F0PQURHPI6YQ39NFIR86Z" localSheetId="8" hidden="1">#REF!</definedName>
    <definedName name="BEx7C40F0PQURHPI6YQ39NFIR86Z" hidden="1">#REF!</definedName>
    <definedName name="BEx7C7B9VCY7N0H7N1NH6HNNH724" localSheetId="8" hidden="1">#REF!</definedName>
    <definedName name="BEx7C7B9VCY7N0H7N1NH6HNNH724" hidden="1">#REF!</definedName>
    <definedName name="BEx7C93VR7SYRIJS1JO8YZKSFAW9" localSheetId="8" hidden="1">#REF!</definedName>
    <definedName name="BEx7C93VR7SYRIJS1JO8YZKSFAW9" hidden="1">#REF!</definedName>
    <definedName name="BEx7CCPC6R1KQQZ2JQU6EFI1G0RM" localSheetId="8" hidden="1">#REF!</definedName>
    <definedName name="BEx7CCPC6R1KQQZ2JQU6EFI1G0RM" hidden="1">#REF!</definedName>
    <definedName name="BEx7CIJST9GLS2QD383UK7VUDTGL" localSheetId="8" hidden="1">#REF!</definedName>
    <definedName name="BEx7CIJST9GLS2QD383UK7VUDTGL" hidden="1">#REF!</definedName>
    <definedName name="BEx7CO8T2XKC7GHDSYNAWTZ9L7YR" localSheetId="8" hidden="1">#REF!</definedName>
    <definedName name="BEx7CO8T2XKC7GHDSYNAWTZ9L7YR" hidden="1">#REF!</definedName>
    <definedName name="BEx7CW1CF00DO8A36UNC2X7K65C2" localSheetId="8" hidden="1">#REF!</definedName>
    <definedName name="BEx7CW1CF00DO8A36UNC2X7K65C2" hidden="1">#REF!</definedName>
    <definedName name="BEx7CW6NFRL2P4XWP0MWHIYA97KF" localSheetId="8" hidden="1">#REF!</definedName>
    <definedName name="BEx7CW6NFRL2P4XWP0MWHIYA97KF" hidden="1">#REF!</definedName>
    <definedName name="BEx7CZXN83U7XFVGG1P1N6ZCQK7U" localSheetId="8" hidden="1">#REF!</definedName>
    <definedName name="BEx7CZXN83U7XFVGG1P1N6ZCQK7U" hidden="1">#REF!</definedName>
    <definedName name="BEx7D14R4J25CLH301NHMGU8FSWM" localSheetId="8" hidden="1">#REF!</definedName>
    <definedName name="BEx7D14R4J25CLH301NHMGU8FSWM" hidden="1">#REF!</definedName>
    <definedName name="BEx7D38BE0Z9QLQBDMGARM9USFPM" localSheetId="8" hidden="1">#REF!</definedName>
    <definedName name="BEx7D38BE0Z9QLQBDMGARM9USFPM" hidden="1">#REF!</definedName>
    <definedName name="BEx7D5RWKRS4W71J4NZ6ZSFHPKFT" localSheetId="8" hidden="1">#REF!</definedName>
    <definedName name="BEx7D5RWKRS4W71J4NZ6ZSFHPKFT" hidden="1">#REF!</definedName>
    <definedName name="BEx7D8H1TPOX1UN17QZYEV7Q58GA" localSheetId="8" hidden="1">#REF!</definedName>
    <definedName name="BEx7D8H1TPOX1UN17QZYEV7Q58GA" hidden="1">#REF!</definedName>
    <definedName name="BEx7DGF13H2074LRWFZQ45PZ6JPX" localSheetId="8" hidden="1">#REF!</definedName>
    <definedName name="BEx7DGF13H2074LRWFZQ45PZ6JPX" hidden="1">#REF!</definedName>
    <definedName name="BEx7DHBE0SOC5KXWWQ73WUDBRX8J" localSheetId="8" hidden="1">#REF!</definedName>
    <definedName name="BEx7DHBE0SOC5KXWWQ73WUDBRX8J" hidden="1">#REF!</definedName>
    <definedName name="BEx7DKWUXEDIISSX4GDD4YYT887F" localSheetId="8" hidden="1">#REF!</definedName>
    <definedName name="BEx7DKWUXEDIISSX4GDD4YYT887F" hidden="1">#REF!</definedName>
    <definedName name="BEx7DMUYR2HC26WW7AOB1TULERMB" localSheetId="8" hidden="1">#REF!</definedName>
    <definedName name="BEx7DMUYR2HC26WW7AOB1TULERMB" hidden="1">#REF!</definedName>
    <definedName name="BEx7DVJTRV44IMJIBFXELE67SZ7S" localSheetId="8" hidden="1">#REF!</definedName>
    <definedName name="BEx7DVJTRV44IMJIBFXELE67SZ7S" hidden="1">#REF!</definedName>
    <definedName name="BEx7DVUMFCI5INHMVFIJ44RTTSTT" localSheetId="8" hidden="1">#REF!</definedName>
    <definedName name="BEx7DVUMFCI5INHMVFIJ44RTTSTT" hidden="1">#REF!</definedName>
    <definedName name="BEx7E2QT2U8THYOKBPXONB1B47WH" localSheetId="8" hidden="1">#REF!</definedName>
    <definedName name="BEx7E2QT2U8THYOKBPXONB1B47WH" hidden="1">#REF!</definedName>
    <definedName name="BEx7E5QP7W6UKO74F5Y0VJ741HS5" localSheetId="8" hidden="1">#REF!</definedName>
    <definedName name="BEx7E5QP7W6UKO74F5Y0VJ741HS5" hidden="1">#REF!</definedName>
    <definedName name="BEx7E6N29HGH3I47AFB2DCS6MVS6" localSheetId="8" hidden="1">#REF!</definedName>
    <definedName name="BEx7E6N29HGH3I47AFB2DCS6MVS6" hidden="1">#REF!</definedName>
    <definedName name="BEx7EBA8IYHQKT7IQAOAML660SYA" localSheetId="8" hidden="1">#REF!</definedName>
    <definedName name="BEx7EBA8IYHQKT7IQAOAML660SYA" hidden="1">#REF!</definedName>
    <definedName name="BEx7EI6C8MCRZFEQYUBE5FSUTIHK" localSheetId="8" hidden="1">#REF!</definedName>
    <definedName name="BEx7EI6C8MCRZFEQYUBE5FSUTIHK" hidden="1">#REF!</definedName>
    <definedName name="BEx7EI6DL1Z6UWLFBXAKVGZTKHWJ" localSheetId="8" hidden="1">#REF!</definedName>
    <definedName name="BEx7EI6DL1Z6UWLFBXAKVGZTKHWJ" hidden="1">#REF!</definedName>
    <definedName name="BEx7EQKHX7GZYOLXRDU534TT4H64" localSheetId="8" hidden="1">#REF!</definedName>
    <definedName name="BEx7EQKHX7GZYOLXRDU534TT4H64" hidden="1">#REF!</definedName>
    <definedName name="BEx7ETV6L1TM7JSXJIGK3FC6RVZW" localSheetId="8" hidden="1">#REF!</definedName>
    <definedName name="BEx7ETV6L1TM7JSXJIGK3FC6RVZW" hidden="1">#REF!</definedName>
    <definedName name="BEx7EYYLHMBYQTH6I377FCQS7CSX" localSheetId="8" hidden="1">#REF!</definedName>
    <definedName name="BEx7EYYLHMBYQTH6I377FCQS7CSX" hidden="1">#REF!</definedName>
    <definedName name="BEx7FCLG1RYI2SNOU1Y2GQZNZSWA" localSheetId="8" hidden="1">#REF!</definedName>
    <definedName name="BEx7FCLG1RYI2SNOU1Y2GQZNZSWA" hidden="1">#REF!</definedName>
    <definedName name="BEx7FN32ZGWOAA4TTH79KINTDWR9" localSheetId="8" hidden="1">#REF!</definedName>
    <definedName name="BEx7FN32ZGWOAA4TTH79KINTDWR9" hidden="1">#REF!</definedName>
    <definedName name="BEx7FV0WJHXL6X5JNQ2ZX45PX49P" localSheetId="8" hidden="1">#REF!</definedName>
    <definedName name="BEx7FV0WJHXL6X5JNQ2ZX45PX49P" hidden="1">#REF!</definedName>
    <definedName name="BEx7G82CKM3NIY1PHNFK28M09PCH" localSheetId="8" hidden="1">#REF!</definedName>
    <definedName name="BEx7G82CKM3NIY1PHNFK28M09PCH" hidden="1">#REF!</definedName>
    <definedName name="BEx7GR3ENYWRXXS5IT0UMEGOLGUH" localSheetId="8" hidden="1">#REF!</definedName>
    <definedName name="BEx7GR3ENYWRXXS5IT0UMEGOLGUH" hidden="1">#REF!</definedName>
    <definedName name="BEx7GSAL6P7TASL8MB63RFST1LJL" localSheetId="8" hidden="1">#REF!</definedName>
    <definedName name="BEx7GSAL6P7TASL8MB63RFST1LJL" hidden="1">#REF!</definedName>
    <definedName name="BEx7H0JD6I5I8WQLLWOYWY5YWPQE" localSheetId="8" hidden="1">#REF!</definedName>
    <definedName name="BEx7H0JD6I5I8WQLLWOYWY5YWPQE" hidden="1">#REF!</definedName>
    <definedName name="BEx7H14XCXH7WEXEY1HVO53A6AGH" localSheetId="8" hidden="1">#REF!</definedName>
    <definedName name="BEx7H14XCXH7WEXEY1HVO53A6AGH" hidden="1">#REF!</definedName>
    <definedName name="BEx7HGVBEF4LEIF6RC14N3PSU461" localSheetId="8" hidden="1">#REF!</definedName>
    <definedName name="BEx7HGVBEF4LEIF6RC14N3PSU461" hidden="1">#REF!</definedName>
    <definedName name="BEx7HQ5T9FZ42QWS09UO4DT42Y0R" localSheetId="8" hidden="1">#REF!</definedName>
    <definedName name="BEx7HQ5T9FZ42QWS09UO4DT42Y0R" hidden="1">#REF!</definedName>
    <definedName name="BEx7HRCZE3CVGON1HV07MT5MNDZ3" localSheetId="8" hidden="1">#REF!</definedName>
    <definedName name="BEx7HRCZE3CVGON1HV07MT5MNDZ3" hidden="1">#REF!</definedName>
    <definedName name="BEx7HWGE2CANG5M17X4C8YNC3N8F" localSheetId="8" hidden="1">#REF!</definedName>
    <definedName name="BEx7HWGE2CANG5M17X4C8YNC3N8F" hidden="1">#REF!</definedName>
    <definedName name="BEx7IB54GU5UCTJS549UBDW43EJL" localSheetId="8" hidden="1">#REF!</definedName>
    <definedName name="BEx7IB54GU5UCTJS549UBDW43EJL" hidden="1">#REF!</definedName>
    <definedName name="BEx7IBVYN47SFZIA0K4MDKQZNN9V" localSheetId="8" hidden="1">#REF!</definedName>
    <definedName name="BEx7IBVYN47SFZIA0K4MDKQZNN9V" hidden="1">#REF!</definedName>
    <definedName name="BEx7IGOMJB39HUONENRXTK1MFHGE" localSheetId="8" hidden="1">#REF!</definedName>
    <definedName name="BEx7IGOMJB39HUONENRXTK1MFHGE" hidden="1">#REF!</definedName>
    <definedName name="BEx7ISO6LTCYYDK0J6IN4PG2P6SW" localSheetId="8" hidden="1">#REF!</definedName>
    <definedName name="BEx7ISO6LTCYYDK0J6IN4PG2P6SW" hidden="1">#REF!</definedName>
    <definedName name="BEx7IV2IJ5WT7UC0UG7WP0WF2JZI" localSheetId="8" hidden="1">#REF!</definedName>
    <definedName name="BEx7IV2IJ5WT7UC0UG7WP0WF2JZI" hidden="1">#REF!</definedName>
    <definedName name="BEx7IXGU74GE5E4S6W4Z13AR092Y" localSheetId="8" hidden="1">#REF!</definedName>
    <definedName name="BEx7IXGU74GE5E4S6W4Z13AR092Y" hidden="1">#REF!</definedName>
    <definedName name="BEx7J4YL8Q3BI1MLH16YYQ18IJRD" localSheetId="8" hidden="1">#REF!</definedName>
    <definedName name="BEx7J4YL8Q3BI1MLH16YYQ18IJRD" hidden="1">#REF!</definedName>
    <definedName name="BEx7J5K5QVUOXI6A663KUWL6PO3O" localSheetId="8" hidden="1">#REF!</definedName>
    <definedName name="BEx7J5K5QVUOXI6A663KUWL6PO3O" hidden="1">#REF!</definedName>
    <definedName name="BEx7JH3HGBPI07OHZ5LFYK0UFZQR" localSheetId="8" hidden="1">#REF!</definedName>
    <definedName name="BEx7JH3HGBPI07OHZ5LFYK0UFZQR" hidden="1">#REF!</definedName>
    <definedName name="BEx7JRL3MHRMVLQF3EN15MXRPN68" localSheetId="8" hidden="1">#REF!</definedName>
    <definedName name="BEx7JRL3MHRMVLQF3EN15MXRPN68" hidden="1">#REF!</definedName>
    <definedName name="BEx7JV194190CNM6WWGQ3UBJ3CHH" localSheetId="8" hidden="1">#REF!</definedName>
    <definedName name="BEx7JV194190CNM6WWGQ3UBJ3CHH" hidden="1">#REF!</definedName>
    <definedName name="BEx7JZJ4AE8AGMWPK3XPBTBUBZ48" localSheetId="8" hidden="1">#REF!</definedName>
    <definedName name="BEx7JZJ4AE8AGMWPK3XPBTBUBZ48" hidden="1">#REF!</definedName>
    <definedName name="BEx7K7GZ607XQOGB81A1HINBTGOZ" localSheetId="8" hidden="1">#REF!</definedName>
    <definedName name="BEx7K7GZ607XQOGB81A1HINBTGOZ" hidden="1">#REF!</definedName>
    <definedName name="BEx7KEYPBDXSNROH8M6CDCBN6B50" localSheetId="8" hidden="1">#REF!</definedName>
    <definedName name="BEx7KEYPBDXSNROH8M6CDCBN6B50" hidden="1">#REF!</definedName>
    <definedName name="BEx7KH7PZ0A6FSWA4LAN2CMZ0WSF" localSheetId="8" hidden="1">#REF!</definedName>
    <definedName name="BEx7KH7PZ0A6FSWA4LAN2CMZ0WSF" hidden="1">#REF!</definedName>
    <definedName name="BEx7KNCTL6VMNQP4MFMHOMV1WI1Y" localSheetId="8" hidden="1">#REF!</definedName>
    <definedName name="BEx7KNCTL6VMNQP4MFMHOMV1WI1Y" hidden="1">#REF!</definedName>
    <definedName name="BEx7KSAS8BZT6H8OQCZ5DNSTMO07" localSheetId="8" hidden="1">#REF!</definedName>
    <definedName name="BEx7KSAS8BZT6H8OQCZ5DNSTMO07" hidden="1">#REF!</definedName>
    <definedName name="BEx7KWHTBD21COXVI4HNEQH0Z3L8" localSheetId="8" hidden="1">#REF!</definedName>
    <definedName name="BEx7KWHTBD21COXVI4HNEQH0Z3L8" hidden="1">#REF!</definedName>
    <definedName name="BEx7KXUGRMRSUXCM97Z7VRZQ9JH2" localSheetId="8" hidden="1">#REF!</definedName>
    <definedName name="BEx7KXUGRMRSUXCM97Z7VRZQ9JH2" hidden="1">#REF!</definedName>
    <definedName name="BEx7L5C6U8MP6IZ67BD649WQYJEK" localSheetId="8" hidden="1">#REF!</definedName>
    <definedName name="BEx7L5C6U8MP6IZ67BD649WQYJEK" hidden="1">#REF!</definedName>
    <definedName name="BEx7L8HEYEVTATR0OG5JJO647KNI" localSheetId="8" hidden="1">#REF!</definedName>
    <definedName name="BEx7L8HEYEVTATR0OG5JJO647KNI" hidden="1">#REF!</definedName>
    <definedName name="BEx7L8XOV64OMS15ZFURFEUXLMWF" localSheetId="8" hidden="1">#REF!</definedName>
    <definedName name="BEx7L8XOV64OMS15ZFURFEUXLMWF" hidden="1">#REF!</definedName>
    <definedName name="BEx7LPF478MRAYB9TQ6LDML6O3BY" localSheetId="8" hidden="1">#REF!</definedName>
    <definedName name="BEx7LPF478MRAYB9TQ6LDML6O3BY" hidden="1">#REF!</definedName>
    <definedName name="BEx7LPV780NFCG1VX4EKJ29YXOLZ" localSheetId="8" hidden="1">#REF!</definedName>
    <definedName name="BEx7LPV780NFCG1VX4EKJ29YXOLZ" hidden="1">#REF!</definedName>
    <definedName name="BEx7LQ0PD30NJWOAYKPEYHM9J83B" localSheetId="8" hidden="1">#REF!</definedName>
    <definedName name="BEx7LQ0PD30NJWOAYKPEYHM9J83B" hidden="1">#REF!</definedName>
    <definedName name="BEx7M4EKEDHZ1ZZ91NDLSUNPUFPZ" localSheetId="8" hidden="1">#REF!</definedName>
    <definedName name="BEx7M4EKEDHZ1ZZ91NDLSUNPUFPZ" hidden="1">#REF!</definedName>
    <definedName name="BEx7MAUI1JJFDIJGDW4RWY5384LY" localSheetId="8" hidden="1">#REF!</definedName>
    <definedName name="BEx7MAUI1JJFDIJGDW4RWY5384LY" hidden="1">#REF!</definedName>
    <definedName name="BEx7MI1EW6N7FOBHWJLYC02TZSKR" localSheetId="8" hidden="1">#REF!</definedName>
    <definedName name="BEx7MI1EW6N7FOBHWJLYC02TZSKR" hidden="1">#REF!</definedName>
    <definedName name="BEx7MJZO3UKAMJ53UWOJ5ZD4GGMQ" localSheetId="8" hidden="1">#REF!</definedName>
    <definedName name="BEx7MJZO3UKAMJ53UWOJ5ZD4GGMQ" hidden="1">#REF!</definedName>
    <definedName name="BEx7MO17TZ6L4457Q12FYYLUUZAZ" localSheetId="8" hidden="1">#REF!</definedName>
    <definedName name="BEx7MO17TZ6L4457Q12FYYLUUZAZ" hidden="1">#REF!</definedName>
    <definedName name="BEx7MT4MFNXIVQGAT6D971GZW7CA" localSheetId="8" hidden="1">#REF!</definedName>
    <definedName name="BEx7MT4MFNXIVQGAT6D971GZW7CA" hidden="1">#REF!</definedName>
    <definedName name="BEx7MUMLPPX92MX7SA8S1PLONDL8" localSheetId="8" hidden="1">#REF!</definedName>
    <definedName name="BEx7MUMLPPX92MX7SA8S1PLONDL8" hidden="1">#REF!</definedName>
    <definedName name="BEx7MX0W532Q7CB4V6KFVC9WAOUI" localSheetId="8" hidden="1">#REF!</definedName>
    <definedName name="BEx7MX0W532Q7CB4V6KFVC9WAOUI" hidden="1">#REF!</definedName>
    <definedName name="BEx7NB403NE748IF75RXMWOFQ986" localSheetId="8" hidden="1">#REF!</definedName>
    <definedName name="BEx7NB403NE748IF75RXMWOFQ986" hidden="1">#REF!</definedName>
    <definedName name="BEx7NI062THZAM6I8AJWTFJL91CS" localSheetId="8" hidden="1">#REF!</definedName>
    <definedName name="BEx7NI062THZAM6I8AJWTFJL91CS" hidden="1">#REF!</definedName>
    <definedName name="BEx904S75BPRYMHF0083JF7ES4NG" localSheetId="8" hidden="1">#REF!</definedName>
    <definedName name="BEx904S75BPRYMHF0083JF7ES4NG" hidden="1">#REF!</definedName>
    <definedName name="BEx90HDD4RWF7JZGA8GCGG7D63MG" localSheetId="8" hidden="1">#REF!</definedName>
    <definedName name="BEx90HDD4RWF7JZGA8GCGG7D63MG" hidden="1">#REF!</definedName>
    <definedName name="BEx90HO6UVMFVSV8U0YBZFHNCL38" localSheetId="8" hidden="1">#REF!</definedName>
    <definedName name="BEx90HO6UVMFVSV8U0YBZFHNCL38" hidden="1">#REF!</definedName>
    <definedName name="BEx90VGH5H09ON2QXYC9WIIEU98T" localSheetId="8" hidden="1">#REF!</definedName>
    <definedName name="BEx90VGH5H09ON2QXYC9WIIEU98T" hidden="1">#REF!</definedName>
    <definedName name="BEx9157279000SVN5XNWQ99JY0WU" localSheetId="8" hidden="1">#REF!</definedName>
    <definedName name="BEx9157279000SVN5XNWQ99JY0WU" hidden="1">#REF!</definedName>
    <definedName name="BEx9175B70QXYAU5A8DJPGZQ46L9" localSheetId="8" hidden="1">#REF!</definedName>
    <definedName name="BEx9175B70QXYAU5A8DJPGZQ46L9" hidden="1">#REF!</definedName>
    <definedName name="BEx91AQQRTV87AO27VWHSFZAD4ZR" localSheetId="8" hidden="1">#REF!</definedName>
    <definedName name="BEx91AQQRTV87AO27VWHSFZAD4ZR" hidden="1">#REF!</definedName>
    <definedName name="BEx91L8FLL5CWLA2CDHKCOMGVDZN" localSheetId="8" hidden="1">#REF!</definedName>
    <definedName name="BEx91L8FLL5CWLA2CDHKCOMGVDZN" hidden="1">#REF!</definedName>
    <definedName name="BEx91OTVH9ZDBC3QTORU8RZX4EOC" localSheetId="8" hidden="1">#REF!</definedName>
    <definedName name="BEx91OTVH9ZDBC3QTORU8RZX4EOC" hidden="1">#REF!</definedName>
    <definedName name="BEx91QH5JRZKQP1GPN2SQMR3CKAG" localSheetId="8" hidden="1">#REF!</definedName>
    <definedName name="BEx91QH5JRZKQP1GPN2SQMR3CKAG" hidden="1">#REF!</definedName>
    <definedName name="BEx91ROALDNHO7FI4X8L61RH4UJE" localSheetId="8" hidden="1">#REF!</definedName>
    <definedName name="BEx91ROALDNHO7FI4X8L61RH4UJE" hidden="1">#REF!</definedName>
    <definedName name="BEx91TMID71GVYH0U16QM1RV3PX0" localSheetId="8" hidden="1">#REF!</definedName>
    <definedName name="BEx91TMID71GVYH0U16QM1RV3PX0" hidden="1">#REF!</definedName>
    <definedName name="BEx91VF2D78PAF337E3L2L81K9W2" localSheetId="8" hidden="1">#REF!</definedName>
    <definedName name="BEx91VF2D78PAF337E3L2L81K9W2" hidden="1">#REF!</definedName>
    <definedName name="BEx921PNZ46VORG2VRMWREWIC0SE" localSheetId="8" hidden="1">#REF!</definedName>
    <definedName name="BEx921PNZ46VORG2VRMWREWIC0SE" hidden="1">#REF!</definedName>
    <definedName name="BEx929CVDCG5CFUQWNDLOSNRQ1FN" localSheetId="8" hidden="1">#REF!</definedName>
    <definedName name="BEx929CVDCG5CFUQWNDLOSNRQ1FN" hidden="1">#REF!</definedName>
    <definedName name="BEx92DPEKL5WM5A3CN8674JI0PR3" localSheetId="8" hidden="1">#REF!</definedName>
    <definedName name="BEx92DPEKL5WM5A3CN8674JI0PR3" hidden="1">#REF!</definedName>
    <definedName name="BEx92ER2RMY93TZK0D9L9T3H0GI5" localSheetId="8" hidden="1">#REF!</definedName>
    <definedName name="BEx92ER2RMY93TZK0D9L9T3H0GI5" hidden="1">#REF!</definedName>
    <definedName name="BEx92FI04PJT4LI23KKIHRXWJDTT" localSheetId="8" hidden="1">#REF!</definedName>
    <definedName name="BEx92FI04PJT4LI23KKIHRXWJDTT" hidden="1">#REF!</definedName>
    <definedName name="BEx92HR14HQ9D5JXCSPA4SS4RT62" localSheetId="8" hidden="1">#REF!</definedName>
    <definedName name="BEx92HR14HQ9D5JXCSPA4SS4RT62" hidden="1">#REF!</definedName>
    <definedName name="BEx92HWA2D6A5EX9MFG68G0NOMSN" localSheetId="8" hidden="1">#REF!</definedName>
    <definedName name="BEx92HWA2D6A5EX9MFG68G0NOMSN" hidden="1">#REF!</definedName>
    <definedName name="BEx92I1SQUKW2W7S22E82HLJXRGK" localSheetId="8" hidden="1">#REF!</definedName>
    <definedName name="BEx92I1SQUKW2W7S22E82HLJXRGK" hidden="1">#REF!</definedName>
    <definedName name="BEx92PUBDIXAU1FW5ZAXECMAU0LN" localSheetId="8" hidden="1">#REF!</definedName>
    <definedName name="BEx92PUBDIXAU1FW5ZAXECMAU0LN" hidden="1">#REF!</definedName>
    <definedName name="BEx92S8MHFFIVRQ2YSHZNQGOFUHD" localSheetId="8" hidden="1">#REF!</definedName>
    <definedName name="BEx92S8MHFFIVRQ2YSHZNQGOFUHD" hidden="1">#REF!</definedName>
    <definedName name="BEx92VJ5FJGXISSSMOUAESCSIWFV" localSheetId="8" hidden="1">#REF!</definedName>
    <definedName name="BEx92VJ5FJGXISSSMOUAESCSIWFV" hidden="1">#REF!</definedName>
    <definedName name="BEx93B9OULL2YGC896XXYAAJSTRK" localSheetId="8" hidden="1">#REF!</definedName>
    <definedName name="BEx93B9OULL2YGC896XXYAAJSTRK" hidden="1">#REF!</definedName>
    <definedName name="BEx93FRKF99NRT3LH99UTIH7AAYF" localSheetId="8" hidden="1">#REF!</definedName>
    <definedName name="BEx93FRKF99NRT3LH99UTIH7AAYF" hidden="1">#REF!</definedName>
    <definedName name="BEx93M7FSHP50OG34A4W8W8DF12U" localSheetId="8" hidden="1">#REF!</definedName>
    <definedName name="BEx93M7FSHP50OG34A4W8W8DF12U" hidden="1">#REF!</definedName>
    <definedName name="BEx93OLWY2O3PRA74U41VG5RXT4Q" localSheetId="8" hidden="1">#REF!</definedName>
    <definedName name="BEx93OLWY2O3PRA74U41VG5RXT4Q" hidden="1">#REF!</definedName>
    <definedName name="BEx93RWFAF6YJGYUTITVM445C02U" localSheetId="8" hidden="1">#REF!</definedName>
    <definedName name="BEx93RWFAF6YJGYUTITVM445C02U" hidden="1">#REF!</definedName>
    <definedName name="BEx93SY9RWG3HUV4YXQKXJH9FH14" localSheetId="8" hidden="1">#REF!</definedName>
    <definedName name="BEx93SY9RWG3HUV4YXQKXJH9FH14" hidden="1">#REF!</definedName>
    <definedName name="BEx93TJUX3U0FJDBG6DDSNQ91R5J" localSheetId="8" hidden="1">#REF!</definedName>
    <definedName name="BEx93TJUX3U0FJDBG6DDSNQ91R5J" hidden="1">#REF!</definedName>
    <definedName name="BEx942UCRHMI4B0US31HO95GSC2X" localSheetId="8" hidden="1">#REF!</definedName>
    <definedName name="BEx942UCRHMI4B0US31HO95GSC2X" hidden="1">#REF!</definedName>
    <definedName name="BEx942ZND3V7XSHKTD0UH9X85N5E" localSheetId="8" hidden="1">#REF!</definedName>
    <definedName name="BEx942ZND3V7XSHKTD0UH9X85N5E" hidden="1">#REF!</definedName>
    <definedName name="BEx947HHLR6UU6NYPNDZRF79V52K" localSheetId="8" hidden="1">#REF!</definedName>
    <definedName name="BEx947HHLR6UU6NYPNDZRF79V52K" hidden="1">#REF!</definedName>
    <definedName name="BEx948ZFFQWVIDNG4AZAUGGGEB5U" localSheetId="8" hidden="1">#REF!</definedName>
    <definedName name="BEx948ZFFQWVIDNG4AZAUGGGEB5U" hidden="1">#REF!</definedName>
    <definedName name="BEx94CKXG92OMURH41SNU6IOHK4J" localSheetId="8" hidden="1">#REF!</definedName>
    <definedName name="BEx94CKXG92OMURH41SNU6IOHK4J" hidden="1">#REF!</definedName>
    <definedName name="BEx94GXG30CIVB6ZQN3X3IK6BZXQ" localSheetId="8" hidden="1">#REF!</definedName>
    <definedName name="BEx94GXG30CIVB6ZQN3X3IK6BZXQ" hidden="1">#REF!</definedName>
    <definedName name="BEx94HJ0DWZHE39X4BLCQCJ3M1MC" localSheetId="8" hidden="1">#REF!</definedName>
    <definedName name="BEx94HJ0DWZHE39X4BLCQCJ3M1MC" hidden="1">#REF!</definedName>
    <definedName name="BEx94HZ5LURYM9ST744ALV6ZCKYP" localSheetId="8" hidden="1">#REF!</definedName>
    <definedName name="BEx94HZ5LURYM9ST744ALV6ZCKYP" hidden="1">#REF!</definedName>
    <definedName name="BEx94IQ75E90YUMWJ9N591LR7DQQ" localSheetId="8" hidden="1">#REF!</definedName>
    <definedName name="BEx94IQ75E90YUMWJ9N591LR7DQQ" hidden="1">#REF!</definedName>
    <definedName name="BEx94N7W5T3U7UOE97D6OVIBUCXS" localSheetId="8" hidden="1">#REF!</definedName>
    <definedName name="BEx94N7W5T3U7UOE97D6OVIBUCXS" hidden="1">#REF!</definedName>
    <definedName name="BEx955NIAWX5OLAHMTV6QFUZPR30" localSheetId="8" hidden="1">#REF!</definedName>
    <definedName name="BEx955NIAWX5OLAHMTV6QFUZPR30" hidden="1">#REF!</definedName>
    <definedName name="BEx9581TYVI2M5TT4ISDAJV4W7Z6" localSheetId="8" hidden="1">#REF!</definedName>
    <definedName name="BEx9581TYVI2M5TT4ISDAJV4W7Z6" hidden="1">#REF!</definedName>
    <definedName name="BEx95G55NR99FDSE95CXDI4DKWSV" localSheetId="8" hidden="1">#REF!</definedName>
    <definedName name="BEx95G55NR99FDSE95CXDI4DKWSV" hidden="1">#REF!</definedName>
    <definedName name="BEx95NHF4RVUE0YDOAFZEIVBYJXD" localSheetId="8" hidden="1">#REF!</definedName>
    <definedName name="BEx95NHF4RVUE0YDOAFZEIVBYJXD" hidden="1">#REF!</definedName>
    <definedName name="BEx95QBZMG0E2KQ9BERJ861QLYN3" localSheetId="8" hidden="1">#REF!</definedName>
    <definedName name="BEx95QBZMG0E2KQ9BERJ861QLYN3" hidden="1">#REF!</definedName>
    <definedName name="BEx95QHBVDN795UNQJLRXG3RDU49" localSheetId="8" hidden="1">#REF!</definedName>
    <definedName name="BEx95QHBVDN795UNQJLRXG3RDU49" hidden="1">#REF!</definedName>
    <definedName name="BEx95TBVUWV7L7OMFMZDQEXGVHU6" localSheetId="8" hidden="1">#REF!</definedName>
    <definedName name="BEx95TBVUWV7L7OMFMZDQEXGVHU6" hidden="1">#REF!</definedName>
    <definedName name="BEx95U89DZZSVO39TGS62CX8G9N4" localSheetId="8" hidden="1">#REF!</definedName>
    <definedName name="BEx95U89DZZSVO39TGS62CX8G9N4" hidden="1">#REF!</definedName>
    <definedName name="BEx95XTPKKKJG67C45LRX0T25I06" localSheetId="8" hidden="1">#REF!</definedName>
    <definedName name="BEx95XTPKKKJG67C45LRX0T25I06" hidden="1">#REF!</definedName>
    <definedName name="BEx9602K2GHNBUEUVT9ONRQU1GMD" localSheetId="8" hidden="1">#REF!</definedName>
    <definedName name="BEx9602K2GHNBUEUVT9ONRQU1GMD" hidden="1">#REF!</definedName>
    <definedName name="BEx9602LTEI8BPC79BGMRK6S0RP8" localSheetId="8" hidden="1">#REF!</definedName>
    <definedName name="BEx9602LTEI8BPC79BGMRK6S0RP8" hidden="1">#REF!</definedName>
    <definedName name="BEx962BL3Y4LA53EBYI64ZYMZE8U" localSheetId="8" hidden="1">#REF!</definedName>
    <definedName name="BEx962BL3Y4LA53EBYI64ZYMZE8U" hidden="1">#REF!</definedName>
    <definedName name="BEx96HAWZ2EMMI7VJ5NQXGK044OO" localSheetId="8" hidden="1">#REF!</definedName>
    <definedName name="BEx96HAWZ2EMMI7VJ5NQXGK044OO" hidden="1">#REF!</definedName>
    <definedName name="BEx96KR21O7H9R29TN0S45Y3QPUK" localSheetId="8" hidden="1">#REF!</definedName>
    <definedName name="BEx96KR21O7H9R29TN0S45Y3QPUK" hidden="1">#REF!</definedName>
    <definedName name="BEx96SUFKHHFE8XQ6UUO6ILDOXHO" localSheetId="8" hidden="1">#REF!</definedName>
    <definedName name="BEx96SUFKHHFE8XQ6UUO6ILDOXHO" hidden="1">#REF!</definedName>
    <definedName name="BEx96UN4YWXBDEZ1U1ZUIPP41Z7I" localSheetId="8" hidden="1">#REF!</definedName>
    <definedName name="BEx96UN4YWXBDEZ1U1ZUIPP41Z7I" hidden="1">#REF!</definedName>
    <definedName name="BEx978KSD61YJH3S9DGO050R2EHA" localSheetId="8" hidden="1">#REF!</definedName>
    <definedName name="BEx978KSD61YJH3S9DGO050R2EHA" hidden="1">#REF!</definedName>
    <definedName name="BEx97H9O1NAKAPK4MX4PKO34ICL5" localSheetId="8" hidden="1">#REF!</definedName>
    <definedName name="BEx97H9O1NAKAPK4MX4PKO34ICL5" hidden="1">#REF!</definedName>
    <definedName name="BEx97MNUZQ1Z0AO2FL7XQYVNCPR7" localSheetId="8" hidden="1">#REF!</definedName>
    <definedName name="BEx97MNUZQ1Z0AO2FL7XQYVNCPR7" hidden="1">#REF!</definedName>
    <definedName name="BEx97NPQBACJVD9K1YXI08RTW9E2" localSheetId="8" hidden="1">#REF!</definedName>
    <definedName name="BEx97NPQBACJVD9K1YXI08RTW9E2" hidden="1">#REF!</definedName>
    <definedName name="BEx97RWQLXS0OORDCN69IGA58CWU" localSheetId="8" hidden="1">#REF!</definedName>
    <definedName name="BEx97RWQLXS0OORDCN69IGA58CWU" hidden="1">#REF!</definedName>
    <definedName name="BEx97YNGGDFIXHTMGFL2IHAQX9MI" localSheetId="8" hidden="1">#REF!</definedName>
    <definedName name="BEx97YNGGDFIXHTMGFL2IHAQX9MI" hidden="1">#REF!</definedName>
    <definedName name="BEx9805E16VCDEWPM3404WTQS6ZK" localSheetId="8" hidden="1">#REF!</definedName>
    <definedName name="BEx9805E16VCDEWPM3404WTQS6ZK" hidden="1">#REF!</definedName>
    <definedName name="BEx981HW73BUZWT14TBTZHC0ZTJ4" localSheetId="8" hidden="1">#REF!</definedName>
    <definedName name="BEx981HW73BUZWT14TBTZHC0ZTJ4" hidden="1">#REF!</definedName>
    <definedName name="BEx9871KU0N99P0900EAK69VFYT2" localSheetId="8" hidden="1">#REF!</definedName>
    <definedName name="BEx9871KU0N99P0900EAK69VFYT2" hidden="1">#REF!</definedName>
    <definedName name="BEx98IFKNJFGZFLID1YTRFEG1SXY" localSheetId="8" hidden="1">#REF!</definedName>
    <definedName name="BEx98IFKNJFGZFLID1YTRFEG1SXY" hidden="1">#REF!</definedName>
    <definedName name="BEx98T7ZEF0HKRFLBVK3BNKCG3CJ" localSheetId="8" hidden="1">#REF!</definedName>
    <definedName name="BEx98T7ZEF0HKRFLBVK3BNKCG3CJ" hidden="1">#REF!</definedName>
    <definedName name="BEx98WYSAS39FWGYTMQ8QGIT81TF" localSheetId="8" hidden="1">#REF!</definedName>
    <definedName name="BEx98WYSAS39FWGYTMQ8QGIT81TF" hidden="1">#REF!</definedName>
    <definedName name="BEx990461P2YAJ7BRK25INFYZ7RQ" localSheetId="8" hidden="1">#REF!</definedName>
    <definedName name="BEx990461P2YAJ7BRK25INFYZ7RQ" hidden="1">#REF!</definedName>
    <definedName name="BEx9915UVD4G7RA3IMLFZ0LG3UA2" localSheetId="8" hidden="1">#REF!</definedName>
    <definedName name="BEx9915UVD4G7RA3IMLFZ0LG3UA2" hidden="1">#REF!</definedName>
    <definedName name="BEx991M410V3S2PKCJGQ30O6JT6H" localSheetId="8" hidden="1">#REF!</definedName>
    <definedName name="BEx991M410V3S2PKCJGQ30O6JT6H" hidden="1">#REF!</definedName>
    <definedName name="BEx992CZON8AO7U7V88VN1JBO0MG" localSheetId="8" hidden="1">#REF!</definedName>
    <definedName name="BEx992CZON8AO7U7V88VN1JBO0MG" hidden="1">#REF!</definedName>
    <definedName name="BEx9952469XMFGSPXL7CMXHPJF90" localSheetId="8" hidden="1">#REF!</definedName>
    <definedName name="BEx9952469XMFGSPXL7CMXHPJF90" hidden="1">#REF!</definedName>
    <definedName name="BEx99B77I7TUSHRR4HIZ9FU2EIUT" localSheetId="8" hidden="1">#REF!</definedName>
    <definedName name="BEx99B77I7TUSHRR4HIZ9FU2EIUT" hidden="1">#REF!</definedName>
    <definedName name="BEx99EHWKKHZB66Q30C7QIXU3BVM" localSheetId="8" hidden="1">#REF!</definedName>
    <definedName name="BEx99EHWKKHZB66Q30C7QIXU3BVM" hidden="1">#REF!</definedName>
    <definedName name="BEx99IE6TEODZ443HP0AYCXVTNOV" localSheetId="8" hidden="1">#REF!</definedName>
    <definedName name="BEx99IE6TEODZ443HP0AYCXVTNOV" hidden="1">#REF!</definedName>
    <definedName name="BEx99Q6PH5F3OQKCCAAO75PYDEFN" localSheetId="8" hidden="1">#REF!</definedName>
    <definedName name="BEx99Q6PH5F3OQKCCAAO75PYDEFN" hidden="1">#REF!</definedName>
    <definedName name="BEx99RU5I4O0109P2FW9DN4IU3QX" localSheetId="8" hidden="1">#REF!</definedName>
    <definedName name="BEx99RU5I4O0109P2FW9DN4IU3QX" hidden="1">#REF!</definedName>
    <definedName name="BEx99WBYT2D6UUC1PT7A40ENYID4" localSheetId="8" hidden="1">#REF!</definedName>
    <definedName name="BEx99WBYT2D6UUC1PT7A40ENYID4" hidden="1">#REF!</definedName>
    <definedName name="BEx99WS2X3RTQE9O764SS5G2FPE6" localSheetId="8" hidden="1">#REF!</definedName>
    <definedName name="BEx99WS2X3RTQE9O764SS5G2FPE6" hidden="1">#REF!</definedName>
    <definedName name="BEx99ZRZ4I7FHDPGRAT5VW7NVBPU" localSheetId="8" hidden="1">#REF!</definedName>
    <definedName name="BEx99ZRZ4I7FHDPGRAT5VW7NVBPU" hidden="1">#REF!</definedName>
    <definedName name="BEx9AT5E3ZSHKSOL35O38L8HF9TH" localSheetId="8" hidden="1">#REF!</definedName>
    <definedName name="BEx9AT5E3ZSHKSOL35O38L8HF9TH" hidden="1">#REF!</definedName>
    <definedName name="BEx9ATW9WB5CNKQR5HKK7Y2GHYGR" localSheetId="8" hidden="1">#REF!</definedName>
    <definedName name="BEx9ATW9WB5CNKQR5HKK7Y2GHYGR" hidden="1">#REF!</definedName>
    <definedName name="BEx9AV8W1FAWF5BHATYEN47X12JN" localSheetId="8" hidden="1">#REF!</definedName>
    <definedName name="BEx9AV8W1FAWF5BHATYEN47X12JN" hidden="1">#REF!</definedName>
    <definedName name="BEx9B8A5186FNTQQNLIO5LK02ABI" localSheetId="8" hidden="1">#REF!</definedName>
    <definedName name="BEx9B8A5186FNTQQNLIO5LK02ABI" hidden="1">#REF!</definedName>
    <definedName name="BEx9B8VR20E2CILU4CDQUQQ9ONXK" localSheetId="8" hidden="1">#REF!</definedName>
    <definedName name="BEx9B8VR20E2CILU4CDQUQQ9ONXK" hidden="1">#REF!</definedName>
    <definedName name="BEx9B917EUP13X6FQ3NPQL76XM5V" localSheetId="8" hidden="1">#REF!</definedName>
    <definedName name="BEx9B917EUP13X6FQ3NPQL76XM5V" hidden="1">#REF!</definedName>
    <definedName name="BEx9BAJ5WYEQ623HUT9NNCMP3RUG" localSheetId="8" hidden="1">#REF!</definedName>
    <definedName name="BEx9BAJ5WYEQ623HUT9NNCMP3RUG" hidden="1">#REF!</definedName>
    <definedName name="BEx9BE9Z7EFJCFDYJJOY5KFTGDF4" localSheetId="8" hidden="1">#REF!</definedName>
    <definedName name="BEx9BE9Z7EFJCFDYJJOY5KFTGDF4" hidden="1">#REF!</definedName>
    <definedName name="BEx9BSIJN2O0MG8CXAMCAOADEMTO" localSheetId="8" hidden="1">#REF!</definedName>
    <definedName name="BEx9BSIJN2O0MG8CXAMCAOADEMTO" hidden="1">#REF!</definedName>
    <definedName name="BEx9BU0BBJO3ITPCO4T9FIVEVJY7" localSheetId="8" hidden="1">#REF!</definedName>
    <definedName name="BEx9BU0BBJO3ITPCO4T9FIVEVJY7" hidden="1">#REF!</definedName>
    <definedName name="BEx9BYSYW7QCPXS2NAVLFAU5Y2Z2" localSheetId="8" hidden="1">#REF!</definedName>
    <definedName name="BEx9BYSYW7QCPXS2NAVLFAU5Y2Z2" hidden="1">#REF!</definedName>
    <definedName name="BEx9C590HJ2O31IWJB73C1HR74AI" localSheetId="8" hidden="1">#REF!</definedName>
    <definedName name="BEx9C590HJ2O31IWJB73C1HR74AI" hidden="1">#REF!</definedName>
    <definedName name="BEx9CCQRMYYOGIOYTOM73VKDIPS1" localSheetId="8" hidden="1">#REF!</definedName>
    <definedName name="BEx9CCQRMYYOGIOYTOM73VKDIPS1" hidden="1">#REF!</definedName>
    <definedName name="BEx9CM6JVXIG9S6EAZMR899UW190" localSheetId="8" hidden="1">#REF!</definedName>
    <definedName name="BEx9CM6JVXIG9S6EAZMR899UW190" hidden="1">#REF!</definedName>
    <definedName name="BEx9D160NRGTDVT2ML4H9A7UKR4T" localSheetId="8" hidden="1">#REF!</definedName>
    <definedName name="BEx9D160NRGTDVT2ML4H9A7UKR4T" hidden="1">#REF!</definedName>
    <definedName name="BEx9D1BC9FT19KY0INAABNDBAMR1" localSheetId="8" hidden="1">#REF!</definedName>
    <definedName name="BEx9D1BC9FT19KY0INAABNDBAMR1" hidden="1">#REF!</definedName>
    <definedName name="BEx9D1MB15VSARB7IKBMZYU0JJBI" localSheetId="8" hidden="1">#REF!</definedName>
    <definedName name="BEx9D1MB15VSARB7IKBMZYU0JJBI" hidden="1">#REF!</definedName>
    <definedName name="BEx9DN6ZMF18Q39MPMXSDJTZQNJ3" localSheetId="8" hidden="1">#REF!</definedName>
    <definedName name="BEx9DN6ZMF18Q39MPMXSDJTZQNJ3" hidden="1">#REF!</definedName>
    <definedName name="BEx9DZXN85O544CD9O60K126YYAU" localSheetId="8" hidden="1">#REF!</definedName>
    <definedName name="BEx9DZXN85O544CD9O60K126YYAU" hidden="1">#REF!</definedName>
    <definedName name="BEx9E14TDNSEMI784W0OTIEQMWN6" localSheetId="8" hidden="1">#REF!</definedName>
    <definedName name="BEx9E14TDNSEMI784W0OTIEQMWN6" hidden="1">#REF!</definedName>
    <definedName name="BEx9E14TGNBYGMDDG9NETDK4SYAW" localSheetId="8" hidden="1">#REF!</definedName>
    <definedName name="BEx9E14TGNBYGMDDG9NETDK4SYAW" hidden="1">#REF!</definedName>
    <definedName name="BEx9E2BZ2B1R41FMGJCJ7JLGLUAJ" localSheetId="8" hidden="1">#REF!</definedName>
    <definedName name="BEx9E2BZ2B1R41FMGJCJ7JLGLUAJ" hidden="1">#REF!</definedName>
    <definedName name="BEx9EG9KBJ77M8LEOR9ITOKN5KXY" localSheetId="8" hidden="1">#REF!</definedName>
    <definedName name="BEx9EG9KBJ77M8LEOR9ITOKN5KXY" hidden="1">#REF!</definedName>
    <definedName name="BEx9EMK6HAJJMVYZTN5AUIV7O1E6" localSheetId="8" hidden="1">#REF!</definedName>
    <definedName name="BEx9EMK6HAJJMVYZTN5AUIV7O1E6" hidden="1">#REF!</definedName>
    <definedName name="BEx9ENB8RPU9FA3QW16IGB6LK1CH" localSheetId="8" hidden="1">#REF!</definedName>
    <definedName name="BEx9ENB8RPU9FA3QW16IGB6LK1CH" hidden="1">#REF!</definedName>
    <definedName name="BEx9EQLVZHYQ1TPX7WH3SOWXCZLE" localSheetId="8" hidden="1">#REF!</definedName>
    <definedName name="BEx9EQLVZHYQ1TPX7WH3SOWXCZLE" hidden="1">#REF!</definedName>
    <definedName name="BEx9ETLU0EK5LGEM1QCNYN2S8O5F" localSheetId="8" hidden="1">#REF!</definedName>
    <definedName name="BEx9ETLU0EK5LGEM1QCNYN2S8O5F" hidden="1">#REF!</definedName>
    <definedName name="BEx9F0710LGLAU3161O0O346N58H" localSheetId="8" hidden="1">#REF!</definedName>
    <definedName name="BEx9F0710LGLAU3161O0O346N58H" hidden="1">#REF!</definedName>
    <definedName name="BEx9F0Y2ESUNE3U7TQDLMPE9BO67" localSheetId="8" hidden="1">#REF!</definedName>
    <definedName name="BEx9F0Y2ESUNE3U7TQDLMPE9BO67" hidden="1">#REF!</definedName>
    <definedName name="BEx9F439L1R726MJFX2EP39XIBPY" localSheetId="8" hidden="1">#REF!</definedName>
    <definedName name="BEx9F439L1R726MJFX2EP39XIBPY" hidden="1">#REF!</definedName>
    <definedName name="BEx9F5W18ZGFOKGRE8PR6T1MO6GT" localSheetId="8" hidden="1">#REF!</definedName>
    <definedName name="BEx9F5W18ZGFOKGRE8PR6T1MO6GT" hidden="1">#REF!</definedName>
    <definedName name="BEx9F78N4HY0XFGBQ4UJRD52L1EI" localSheetId="8" hidden="1">#REF!</definedName>
    <definedName name="BEx9F78N4HY0XFGBQ4UJRD52L1EI" hidden="1">#REF!</definedName>
    <definedName name="BEx9FF16LOQP5QIR4UHW5EIFGQB8" localSheetId="8" hidden="1">#REF!</definedName>
    <definedName name="BEx9FF16LOQP5QIR4UHW5EIFGQB8" hidden="1">#REF!</definedName>
    <definedName name="BEx9FJTSRCZ3ZXT3QVBJT5NF8T7V" localSheetId="8" hidden="1">#REF!</definedName>
    <definedName name="BEx9FJTSRCZ3ZXT3QVBJT5NF8T7V" hidden="1">#REF!</definedName>
    <definedName name="BEx9FRBEEYPS5HLS3XT34AKZN94G" localSheetId="8" hidden="1">#REF!</definedName>
    <definedName name="BEx9FRBEEYPS5HLS3XT34AKZN94G" hidden="1">#REF!</definedName>
    <definedName name="BEx9G5USBCNYNA7HGVW92D800SKX" localSheetId="8" hidden="1">#REF!</definedName>
    <definedName name="BEx9G5USBCNYNA7HGVW92D800SKX" hidden="1">#REF!</definedName>
    <definedName name="BEx9G7CPXG7HR6N6FHPU2DBBUIKG" localSheetId="8" hidden="1">#REF!</definedName>
    <definedName name="BEx9G7CPXG7HR6N6FHPU2DBBUIKG" hidden="1">#REF!</definedName>
    <definedName name="BEx9GDY4D8ZPQJCYFIMYM0V0C51Y" localSheetId="8" hidden="1">#REF!</definedName>
    <definedName name="BEx9GDY4D8ZPQJCYFIMYM0V0C51Y" hidden="1">#REF!</definedName>
    <definedName name="BEx9GGY04V0ZWI6O9KZH4KSBB389" localSheetId="8" hidden="1">#REF!</definedName>
    <definedName name="BEx9GGY04V0ZWI6O9KZH4KSBB389" hidden="1">#REF!</definedName>
    <definedName name="BEx9GMC7TE8SDTCO5PHODBUF4SM1" localSheetId="8" hidden="1">#REF!</definedName>
    <definedName name="BEx9GMC7TE8SDTCO5PHODBUF4SM1" hidden="1">#REF!</definedName>
    <definedName name="BEx9GMN0B495HEAOG6JQK9D7HUPC" localSheetId="8" hidden="1">#REF!</definedName>
    <definedName name="BEx9GMN0B495HEAOG6JQK9D7HUPC" hidden="1">#REF!</definedName>
    <definedName name="BEx9GNOPB6OZ2RH3FCDNJR38RJOS" localSheetId="8" hidden="1">#REF!</definedName>
    <definedName name="BEx9GNOPB6OZ2RH3FCDNJR38RJOS" hidden="1">#REF!</definedName>
    <definedName name="BEx9GUQALUWCD30UKUQGSWW8KBQ7" localSheetId="8" hidden="1">#REF!</definedName>
    <definedName name="BEx9GUQALUWCD30UKUQGSWW8KBQ7" hidden="1">#REF!</definedName>
    <definedName name="BEx9GY6BVFQGCLMOWVT6PIC9WP5X" localSheetId="8" hidden="1">#REF!</definedName>
    <definedName name="BEx9GY6BVFQGCLMOWVT6PIC9WP5X" hidden="1">#REF!</definedName>
    <definedName name="BEx9GZ2P3FDHKXEBXX2VS0BG2NP2" localSheetId="8" hidden="1">#REF!</definedName>
    <definedName name="BEx9GZ2P3FDHKXEBXX2VS0BG2NP2" hidden="1">#REF!</definedName>
    <definedName name="BEx9H04IB14E1437FF2OIRRWBSD7" localSheetId="8" hidden="1">#REF!</definedName>
    <definedName name="BEx9H04IB14E1437FF2OIRRWBSD7" hidden="1">#REF!</definedName>
    <definedName name="BEx9H5O1KDZJCW91Q29VRPY5YS6P" localSheetId="8" hidden="1">#REF!</definedName>
    <definedName name="BEx9H5O1KDZJCW91Q29VRPY5YS6P" hidden="1">#REF!</definedName>
    <definedName name="BEx9H8YR0E906F1JXZMBX3LNT004" localSheetId="8" hidden="1">#REF!</definedName>
    <definedName name="BEx9H8YR0E906F1JXZMBX3LNT004" hidden="1">#REF!</definedName>
    <definedName name="BEx9I1QKLI6OOUPQLUQ0EF0355X6" localSheetId="8" hidden="1">#REF!</definedName>
    <definedName name="BEx9I1QKLI6OOUPQLUQ0EF0355X6" hidden="1">#REF!</definedName>
    <definedName name="BEx9I8XIG7E5NB48QQHXP23FIN60" localSheetId="8" hidden="1">#REF!</definedName>
    <definedName name="BEx9I8XIG7E5NB48QQHXP23FIN60" hidden="1">#REF!</definedName>
    <definedName name="BEx9IQRF01ATLVK0YE60ARKQJ68L" localSheetId="8" hidden="1">#REF!</definedName>
    <definedName name="BEx9IQRF01ATLVK0YE60ARKQJ68L" hidden="1">#REF!</definedName>
    <definedName name="BEx9IT5QNZWKM6YQ5WER0DC2PMMU" localSheetId="8" hidden="1">#REF!</definedName>
    <definedName name="BEx9IT5QNZWKM6YQ5WER0DC2PMMU" hidden="1">#REF!</definedName>
    <definedName name="BEx9IUICG3HZWG57MG3NXCEX4LQI" localSheetId="8" hidden="1">#REF!</definedName>
    <definedName name="BEx9IUICG3HZWG57MG3NXCEX4LQI" hidden="1">#REF!</definedName>
    <definedName name="BEx9IW5LYJF40GS78FJNXO9O667A" localSheetId="8" hidden="1">#REF!</definedName>
    <definedName name="BEx9IW5LYJF40GS78FJNXO9O667A" hidden="1">#REF!</definedName>
    <definedName name="BEx9IW5MFLXTVCJHVUZTUH93AXOS" localSheetId="8" hidden="1">#REF!</definedName>
    <definedName name="BEx9IW5MFLXTVCJHVUZTUH93AXOS" hidden="1">#REF!</definedName>
    <definedName name="BEx9IXCSPSZC80YZUPRCYTG326KV" localSheetId="8" hidden="1">#REF!</definedName>
    <definedName name="BEx9IXCSPSZC80YZUPRCYTG326KV" hidden="1">#REF!</definedName>
    <definedName name="BEx9IYUQSBZ0GG9ZT1QKX83F42F1" localSheetId="8" hidden="1">#REF!</definedName>
    <definedName name="BEx9IYUQSBZ0GG9ZT1QKX83F42F1" hidden="1">#REF!</definedName>
    <definedName name="BEx9IZR39NHDGOM97H4E6F81RTQW" localSheetId="8" hidden="1">#REF!</definedName>
    <definedName name="BEx9IZR39NHDGOM97H4E6F81RTQW" hidden="1">#REF!</definedName>
    <definedName name="BEx9J6CH5E7YZPER7HXEIOIKGPCA" localSheetId="8" hidden="1">#REF!</definedName>
    <definedName name="BEx9J6CH5E7YZPER7HXEIOIKGPCA" hidden="1">#REF!</definedName>
    <definedName name="BEx9JJTZKVUJAVPTRE0RAVTEH41G" localSheetId="8" hidden="1">#REF!</definedName>
    <definedName name="BEx9JJTZKVUJAVPTRE0RAVTEH41G" hidden="1">#REF!</definedName>
    <definedName name="BEx9JLBYK239B3F841C7YG1GT7ST" localSheetId="8" hidden="1">#REF!</definedName>
    <definedName name="BEx9JLBYK239B3F841C7YG1GT7ST" hidden="1">#REF!</definedName>
    <definedName name="BExAW4IIW5D0MDY6TJ3G4FOLPYIR" localSheetId="8" hidden="1">#REF!</definedName>
    <definedName name="BExAW4IIW5D0MDY6TJ3G4FOLPYIR" hidden="1">#REF!</definedName>
    <definedName name="BExAWNP1B2E9Q88TW48NH41C0FTZ" localSheetId="8" hidden="1">#REF!</definedName>
    <definedName name="BExAWNP1B2E9Q88TW48NH41C0FTZ" hidden="1">#REF!</definedName>
    <definedName name="BExAWUFQXTIPQ308ERZPSVPTUMYN" localSheetId="8" hidden="1">#REF!</definedName>
    <definedName name="BExAWUFQXTIPQ308ERZPSVPTUMYN" hidden="1">#REF!</definedName>
    <definedName name="BExAWY6O96OQO2R036QK2DI37EKV" localSheetId="8" hidden="1">#REF!</definedName>
    <definedName name="BExAWY6O96OQO2R036QK2DI37EKV" hidden="1">#REF!</definedName>
    <definedName name="BExAX410NB4F2XOB84OR2197H8M5" localSheetId="8" hidden="1">#REF!</definedName>
    <definedName name="BExAX410NB4F2XOB84OR2197H8M5" hidden="1">#REF!</definedName>
    <definedName name="BExAX8TNG8LQ5Q4904SAYQIPGBSV" localSheetId="8" hidden="1">#REF!</definedName>
    <definedName name="BExAX8TNG8LQ5Q4904SAYQIPGBSV" hidden="1">#REF!</definedName>
    <definedName name="BExAX9KPAVIVUVU3XREDCV1BIYZL" localSheetId="8" hidden="1">#REF!</definedName>
    <definedName name="BExAX9KPAVIVUVU3XREDCV1BIYZL" hidden="1">#REF!</definedName>
    <definedName name="BExAXPB35BNVXZYF2XS6UP3LP0QH" localSheetId="8" hidden="1">#REF!</definedName>
    <definedName name="BExAXPB35BNVXZYF2XS6UP3LP0QH" hidden="1">#REF!</definedName>
    <definedName name="BExAXWSRVPK0GCZ2UFU10UOP01IY" localSheetId="8" hidden="1">#REF!</definedName>
    <definedName name="BExAXWSRVPK0GCZ2UFU10UOP01IY" hidden="1">#REF!</definedName>
    <definedName name="BExAY0EAT2LXR5MFGM0DLIB45PLO" localSheetId="8" hidden="1">#REF!</definedName>
    <definedName name="BExAY0EAT2LXR5MFGM0DLIB45PLO" hidden="1">#REF!</definedName>
    <definedName name="BExAY6JK0AK9EBIJSPEJNOIDE40W" localSheetId="8" hidden="1">#REF!</definedName>
    <definedName name="BExAY6JK0AK9EBIJSPEJNOIDE40W" hidden="1">#REF!</definedName>
    <definedName name="BExAYE6LNIEBR9DSNI5JGNITGKIT" localSheetId="8" hidden="1">#REF!</definedName>
    <definedName name="BExAYE6LNIEBR9DSNI5JGNITGKIT" hidden="1">#REF!</definedName>
    <definedName name="BExAYHMLXGGO25P8HYB2S75DEB4F" localSheetId="8" hidden="1">#REF!</definedName>
    <definedName name="BExAYHMLXGGO25P8HYB2S75DEB4F" hidden="1">#REF!</definedName>
    <definedName name="BExAYKXAUWGDOPG952TEJ2UKZKWN" localSheetId="8" hidden="1">#REF!</definedName>
    <definedName name="BExAYKXAUWGDOPG952TEJ2UKZKWN" hidden="1">#REF!</definedName>
    <definedName name="BExAYP9TDTI2MBP6EYE0H39CPMXN" localSheetId="8" hidden="1">#REF!</definedName>
    <definedName name="BExAYP9TDTI2MBP6EYE0H39CPMXN" hidden="1">#REF!</definedName>
    <definedName name="BExAYPPWJPWDKU59O051WMGB7O0J" localSheetId="8" hidden="1">#REF!</definedName>
    <definedName name="BExAYPPWJPWDKU59O051WMGB7O0J" hidden="1">#REF!</definedName>
    <definedName name="BExAYR2JZCJBUH6F1LZC2A7JIVRJ" localSheetId="8" hidden="1">#REF!</definedName>
    <definedName name="BExAYR2JZCJBUH6F1LZC2A7JIVRJ" hidden="1">#REF!</definedName>
    <definedName name="BExAYTGVRD3DLKO75RFPMBKCIWB8" localSheetId="8" hidden="1">#REF!</definedName>
    <definedName name="BExAYTGVRD3DLKO75RFPMBKCIWB8" hidden="1">#REF!</definedName>
    <definedName name="BExAYY9H9COOT46HJLPVDLTO12UL" localSheetId="8" hidden="1">#REF!</definedName>
    <definedName name="BExAYY9H9COOT46HJLPVDLTO12UL" hidden="1">#REF!</definedName>
    <definedName name="BExAYYKAQA3KDMQ890FIE5M9SPBL" localSheetId="8" hidden="1">#REF!</definedName>
    <definedName name="BExAYYKAQA3KDMQ890FIE5M9SPBL" hidden="1">#REF!</definedName>
    <definedName name="BExAZ6SY0EU69GC3CWI5EOO0YLFG" localSheetId="8" hidden="1">#REF!</definedName>
    <definedName name="BExAZ6SY0EU69GC3CWI5EOO0YLFG" hidden="1">#REF!</definedName>
    <definedName name="BExAZ6YEEBJV0PCKFE137K2Y3A8M" localSheetId="8" hidden="1">#REF!</definedName>
    <definedName name="BExAZ6YEEBJV0PCKFE137K2Y3A8M" hidden="1">#REF!</definedName>
    <definedName name="BExAZAP844MJ4GSAIYNYHQ7FECC3" localSheetId="8" hidden="1">#REF!</definedName>
    <definedName name="BExAZAP844MJ4GSAIYNYHQ7FECC3" hidden="1">#REF!</definedName>
    <definedName name="BExAZCNEGB4JYHC8CZ51KTN890US" localSheetId="8" hidden="1">#REF!</definedName>
    <definedName name="BExAZCNEGB4JYHC8CZ51KTN890US" hidden="1">#REF!</definedName>
    <definedName name="BExAZFCI302YFYRDJYQDWQQL0Q0O" localSheetId="8" hidden="1">#REF!</definedName>
    <definedName name="BExAZFCI302YFYRDJYQDWQQL0Q0O" hidden="1">#REF!</definedName>
    <definedName name="BExAZJE2UOL40XUAU2RB53X5K20P" localSheetId="8" hidden="1">#REF!</definedName>
    <definedName name="BExAZJE2UOL40XUAU2RB53X5K20P" hidden="1">#REF!</definedName>
    <definedName name="BExAZLHLST9OP89R1HJMC1POQG8H" localSheetId="8" hidden="1">#REF!</definedName>
    <definedName name="BExAZLHLST9OP89R1HJMC1POQG8H" hidden="1">#REF!</definedName>
    <definedName name="BExAZMDYMIAA7RX1BMCKU1VLBRGY" localSheetId="8" hidden="1">#REF!</definedName>
    <definedName name="BExAZMDYMIAA7RX1BMCKU1VLBRGY" hidden="1">#REF!</definedName>
    <definedName name="BExAZNL6BHI8DCQWXOX4I2P839UX" localSheetId="8" hidden="1">#REF!</definedName>
    <definedName name="BExAZNL6BHI8DCQWXOX4I2P839UX" hidden="1">#REF!</definedName>
    <definedName name="BExAZRMWSONMCG9KDUM4KAQ7BONM" localSheetId="8" hidden="1">#REF!</definedName>
    <definedName name="BExAZRMWSONMCG9KDUM4KAQ7BONM" hidden="1">#REF!</definedName>
    <definedName name="BExAZSOJNQ5N3LM4XA17IH7NIY7G" localSheetId="8" hidden="1">#REF!</definedName>
    <definedName name="BExAZSOJNQ5N3LM4XA17IH7NIY7G" hidden="1">#REF!</definedName>
    <definedName name="BExAZTFG4SJRG4TW6JXRF7N08JFI" localSheetId="8" hidden="1">#REF!</definedName>
    <definedName name="BExAZTFG4SJRG4TW6JXRF7N08JFI" hidden="1">#REF!</definedName>
    <definedName name="BExAZUS4A8OHDZK0MWAOCCCKTH73" localSheetId="8" hidden="1">#REF!</definedName>
    <definedName name="BExAZUS4A8OHDZK0MWAOCCCKTH73" hidden="1">#REF!</definedName>
    <definedName name="BExAZX6FECVK3E07KXM2XPYKGM6U" localSheetId="8" hidden="1">#REF!</definedName>
    <definedName name="BExAZX6FECVK3E07KXM2XPYKGM6U" hidden="1">#REF!</definedName>
    <definedName name="BExB012NJ8GASTNNPBRRFTLHIOC9" localSheetId="8" hidden="1">#REF!</definedName>
    <definedName name="BExB012NJ8GASTNNPBRRFTLHIOC9" hidden="1">#REF!</definedName>
    <definedName name="BExB072HHXVMUC0VYNGG48GRSH5Q" localSheetId="8" hidden="1">#REF!</definedName>
    <definedName name="BExB072HHXVMUC0VYNGG48GRSH5Q" hidden="1">#REF!</definedName>
    <definedName name="BExB0FRDEYDEUEAB1W8KD6D965XA" localSheetId="8" hidden="1">#REF!</definedName>
    <definedName name="BExB0FRDEYDEUEAB1W8KD6D965XA" hidden="1">#REF!</definedName>
    <definedName name="BExB0GIGLDV7P55ZR51C0HG15PA2" localSheetId="8" hidden="1">#REF!</definedName>
    <definedName name="BExB0GIGLDV7P55ZR51C0HG15PA2" hidden="1">#REF!</definedName>
    <definedName name="BExB0KPCN7YJORQAYUCF4YKIKPMC" localSheetId="8" hidden="1">#REF!</definedName>
    <definedName name="BExB0KPCN7YJORQAYUCF4YKIKPMC" hidden="1">#REF!</definedName>
    <definedName name="BExB0VHQD6ORZS0MIC86QWHCE4UC" localSheetId="8" hidden="1">#REF!</definedName>
    <definedName name="BExB0VHQD6ORZS0MIC86QWHCE4UC" hidden="1">#REF!</definedName>
    <definedName name="BExB0WE4PI3NOBXXVO9CTEN4DIU2" localSheetId="8" hidden="1">#REF!</definedName>
    <definedName name="BExB0WE4PI3NOBXXVO9CTEN4DIU2" hidden="1">#REF!</definedName>
    <definedName name="BExB0Z8O1CQF2CWFBBHE8SNISDAO" localSheetId="8" hidden="1">#REF!</definedName>
    <definedName name="BExB0Z8O1CQF2CWFBBHE8SNISDAO" hidden="1">#REF!</definedName>
    <definedName name="BExB10QNIVITUYS55OAEKK3VLJFE" localSheetId="8" hidden="1">#REF!</definedName>
    <definedName name="BExB10QNIVITUYS55OAEKK3VLJFE" hidden="1">#REF!</definedName>
    <definedName name="BExB15ZDRY4CIJ911DONP0KCY9KU" localSheetId="8" hidden="1">#REF!</definedName>
    <definedName name="BExB15ZDRY4CIJ911DONP0KCY9KU" hidden="1">#REF!</definedName>
    <definedName name="BExB16VQY0O0RLZYJFU3OFEONVTE" localSheetId="8" hidden="1">#REF!</definedName>
    <definedName name="BExB16VQY0O0RLZYJFU3OFEONVTE" hidden="1">#REF!</definedName>
    <definedName name="BExB1FKNY2UO4W5FUGFHJOA2WFGG" localSheetId="8" hidden="1">#REF!</definedName>
    <definedName name="BExB1FKNY2UO4W5FUGFHJOA2WFGG" hidden="1">#REF!</definedName>
    <definedName name="BExB1GMD0PIDGTFBGQOPRWQSP9I4" localSheetId="8" hidden="1">#REF!</definedName>
    <definedName name="BExB1GMD0PIDGTFBGQOPRWQSP9I4" hidden="1">#REF!</definedName>
    <definedName name="BExB1HZ0FHGNOS2URJWFD5G55OMO" localSheetId="8" hidden="1">#REF!</definedName>
    <definedName name="BExB1HZ0FHGNOS2URJWFD5G55OMO" hidden="1">#REF!</definedName>
    <definedName name="BExB1Q29OO6LNFNT1EQLA3KYE7MX" localSheetId="8" hidden="1">#REF!</definedName>
    <definedName name="BExB1Q29OO6LNFNT1EQLA3KYE7MX" hidden="1">#REF!</definedName>
    <definedName name="BExB1TNRV5EBWZEHYLHI76T0FVA7" localSheetId="8" hidden="1">#REF!</definedName>
    <definedName name="BExB1TNRV5EBWZEHYLHI76T0FVA7" hidden="1">#REF!</definedName>
    <definedName name="BExB1WI6M8I0EEP1ANUQZCFY24EV" localSheetId="8" hidden="1">#REF!</definedName>
    <definedName name="BExB1WI6M8I0EEP1ANUQZCFY24EV" hidden="1">#REF!</definedName>
    <definedName name="BExB203OWC9QZA3BYOKQ18L4FUJE" localSheetId="8" hidden="1">#REF!</definedName>
    <definedName name="BExB203OWC9QZA3BYOKQ18L4FUJE" hidden="1">#REF!</definedName>
    <definedName name="BExB2CJHTU7C591BR4WRL5L2F2K6" localSheetId="8" hidden="1">#REF!</definedName>
    <definedName name="BExB2CJHTU7C591BR4WRL5L2F2K6" hidden="1">#REF!</definedName>
    <definedName name="BExB2K1AV4PGNS1O6C7D7AO411AX" localSheetId="8" hidden="1">#REF!</definedName>
    <definedName name="BExB2K1AV4PGNS1O6C7D7AO411AX" hidden="1">#REF!</definedName>
    <definedName name="BExB2O2UYHKI324YE324E1N7FVIB" localSheetId="8" hidden="1">#REF!</definedName>
    <definedName name="BExB2O2UYHKI324YE324E1N7FVIB" hidden="1">#REF!</definedName>
    <definedName name="BExB2Q0VJ0MU2URO3JOVUAVHEI3V" localSheetId="8" hidden="1">#REF!</definedName>
    <definedName name="BExB2Q0VJ0MU2URO3JOVUAVHEI3V" hidden="1">#REF!</definedName>
    <definedName name="BExB30IP1DNKNQ6PZ5ERUGR5MK4Z" localSheetId="8" hidden="1">#REF!</definedName>
    <definedName name="BExB30IP1DNKNQ6PZ5ERUGR5MK4Z" hidden="1">#REF!</definedName>
    <definedName name="BExB385QW2BSSBXS953SSQN2ISSW" localSheetId="8" hidden="1">#REF!</definedName>
    <definedName name="BExB385QW2BSSBXS953SSQN2ISSW" hidden="1">#REF!</definedName>
    <definedName name="BExB3DEMEV5D9G8FDHD4NQ9X2YNT" localSheetId="8" hidden="1">#REF!</definedName>
    <definedName name="BExB3DEMEV5D9G8FDHD4NQ9X2YNT" hidden="1">#REF!</definedName>
    <definedName name="BExB3RXU8AJQ86I5RXEWLGGR7R7C" localSheetId="8" hidden="1">#REF!</definedName>
    <definedName name="BExB3RXU8AJQ86I5RXEWLGGR7R7C" hidden="1">#REF!</definedName>
    <definedName name="BExB442RX0T3L6HUL6X5T21CENW6" localSheetId="8" hidden="1">#REF!</definedName>
    <definedName name="BExB442RX0T3L6HUL6X5T21CENW6" hidden="1">#REF!</definedName>
    <definedName name="BExB4ADD0L7417CII901XTFKXD1J" localSheetId="8" hidden="1">#REF!</definedName>
    <definedName name="BExB4ADD0L7417CII901XTFKXD1J" hidden="1">#REF!</definedName>
    <definedName name="BExB4DYU06HCGRIPBSWRCXK804UM" localSheetId="8" hidden="1">#REF!</definedName>
    <definedName name="BExB4DYU06HCGRIPBSWRCXK804UM" hidden="1">#REF!</definedName>
    <definedName name="BExB4HEZO4E597Q5M4M10LT8TLY3" localSheetId="8" hidden="1">#REF!</definedName>
    <definedName name="BExB4HEZO4E597Q5M4M10LT8TLY3" hidden="1">#REF!</definedName>
    <definedName name="BExB4X01APD3Z8ZW6MVX1P8NAO7G" localSheetId="8" hidden="1">#REF!</definedName>
    <definedName name="BExB4X01APD3Z8ZW6MVX1P8NAO7G" hidden="1">#REF!</definedName>
    <definedName name="BExB4Z3EZBGYYI33U0KQ8NEIH8PY" localSheetId="8" hidden="1">#REF!</definedName>
    <definedName name="BExB4Z3EZBGYYI33U0KQ8NEIH8PY" hidden="1">#REF!</definedName>
    <definedName name="BExB4ZJOLU1PXBMG4TPCCLTRMNRE" localSheetId="8" hidden="1">#REF!</definedName>
    <definedName name="BExB4ZJOLU1PXBMG4TPCCLTRMNRE" hidden="1">#REF!</definedName>
    <definedName name="BExB4ZZSDPL4Q05BMVT5TUN0IGKT" localSheetId="8" hidden="1">#REF!</definedName>
    <definedName name="BExB4ZZSDPL4Q05BMVT5TUN0IGKT" hidden="1">#REF!</definedName>
    <definedName name="BExB55368XW7UX657ZSPC6BFE92S" localSheetId="8" hidden="1">#REF!</definedName>
    <definedName name="BExB55368XW7UX657ZSPC6BFE92S" hidden="1">#REF!</definedName>
    <definedName name="BExB57MZEPL2SA2ONPK66YFLZWJU" localSheetId="8" hidden="1">#REF!</definedName>
    <definedName name="BExB57MZEPL2SA2ONPK66YFLZWJU" hidden="1">#REF!</definedName>
    <definedName name="BExB5833OAOJ22VK1YK47FHUSVK2" localSheetId="8" hidden="1">#REF!</definedName>
    <definedName name="BExB5833OAOJ22VK1YK47FHUSVK2" hidden="1">#REF!</definedName>
    <definedName name="BExB58JDIHS42JZT9DJJMKA8QFCO" localSheetId="8" hidden="1">#REF!</definedName>
    <definedName name="BExB58JDIHS42JZT9DJJMKA8QFCO" hidden="1">#REF!</definedName>
    <definedName name="BExB58U5FQC5JWV9CGC83HLLZUZI" localSheetId="8" hidden="1">#REF!</definedName>
    <definedName name="BExB58U5FQC5JWV9CGC83HLLZUZI" hidden="1">#REF!</definedName>
    <definedName name="BExB5EDO9XUKHF74X3HAU2WPPHZH" localSheetId="8" hidden="1">#REF!</definedName>
    <definedName name="BExB5EDO9XUKHF74X3HAU2WPPHZH" hidden="1">#REF!</definedName>
    <definedName name="BExB5EDOQKZIQXT13IG1KLCZ474G" localSheetId="8" hidden="1">#REF!</definedName>
    <definedName name="BExB5EDOQKZIQXT13IG1KLCZ474G" hidden="1">#REF!</definedName>
    <definedName name="BExB5G6EH68AYEP1UT0GHUEL3SLN" localSheetId="8" hidden="1">#REF!</definedName>
    <definedName name="BExB5G6EH68AYEP1UT0GHUEL3SLN" hidden="1">#REF!</definedName>
    <definedName name="BExB5LVGGXMNUN3D3452G3J62MKF" localSheetId="8" hidden="1">#REF!</definedName>
    <definedName name="BExB5LVGGXMNUN3D3452G3J62MKF" hidden="1">#REF!</definedName>
    <definedName name="BExB5QYVEZWFE5DQVHAM760EV05X" localSheetId="8" hidden="1">#REF!</definedName>
    <definedName name="BExB5QYVEZWFE5DQVHAM760EV05X" hidden="1">#REF!</definedName>
    <definedName name="BExB5U9IRH14EMOE0YGIE3WIVLFS" localSheetId="8" hidden="1">#REF!</definedName>
    <definedName name="BExB5U9IRH14EMOE0YGIE3WIVLFS" hidden="1">#REF!</definedName>
    <definedName name="BExB5V5WWQYPK4GCSYZQALJYGC94" localSheetId="8" hidden="1">#REF!</definedName>
    <definedName name="BExB5V5WWQYPK4GCSYZQALJYGC94" hidden="1">#REF!</definedName>
    <definedName name="BExB5VWYMOV6BAIH7XUBBVPU7MMD" localSheetId="8" hidden="1">#REF!</definedName>
    <definedName name="BExB5VWYMOV6BAIH7XUBBVPU7MMD" hidden="1">#REF!</definedName>
    <definedName name="BExB610DZWIJP1B72U9QM42COH2B" localSheetId="8" hidden="1">#REF!</definedName>
    <definedName name="BExB610DZWIJP1B72U9QM42COH2B" hidden="1">#REF!</definedName>
    <definedName name="BExB64AX81KEVMGZDXB25NB459SW" localSheetId="8" hidden="1">#REF!</definedName>
    <definedName name="BExB64AX81KEVMGZDXB25NB459SW" hidden="1">#REF!</definedName>
    <definedName name="BExB6C3FUAKK9ML5T767NMWGA9YB" localSheetId="8" hidden="1">#REF!</definedName>
    <definedName name="BExB6C3FUAKK9ML5T767NMWGA9YB" hidden="1">#REF!</definedName>
    <definedName name="BExB6C8X6JYRLKZKK17VE3QUNL3D" localSheetId="8" hidden="1">#REF!</definedName>
    <definedName name="BExB6C8X6JYRLKZKK17VE3QUNL3D" hidden="1">#REF!</definedName>
    <definedName name="BExB6HN3QRFPXM71MDUK21BKM7PF" localSheetId="8" hidden="1">#REF!</definedName>
    <definedName name="BExB6HN3QRFPXM71MDUK21BKM7PF" hidden="1">#REF!</definedName>
    <definedName name="BExB6I39SKL5BMHHDD9EED7FQD9Z" localSheetId="8" hidden="1">#REF!</definedName>
    <definedName name="BExB6I39SKL5BMHHDD9EED7FQD9Z" hidden="1">#REF!</definedName>
    <definedName name="BExB6IZMHCZ3LB7N73KD90YB1HBZ" localSheetId="8" hidden="1">#REF!</definedName>
    <definedName name="BExB6IZMHCZ3LB7N73KD90YB1HBZ" hidden="1">#REF!</definedName>
    <definedName name="BExB719SGNX4Y8NE6JEXC555K596" localSheetId="8" hidden="1">#REF!</definedName>
    <definedName name="BExB719SGNX4Y8NE6JEXC555K596" hidden="1">#REF!</definedName>
    <definedName name="BExB7265DCHKS7V2OWRBXCZTEIW9" localSheetId="8" hidden="1">#REF!</definedName>
    <definedName name="BExB7265DCHKS7V2OWRBXCZTEIW9" hidden="1">#REF!</definedName>
    <definedName name="BExB74PS5P9G0P09Y6DZSCX0FLTJ" localSheetId="8" hidden="1">#REF!</definedName>
    <definedName name="BExB74PS5P9G0P09Y6DZSCX0FLTJ" hidden="1">#REF!</definedName>
    <definedName name="BExB78RH79J0MIF7H8CAZ0CFE88Q" localSheetId="8" hidden="1">#REF!</definedName>
    <definedName name="BExB78RH79J0MIF7H8CAZ0CFE88Q" hidden="1">#REF!</definedName>
    <definedName name="BExB7ELT09HGDVO5BJC1ZY9D09GZ" localSheetId="8" hidden="1">#REF!</definedName>
    <definedName name="BExB7ELT09HGDVO5BJC1ZY9D09GZ" hidden="1">#REF!</definedName>
    <definedName name="BExB7F7EIHG0MYMQYUVG9HIZPHMZ" localSheetId="8" hidden="1">#REF!</definedName>
    <definedName name="BExB7F7EIHG0MYMQYUVG9HIZPHMZ" hidden="1">#REF!</definedName>
    <definedName name="BExB806PAXX70XUTA3ZI7OORD78R" localSheetId="8" hidden="1">#REF!</definedName>
    <definedName name="BExB806PAXX70XUTA3ZI7OORD78R" hidden="1">#REF!</definedName>
    <definedName name="BExB83199EQQS6I5HE7WADNCK8OE" localSheetId="8" hidden="1">#REF!</definedName>
    <definedName name="BExB83199EQQS6I5HE7WADNCK8OE" hidden="1">#REF!</definedName>
    <definedName name="BExB8HF4UBVZKQCSRFRUQL2EE6VL" localSheetId="8" hidden="1">#REF!</definedName>
    <definedName name="BExB8HF4UBVZKQCSRFRUQL2EE6VL" hidden="1">#REF!</definedName>
    <definedName name="BExB8HKHKZ1ORJZUYGG2M4VSCC39" localSheetId="8" hidden="1">#REF!</definedName>
    <definedName name="BExB8HKHKZ1ORJZUYGG2M4VSCC39" hidden="1">#REF!</definedName>
    <definedName name="BExB8HV9YUS1Q77M9SNFRKDLU5HS" localSheetId="8" hidden="1">#REF!</definedName>
    <definedName name="BExB8HV9YUS1Q77M9SNFRKDLU5HS" hidden="1">#REF!</definedName>
    <definedName name="BExB8QPH8DC5BESEVPSMBCWVN6PO" localSheetId="8" hidden="1">#REF!</definedName>
    <definedName name="BExB8QPH8DC5BESEVPSMBCWVN6PO" hidden="1">#REF!</definedName>
    <definedName name="BExB8U5N0D85YR8APKN3PPKG0FWP" localSheetId="8" hidden="1">#REF!</definedName>
    <definedName name="BExB8U5N0D85YR8APKN3PPKG0FWP" hidden="1">#REF!</definedName>
    <definedName name="BExB93G413CK5DKO7925ZHSOBGIN" localSheetId="8" hidden="1">#REF!</definedName>
    <definedName name="BExB93G413CK5DKO7925ZHSOBGIN" hidden="1">#REF!</definedName>
    <definedName name="BExB96LBXL1JW5A4PP93UJ9UDLKZ" localSheetId="8" hidden="1">#REF!</definedName>
    <definedName name="BExB96LBXL1JW5A4PP93UJ9UDLKZ" hidden="1">#REF!</definedName>
    <definedName name="BExB9DHI5I2TJ2LXYPM98EE81L27" localSheetId="8" hidden="1">#REF!</definedName>
    <definedName name="BExB9DHI5I2TJ2LXYPM98EE81L27" hidden="1">#REF!</definedName>
    <definedName name="BExB9G6LZG5OQUY0GZLHX066V3D4" localSheetId="8" hidden="1">#REF!</definedName>
    <definedName name="BExB9G6LZG5OQUY0GZLHX066V3D4" hidden="1">#REF!</definedName>
    <definedName name="BExB9IFG9FW3RQUDIMDFKIYDB4HE" localSheetId="8" hidden="1">#REF!</definedName>
    <definedName name="BExB9IFG9FW3RQUDIMDFKIYDB4HE" hidden="1">#REF!</definedName>
    <definedName name="BExB9NDIZ7LGMTL8351GRA6VK2K0" localSheetId="8" hidden="1">#REF!</definedName>
    <definedName name="BExB9NDIZ7LGMTL8351GRA6VK2K0" hidden="1">#REF!</definedName>
    <definedName name="BExB9Q2MZZHBGW8QQKVEYIMJBPIE" localSheetId="8" hidden="1">#REF!</definedName>
    <definedName name="BExB9Q2MZZHBGW8QQKVEYIMJBPIE" hidden="1">#REF!</definedName>
    <definedName name="BExBA1GON0EZRJ20UYPILAPLNQWM" localSheetId="8" hidden="1">#REF!</definedName>
    <definedName name="BExBA1GON0EZRJ20UYPILAPLNQWM" hidden="1">#REF!</definedName>
    <definedName name="BExBA525BALJ5HMTDMMSM5WWJ1YW" localSheetId="8" hidden="1">#REF!</definedName>
    <definedName name="BExBA525BALJ5HMTDMMSM5WWJ1YW" hidden="1">#REF!</definedName>
    <definedName name="BExBA69ASGYRZW1G1DYIS9QRRTBN" localSheetId="8" hidden="1">#REF!</definedName>
    <definedName name="BExBA69ASGYRZW1G1DYIS9QRRTBN" hidden="1">#REF!</definedName>
    <definedName name="BExBA6K42582A14WFFWQ3Q8QQWB6" localSheetId="8" hidden="1">#REF!</definedName>
    <definedName name="BExBA6K42582A14WFFWQ3Q8QQWB6" hidden="1">#REF!</definedName>
    <definedName name="BExBA8I5D4R8R2PYQ1K16TWGTOEP" localSheetId="8" hidden="1">#REF!</definedName>
    <definedName name="BExBA8I5D4R8R2PYQ1K16TWGTOEP" hidden="1">#REF!</definedName>
    <definedName name="BExBA93PE0DGUUTA7LLSIGBIXWE5" localSheetId="8" hidden="1">#REF!</definedName>
    <definedName name="BExBA93PE0DGUUTA7LLSIGBIXWE5" hidden="1">#REF!</definedName>
    <definedName name="BExBABCQMR685CQ1SC8CECO7GTGB" localSheetId="8" hidden="1">#REF!</definedName>
    <definedName name="BExBABCQMR685CQ1SC8CECO7GTGB" hidden="1">#REF!</definedName>
    <definedName name="BExBAI8X0FKDQJ6YZJQDTTG4ZCWY" localSheetId="8" hidden="1">#REF!</definedName>
    <definedName name="BExBAI8X0FKDQJ6YZJQDTTG4ZCWY" hidden="1">#REF!</definedName>
    <definedName name="BExBAKN7XIBAXCF9PCNVS038PCQO" localSheetId="8" hidden="1">#REF!</definedName>
    <definedName name="BExBAKN7XIBAXCF9PCNVS038PCQO" hidden="1">#REF!</definedName>
    <definedName name="BExBAKXZ7PBW3DDKKA5MWC1ZUC7O" localSheetId="8" hidden="1">#REF!</definedName>
    <definedName name="BExBAKXZ7PBW3DDKKA5MWC1ZUC7O" hidden="1">#REF!</definedName>
    <definedName name="BExBAO8NLXZXHO6KCIECSFCH3RR0" localSheetId="8" hidden="1">#REF!</definedName>
    <definedName name="BExBAO8NLXZXHO6KCIECSFCH3RR0" hidden="1">#REF!</definedName>
    <definedName name="BExBAOOT1KBSIEISN1ADL4RMY879" localSheetId="8" hidden="1">#REF!</definedName>
    <definedName name="BExBAOOT1KBSIEISN1ADL4RMY879" hidden="1">#REF!</definedName>
    <definedName name="BExBAVKX8Q09370X1GCZWJ4E91YJ" localSheetId="8" hidden="1">#REF!</definedName>
    <definedName name="BExBAVKX8Q09370X1GCZWJ4E91YJ" hidden="1">#REF!</definedName>
    <definedName name="BExBAX2X2ENJYO4QTR5VAIQ86L7B" localSheetId="8" hidden="1">#REF!</definedName>
    <definedName name="BExBAX2X2ENJYO4QTR5VAIQ86L7B" hidden="1">#REF!</definedName>
    <definedName name="BExBAZ13D3F1DVJQ6YJ8JGUYEYJE" localSheetId="8" hidden="1">#REF!</definedName>
    <definedName name="BExBAZ13D3F1DVJQ6YJ8JGUYEYJE" hidden="1">#REF!</definedName>
    <definedName name="BExBBMPCB1QOZY8WWEX4J21JDE6U" localSheetId="8" hidden="1">#REF!</definedName>
    <definedName name="BExBBMPCB1QOZY8WWEX4J21JDE6U" hidden="1">#REF!</definedName>
    <definedName name="BExBBU1QQWUE0YFG7O1TN0RFLSSG" localSheetId="8" hidden="1">#REF!</definedName>
    <definedName name="BExBBU1QQWUE0YFG7O1TN0RFLSSG" hidden="1">#REF!</definedName>
    <definedName name="BExBBUCJQRR74Q7GPWDEZXYK2KJL" localSheetId="8" hidden="1">#REF!</definedName>
    <definedName name="BExBBUCJQRR74Q7GPWDEZXYK2KJL" hidden="1">#REF!</definedName>
    <definedName name="BExBBV8XVMD9CKZY711T0BN7H3PM" localSheetId="8" hidden="1">#REF!</definedName>
    <definedName name="BExBBV8XVMD9CKZY711T0BN7H3PM" hidden="1">#REF!</definedName>
    <definedName name="BExBC78HXWXHO3XAB6E8NVTBGLJS" localSheetId="8" hidden="1">#REF!</definedName>
    <definedName name="BExBC78HXWXHO3XAB6E8NVTBGLJS" hidden="1">#REF!</definedName>
    <definedName name="BExBCFH3SMGZ2IPHFB6BCM9O3W0H" localSheetId="8" hidden="1">#REF!</definedName>
    <definedName name="BExBCFH3SMGZ2IPHFB6BCM9O3W0H" hidden="1">#REF!</definedName>
    <definedName name="BExBCK9SCAABKOT9IP6TEPRR7YDT" localSheetId="8" hidden="1">#REF!</definedName>
    <definedName name="BExBCK9SCAABKOT9IP6TEPRR7YDT" hidden="1">#REF!</definedName>
    <definedName name="BExBCKKJTIRKC1RZJRTK65HHLX4W" localSheetId="8" hidden="1">#REF!</definedName>
    <definedName name="BExBCKKJTIRKC1RZJRTK65HHLX4W" hidden="1">#REF!</definedName>
    <definedName name="BExBCLMEPAN3XXX174TU8SS0627Q" localSheetId="8" hidden="1">#REF!</definedName>
    <definedName name="BExBCLMEPAN3XXX174TU8SS0627Q" hidden="1">#REF!</definedName>
    <definedName name="BExBCRBEYR2KZ8FAQFZ2NHY13WIY" localSheetId="8" hidden="1">#REF!</definedName>
    <definedName name="BExBCRBEYR2KZ8FAQFZ2NHY13WIY" hidden="1">#REF!</definedName>
    <definedName name="BExBD4I559NXSV6J07Q343TKYMVJ" localSheetId="8" hidden="1">#REF!</definedName>
    <definedName name="BExBD4I559NXSV6J07Q343TKYMVJ" hidden="1">#REF!</definedName>
    <definedName name="BExBD9W8C0W9N6L1AFL18JP4H94W" localSheetId="8" hidden="1">#REF!</definedName>
    <definedName name="BExBD9W8C0W9N6L1AFL18JP4H94W" hidden="1">#REF!</definedName>
    <definedName name="BExBDBZQLTX3OGFYGULQFK5WEZU5" localSheetId="8" hidden="1">#REF!</definedName>
    <definedName name="BExBDBZQLTX3OGFYGULQFK5WEZU5" hidden="1">#REF!</definedName>
    <definedName name="BExBDJS9TUEU8Z84IV59E5V4T8K6" localSheetId="8" hidden="1">#REF!</definedName>
    <definedName name="BExBDJS9TUEU8Z84IV59E5V4T8K6" hidden="1">#REF!</definedName>
    <definedName name="BExBDKOMSVH4XMH52CFJ3F028I9R" localSheetId="8" hidden="1">#REF!</definedName>
    <definedName name="BExBDKOMSVH4XMH52CFJ3F028I9R" hidden="1">#REF!</definedName>
    <definedName name="BExBDSRXVZQ0W5WXQMP5XD00GRRL" localSheetId="8" hidden="1">#REF!</definedName>
    <definedName name="BExBDSRXVZQ0W5WXQMP5XD00GRRL" hidden="1">#REF!</definedName>
    <definedName name="BExBDTJ0J7XEHB9OATXFF5I8FZBJ" localSheetId="8" hidden="1">#REF!</definedName>
    <definedName name="BExBDTJ0J7XEHB9OATXFF5I8FZBJ" hidden="1">#REF!</definedName>
    <definedName name="BExBDUVGK3E1J4JY9ZYTS7V14BLY" localSheetId="8" hidden="1">#REF!</definedName>
    <definedName name="BExBDUVGK3E1J4JY9ZYTS7V14BLY" hidden="1">#REF!</definedName>
    <definedName name="BExBE0KGY14GSWOGPU4HSJRLD2UD" localSheetId="8" hidden="1">#REF!</definedName>
    <definedName name="BExBE0KGY14GSWOGPU4HSJRLD2UD" hidden="1">#REF!</definedName>
    <definedName name="BExBE162OSBKD30I7T1DKKPT3I9I" localSheetId="8" hidden="1">#REF!</definedName>
    <definedName name="BExBE162OSBKD30I7T1DKKPT3I9I" hidden="1">#REF!</definedName>
    <definedName name="BExBEC9ATLQZF86W1M3APSM4HEOH" localSheetId="8" hidden="1">#REF!</definedName>
    <definedName name="BExBEC9ATLQZF86W1M3APSM4HEOH" hidden="1">#REF!</definedName>
    <definedName name="BExBEXU4CFCM1P5CTZ4NE14PBGDA" localSheetId="8" hidden="1">#REF!</definedName>
    <definedName name="BExBEXU4CFCM1P5CTZ4NE14PBGDA" hidden="1">#REF!</definedName>
    <definedName name="BExBEYFQJE9YK12A6JBMRFKEC7RN" localSheetId="8" hidden="1">#REF!</definedName>
    <definedName name="BExBEYFQJE9YK12A6JBMRFKEC7RN" hidden="1">#REF!</definedName>
    <definedName name="BExBG1ED81J2O4A2S5F5Y3BPHMCR" localSheetId="8" hidden="1">#REF!</definedName>
    <definedName name="BExBG1ED81J2O4A2S5F5Y3BPHMCR" hidden="1">#REF!</definedName>
    <definedName name="BExCRK0K58VDM9V35DGI6VK8C92V" localSheetId="8" hidden="1">#REF!</definedName>
    <definedName name="BExCRK0K58VDM9V35DGI6VK8C92V" hidden="1">#REF!</definedName>
    <definedName name="BExCRLIHS7466WFJ3RPIUGGXYESZ" localSheetId="8" hidden="1">#REF!</definedName>
    <definedName name="BExCRLIHS7466WFJ3RPIUGGXYESZ" hidden="1">#REF!</definedName>
    <definedName name="BExCRXSXMF4LHAQZHN64FXJPMVZ7" localSheetId="8" hidden="1">#REF!</definedName>
    <definedName name="BExCRXSXMF4LHAQZHN64FXJPMVZ7" hidden="1">#REF!</definedName>
    <definedName name="BExCS1EDDUEAEWHVYXHIP9I1WCJH" localSheetId="8" hidden="1">#REF!</definedName>
    <definedName name="BExCS1EDDUEAEWHVYXHIP9I1WCJH" hidden="1">#REF!</definedName>
    <definedName name="BExCS1P5QG0X3OTHKX07RALOE5T5" localSheetId="8" hidden="1">#REF!</definedName>
    <definedName name="BExCS1P5QG0X3OTHKX07RALOE5T5" hidden="1">#REF!</definedName>
    <definedName name="BExCS7ZPMHFJ4UJDAL8CQOLSZ13B" localSheetId="8" hidden="1">#REF!</definedName>
    <definedName name="BExCS7ZPMHFJ4UJDAL8CQOLSZ13B" hidden="1">#REF!</definedName>
    <definedName name="BExCS8W4NJUZH9S1CYB6XSDLEPBW" localSheetId="8" hidden="1">#REF!</definedName>
    <definedName name="BExCS8W4NJUZH9S1CYB6XSDLEPBW" hidden="1">#REF!</definedName>
    <definedName name="BExCSAE1M6G20R41J0Y24YNN0YC1" localSheetId="8" hidden="1">#REF!</definedName>
    <definedName name="BExCSAE1M6G20R41J0Y24YNN0YC1" hidden="1">#REF!</definedName>
    <definedName name="BExCSAOUZOYKHN7HV511TO8VDJ02" localSheetId="8" hidden="1">#REF!</definedName>
    <definedName name="BExCSAOUZOYKHN7HV511TO8VDJ02" hidden="1">#REF!</definedName>
    <definedName name="BExCSJ2XVKHN6ULCF7JML0TCRKEO" localSheetId="8" hidden="1">#REF!</definedName>
    <definedName name="BExCSJ2XVKHN6ULCF7JML0TCRKEO" hidden="1">#REF!</definedName>
    <definedName name="BExCSMOFTXSUEC1T46LR1UPYRCX5" localSheetId="8" hidden="1">#REF!</definedName>
    <definedName name="BExCSMOFTXSUEC1T46LR1UPYRCX5" hidden="1">#REF!</definedName>
    <definedName name="BExCSSDG3TM6TPKS19E9QYJEELZ6" localSheetId="8" hidden="1">#REF!</definedName>
    <definedName name="BExCSSDG3TM6TPKS19E9QYJEELZ6" hidden="1">#REF!</definedName>
    <definedName name="BExCSZV7U67UWXL2HKJNM5W1E4OO" localSheetId="8" hidden="1">#REF!</definedName>
    <definedName name="BExCSZV7U67UWXL2HKJNM5W1E4OO" hidden="1">#REF!</definedName>
    <definedName name="BExCT4NSDT61OCH04Y2QIFIOP75H" localSheetId="8" hidden="1">#REF!</definedName>
    <definedName name="BExCT4NSDT61OCH04Y2QIFIOP75H" hidden="1">#REF!</definedName>
    <definedName name="BExCTHZWIPJVLE56GATEFKPIKLK2" localSheetId="8" hidden="1">#REF!</definedName>
    <definedName name="BExCTHZWIPJVLE56GATEFKPIKLK2" hidden="1">#REF!</definedName>
    <definedName name="BExCTW8G3VCZ55S09HTUGXKB1P2M" localSheetId="8" hidden="1">#REF!</definedName>
    <definedName name="BExCTW8G3VCZ55S09HTUGXKB1P2M" hidden="1">#REF!</definedName>
    <definedName name="BExCTYS2KX0QANOLT8LGZ9WV3S3T" localSheetId="8" hidden="1">#REF!</definedName>
    <definedName name="BExCTYS2KX0QANOLT8LGZ9WV3S3T" hidden="1">#REF!</definedName>
    <definedName name="BExCTZ2V6H9TT6LFGK3SADZ2TIGQ" localSheetId="8" hidden="1">#REF!</definedName>
    <definedName name="BExCTZ2V6H9TT6LFGK3SADZ2TIGQ" hidden="1">#REF!</definedName>
    <definedName name="BExCTZZ9JNES4EDHW97NP0EGQALX" localSheetId="8" hidden="1">#REF!</definedName>
    <definedName name="BExCTZZ9JNES4EDHW97NP0EGQALX" hidden="1">#REF!</definedName>
    <definedName name="BExCU0A1V6NMZQ9ASYJ8QIVQ5UR2" localSheetId="8" hidden="1">#REF!</definedName>
    <definedName name="BExCU0A1V6NMZQ9ASYJ8QIVQ5UR2" hidden="1">#REF!</definedName>
    <definedName name="BExCU2834920JBHSPCRC4UF80OLL" localSheetId="8" hidden="1">#REF!</definedName>
    <definedName name="BExCU2834920JBHSPCRC4UF80OLL" hidden="1">#REF!</definedName>
    <definedName name="BExCU8O54I3P3WRYWY1CRP3S78QY" localSheetId="8" hidden="1">#REF!</definedName>
    <definedName name="BExCU8O54I3P3WRYWY1CRP3S78QY" hidden="1">#REF!</definedName>
    <definedName name="BExCUDRJO23YOKT8GPWOVQ4XEHF5" localSheetId="8" hidden="1">#REF!</definedName>
    <definedName name="BExCUDRJO23YOKT8GPWOVQ4XEHF5" hidden="1">#REF!</definedName>
    <definedName name="BExCULEOALM7SEHVMQC4B4N25MRM" localSheetId="8" hidden="1">#REF!</definedName>
    <definedName name="BExCULEOALM7SEHVMQC4B4N25MRM" hidden="1">#REF!</definedName>
    <definedName name="BExCUPAXFR16YMWL30ME3F3BSRDZ" localSheetId="8" hidden="1">#REF!</definedName>
    <definedName name="BExCUPAXFR16YMWL30ME3F3BSRDZ" hidden="1">#REF!</definedName>
    <definedName name="BExCUR94DHCE47PUUWEMT5QZOYR2" localSheetId="8" hidden="1">#REF!</definedName>
    <definedName name="BExCUR94DHCE47PUUWEMT5QZOYR2" hidden="1">#REF!</definedName>
    <definedName name="BExCV5HJSTBNPQZVGYJY9AZ4IJ26" localSheetId="8" hidden="1">#REF!</definedName>
    <definedName name="BExCV5HJSTBNPQZVGYJY9AZ4IJ26" hidden="1">#REF!</definedName>
    <definedName name="BExCV634L7SVHGB0UDDTRRQ2Q72H" localSheetId="8" hidden="1">#REF!</definedName>
    <definedName name="BExCV634L7SVHGB0UDDTRRQ2Q72H" hidden="1">#REF!</definedName>
    <definedName name="BExCVBXGSXT9FWJRG62PX9S1RK83" localSheetId="8" hidden="1">#REF!</definedName>
    <definedName name="BExCVBXGSXT9FWJRG62PX9S1RK83" hidden="1">#REF!</definedName>
    <definedName name="BExCVHBNLOHNFS0JAV3I1XGPNH9W" localSheetId="8" hidden="1">#REF!</definedName>
    <definedName name="BExCVHBNLOHNFS0JAV3I1XGPNH9W" hidden="1">#REF!</definedName>
    <definedName name="BExCVI86R31A2IOZIEBY1FJLVILD" localSheetId="8" hidden="1">#REF!</definedName>
    <definedName name="BExCVI86R31A2IOZIEBY1FJLVILD" hidden="1">#REF!</definedName>
    <definedName name="BExCVKGZXE0I9EIXKBZVSGSEY2RR" localSheetId="8" hidden="1">#REF!</definedName>
    <definedName name="BExCVKGZXE0I9EIXKBZVSGSEY2RR" hidden="1">#REF!</definedName>
    <definedName name="BExCVNROVORCSNX9HKHKPHY0URS3" localSheetId="8" hidden="1">#REF!</definedName>
    <definedName name="BExCVNROVORCSNX9HKHKPHY0URS3" hidden="1">#REF!</definedName>
    <definedName name="BExCVPEZON7VV6NOWII8VZMONPCJ" localSheetId="8" hidden="1">#REF!</definedName>
    <definedName name="BExCVPEZON7VV6NOWII8VZMONPCJ" hidden="1">#REF!</definedName>
    <definedName name="BExCVV44WY5807WGMTGKPW0GT256" localSheetId="8" hidden="1">#REF!</definedName>
    <definedName name="BExCVV44WY5807WGMTGKPW0GT256" hidden="1">#REF!</definedName>
    <definedName name="BExCVZ5PN4V6MRBZ04PZJW3GEF8S" localSheetId="8" hidden="1">#REF!</definedName>
    <definedName name="BExCVZ5PN4V6MRBZ04PZJW3GEF8S" hidden="1">#REF!</definedName>
    <definedName name="BExCW13R0GWJYGXZBNCPAHQN4NR2" localSheetId="8" hidden="1">#REF!</definedName>
    <definedName name="BExCW13R0GWJYGXZBNCPAHQN4NR2" hidden="1">#REF!</definedName>
    <definedName name="BExCW9Y5HWU4RJTNX74O6L24VGCK" localSheetId="8" hidden="1">#REF!</definedName>
    <definedName name="BExCW9Y5HWU4RJTNX74O6L24VGCK" hidden="1">#REF!</definedName>
    <definedName name="BExCWHADQJRXWFDGV2KMANWIY1YN" localSheetId="8" hidden="1">#REF!</definedName>
    <definedName name="BExCWHADQJRXWFDGV2KMANWIY1YN" hidden="1">#REF!</definedName>
    <definedName name="BExCWPDPESGZS07QGBLSBWDNVJLZ" localSheetId="8" hidden="1">#REF!</definedName>
    <definedName name="BExCWPDPESGZS07QGBLSBWDNVJLZ" hidden="1">#REF!</definedName>
    <definedName name="BExCWTVKHIVCRHF8GC39KI58YM5K" localSheetId="8" hidden="1">#REF!</definedName>
    <definedName name="BExCWTVKHIVCRHF8GC39KI58YM5K" hidden="1">#REF!</definedName>
    <definedName name="BExCX2KGRZBRVLZNM8SUSIE6A0RL" localSheetId="8" hidden="1">#REF!</definedName>
    <definedName name="BExCX2KGRZBRVLZNM8SUSIE6A0RL" hidden="1">#REF!</definedName>
    <definedName name="BExCX3X451T70LZ1VF95L7W4Y4TM" localSheetId="8" hidden="1">#REF!</definedName>
    <definedName name="BExCX3X451T70LZ1VF95L7W4Y4TM" hidden="1">#REF!</definedName>
    <definedName name="BExCX4NZ2N1OUGXM7EV0U7VULJMM" localSheetId="8" hidden="1">#REF!</definedName>
    <definedName name="BExCX4NZ2N1OUGXM7EV0U7VULJMM" hidden="1">#REF!</definedName>
    <definedName name="BExCXILMURGYMAH6N5LF5DV6K3GM" localSheetId="8" hidden="1">#REF!</definedName>
    <definedName name="BExCXILMURGYMAH6N5LF5DV6K3GM" hidden="1">#REF!</definedName>
    <definedName name="BExCXQUFBMXQ1650735H48B1AZT3" localSheetId="8" hidden="1">#REF!</definedName>
    <definedName name="BExCXQUFBMXQ1650735H48B1AZT3" hidden="1">#REF!</definedName>
    <definedName name="BExCXYSBKJ9SZQD7XS2WUS6SVBJO" localSheetId="8" hidden="1">#REF!</definedName>
    <definedName name="BExCXYSBKJ9SZQD7XS2WUS6SVBJO" hidden="1">#REF!</definedName>
    <definedName name="BExCXZ8DGK5ZE8467LFEHX6JNQHJ" localSheetId="8" hidden="1">#REF!</definedName>
    <definedName name="BExCXZ8DGK5ZE8467LFEHX6JNQHJ" hidden="1">#REF!</definedName>
    <definedName name="BExCY2DQO9VLA77Q7EG3T0XNXX4F" localSheetId="8" hidden="1">#REF!</definedName>
    <definedName name="BExCY2DQO9VLA77Q7EG3T0XNXX4F" hidden="1">#REF!</definedName>
    <definedName name="BExCY5Z7X93Z8XUOEASK50W08S36" localSheetId="8" hidden="1">#REF!</definedName>
    <definedName name="BExCY5Z7X93Z8XUOEASK50W08S36" hidden="1">#REF!</definedName>
    <definedName name="BExCY6VMJ68MX3C981R5Q0BX5791" localSheetId="8" hidden="1">#REF!</definedName>
    <definedName name="BExCY6VMJ68MX3C981R5Q0BX5791" hidden="1">#REF!</definedName>
    <definedName name="BExCYAH2SAZCPW6XCB7V7PMMCAWO" localSheetId="8" hidden="1">#REF!</definedName>
    <definedName name="BExCYAH2SAZCPW6XCB7V7PMMCAWO" hidden="1">#REF!</definedName>
    <definedName name="BExCYDGYM1UGUNTB331L2E4L5F34" localSheetId="8" hidden="1">#REF!</definedName>
    <definedName name="BExCYDGYM1UGUNTB331L2E4L5F34" hidden="1">#REF!</definedName>
    <definedName name="BExCYN7KCKU1F6EXMNPQPTKNOT6A" localSheetId="8" hidden="1">#REF!</definedName>
    <definedName name="BExCYN7KCKU1F6EXMNPQPTKNOT6A" hidden="1">#REF!</definedName>
    <definedName name="BExCYPRC5HJE6N2XQTHCT6NXGP8N" localSheetId="8" hidden="1">#REF!</definedName>
    <definedName name="BExCYPRC5HJE6N2XQTHCT6NXGP8N" hidden="1">#REF!</definedName>
    <definedName name="BExCYQCX9ES8ZWW2L35B12WDNT73" localSheetId="8" hidden="1">#REF!</definedName>
    <definedName name="BExCYQCX9ES8ZWW2L35B12WDNT73" hidden="1">#REF!</definedName>
    <definedName name="BExCYSLQY2CYU7DQ3QI07UGGS6OW" localSheetId="8" hidden="1">#REF!</definedName>
    <definedName name="BExCYSLQY2CYU7DQ3QI07UGGS6OW" hidden="1">#REF!</definedName>
    <definedName name="BExCYUK0I3UEXZNFDW71G6Z6D8XR" localSheetId="8" hidden="1">#REF!</definedName>
    <definedName name="BExCYUK0I3UEXZNFDW71G6Z6D8XR" hidden="1">#REF!</definedName>
    <definedName name="BExCZFZCXMLY5DWESYJ9NGTJYQ8M" localSheetId="8" hidden="1">#REF!</definedName>
    <definedName name="BExCZFZCXMLY5DWESYJ9NGTJYQ8M" hidden="1">#REF!</definedName>
    <definedName name="BExCZJ4P8WS0BDT31WDXI0ROE7D6" localSheetId="8" hidden="1">#REF!</definedName>
    <definedName name="BExCZJ4P8WS0BDT31WDXI0ROE7D6" hidden="1">#REF!</definedName>
    <definedName name="BExCZKH6NI0EE02L995IFVBD1J59" localSheetId="8" hidden="1">#REF!</definedName>
    <definedName name="BExCZKH6NI0EE02L995IFVBD1J59" hidden="1">#REF!</definedName>
    <definedName name="BExCZNRWARGGHWLSC1PEDZFLF3JV" localSheetId="8" hidden="1">#REF!</definedName>
    <definedName name="BExCZNRWARGGHWLSC1PEDZFLF3JV" hidden="1">#REF!</definedName>
    <definedName name="BExCZP9TBB61HISZ2U5QMQSO2LBE" localSheetId="8" hidden="1">#REF!</definedName>
    <definedName name="BExCZP9TBB61HISZ2U5QMQSO2LBE" hidden="1">#REF!</definedName>
    <definedName name="BExCZUD9FEOJBKDJ51Z3JON9LKJ8" localSheetId="8" hidden="1">#REF!</definedName>
    <definedName name="BExCZUD9FEOJBKDJ51Z3JON9LKJ8" hidden="1">#REF!</definedName>
    <definedName name="BExD0AUOVQT3UL53T2KUVJNGD0QF" localSheetId="8" hidden="1">#REF!</definedName>
    <definedName name="BExD0AUOVQT3UL53T2KUVJNGD0QF" hidden="1">#REF!</definedName>
    <definedName name="BExD0HALIN0JR4JTPGDEVAEE5EX5" localSheetId="8" hidden="1">#REF!</definedName>
    <definedName name="BExD0HALIN0JR4JTPGDEVAEE5EX5" hidden="1">#REF!</definedName>
    <definedName name="BExD0LCCDPG16YLY5WQSZF1XI5DA" localSheetId="8" hidden="1">#REF!</definedName>
    <definedName name="BExD0LCCDPG16YLY5WQSZF1XI5DA" hidden="1">#REF!</definedName>
    <definedName name="BExD0RMWSB4TRECEHTH6NN4K9DFZ" localSheetId="8" hidden="1">#REF!</definedName>
    <definedName name="BExD0RMWSB4TRECEHTH6NN4K9DFZ" hidden="1">#REF!</definedName>
    <definedName name="BExD0U6KG10QGVDI1XSHK0J10A2V" localSheetId="8" hidden="1">#REF!</definedName>
    <definedName name="BExD0U6KG10QGVDI1XSHK0J10A2V" hidden="1">#REF!</definedName>
    <definedName name="BExD0WQ6EQ2G82IAJI3FDQKGZH18" localSheetId="8" hidden="1">#REF!</definedName>
    <definedName name="BExD0WQ6EQ2G82IAJI3FDQKGZH18" hidden="1">#REF!</definedName>
    <definedName name="BExD13RUIBGRXDL4QDZ305UKUR12" localSheetId="8" hidden="1">#REF!</definedName>
    <definedName name="BExD13RUIBGRXDL4QDZ305UKUR12" hidden="1">#REF!</definedName>
    <definedName name="BExD14DETV5R4OOTMAXD5NAKWRO3" localSheetId="8" hidden="1">#REF!</definedName>
    <definedName name="BExD14DETV5R4OOTMAXD5NAKWRO3" hidden="1">#REF!</definedName>
    <definedName name="BExD1MI40YRCBI7KT4S9YHQJUO06" localSheetId="8" hidden="1">#REF!</definedName>
    <definedName name="BExD1MI40YRCBI7KT4S9YHQJUO06" hidden="1">#REF!</definedName>
    <definedName name="BExD1OAU9OXQAZA4D70HP72CU6GB" localSheetId="8" hidden="1">#REF!</definedName>
    <definedName name="BExD1OAU9OXQAZA4D70HP72CU6GB" hidden="1">#REF!</definedName>
    <definedName name="BExD1T8WPV0G6YOX7WMAIZD8XNBK" localSheetId="8" hidden="1">#REF!</definedName>
    <definedName name="BExD1T8WPV0G6YOX7WMAIZD8XNBK" hidden="1">#REF!</definedName>
    <definedName name="BExD1Y1JV61416YA1XRQHKWPZIE7" localSheetId="8" hidden="1">#REF!</definedName>
    <definedName name="BExD1Y1JV61416YA1XRQHKWPZIE7" hidden="1">#REF!</definedName>
    <definedName name="BExD2CFHIRMBKN5KXE5QP4XXEWFS" localSheetId="8" hidden="1">#REF!</definedName>
    <definedName name="BExD2CFHIRMBKN5KXE5QP4XXEWFS" hidden="1">#REF!</definedName>
    <definedName name="BExD2DMHH1HWXQ9W0YYMDP8AAX8Q" localSheetId="8" hidden="1">#REF!</definedName>
    <definedName name="BExD2DMHH1HWXQ9W0YYMDP8AAX8Q" hidden="1">#REF!</definedName>
    <definedName name="BExD2HTPC7IWBAU6OSQ67MQA8BYZ" localSheetId="8" hidden="1">#REF!</definedName>
    <definedName name="BExD2HTPC7IWBAU6OSQ67MQA8BYZ" hidden="1">#REF!</definedName>
    <definedName name="BExD2PWTVQ2CXNG6B7UDL8FIMXBH" localSheetId="8" hidden="1">#REF!</definedName>
    <definedName name="BExD2PWTVQ2CXNG6B7UDL8FIMXBH" hidden="1">#REF!</definedName>
    <definedName name="BExD2X9AQ03EX1AVVX44CXLXRPTI" localSheetId="8" hidden="1">#REF!</definedName>
    <definedName name="BExD2X9AQ03EX1AVVX44CXLXRPTI" hidden="1">#REF!</definedName>
    <definedName name="BExD2ZNL9MWJOEL2575KJZBDP2A6" localSheetId="8" hidden="1">#REF!</definedName>
    <definedName name="BExD2ZNL9MWJOEL2575KJZBDP2A6" hidden="1">#REF!</definedName>
    <definedName name="BExD34G79JRMB8BZRVN81P1H9MSB" localSheetId="8" hidden="1">#REF!</definedName>
    <definedName name="BExD34G79JRMB8BZRVN81P1H9MSB" hidden="1">#REF!</definedName>
    <definedName name="BExD35CL2NULPPEHAM954ETQIJA2" localSheetId="8" hidden="1">#REF!</definedName>
    <definedName name="BExD35CL2NULPPEHAM954ETQIJA2" hidden="1">#REF!</definedName>
    <definedName name="BExD363H2VGFIQUCE6LS4AC5J0ZT" localSheetId="8" hidden="1">#REF!</definedName>
    <definedName name="BExD363H2VGFIQUCE6LS4AC5J0ZT" hidden="1">#REF!</definedName>
    <definedName name="BExD3A588E939V61P1XEW0FI5Q0S" localSheetId="8" hidden="1">#REF!</definedName>
    <definedName name="BExD3A588E939V61P1XEW0FI5Q0S" hidden="1">#REF!</definedName>
    <definedName name="BExD3CJJDKVR9M18XI3WDZH80WL6" localSheetId="8" hidden="1">#REF!</definedName>
    <definedName name="BExD3CJJDKVR9M18XI3WDZH80WL6" hidden="1">#REF!</definedName>
    <definedName name="BExD3ESD9WYJIB3TRDPJ1CKXRAVL" localSheetId="8" hidden="1">#REF!</definedName>
    <definedName name="BExD3ESD9WYJIB3TRDPJ1CKXRAVL" hidden="1">#REF!</definedName>
    <definedName name="BExD3F368X5S25MWSUNIV57RDB57" localSheetId="8" hidden="1">#REF!</definedName>
    <definedName name="BExD3F368X5S25MWSUNIV57RDB57" hidden="1">#REF!</definedName>
    <definedName name="BExD3I8JTNF4LTMFY6GRVDJ6VLGG" localSheetId="8" hidden="1">#REF!</definedName>
    <definedName name="BExD3I8JTNF4LTMFY6GRVDJ6VLGG" hidden="1">#REF!</definedName>
    <definedName name="BExD3IJ5IT335SOSNV9L85WKAOSI" localSheetId="8" hidden="1">#REF!</definedName>
    <definedName name="BExD3IJ5IT335SOSNV9L85WKAOSI" hidden="1">#REF!</definedName>
    <definedName name="BExD3KBVUY57GMMQTOFEU6S6G1AY" localSheetId="8" hidden="1">#REF!</definedName>
    <definedName name="BExD3KBVUY57GMMQTOFEU6S6G1AY" hidden="1">#REF!</definedName>
    <definedName name="BExD3NMR7AW2Z6V8SC79VQR37NA6" localSheetId="8" hidden="1">#REF!</definedName>
    <definedName name="BExD3NMR7AW2Z6V8SC79VQR37NA6" hidden="1">#REF!</definedName>
    <definedName name="BExD3QXA2UQ2W4N7NYLUEOG40BZB" localSheetId="8" hidden="1">#REF!</definedName>
    <definedName name="BExD3QXA2UQ2W4N7NYLUEOG40BZB" hidden="1">#REF!</definedName>
    <definedName name="BExD3U2N041TEJ7GCN005UTPHNXY" localSheetId="8" hidden="1">#REF!</definedName>
    <definedName name="BExD3U2N041TEJ7GCN005UTPHNXY" hidden="1">#REF!</definedName>
    <definedName name="BExD3VPY5VEI1LLQ4I16T16251DT" localSheetId="8" hidden="1">#REF!</definedName>
    <definedName name="BExD3VPY5VEI1LLQ4I16T16251DT" hidden="1">#REF!</definedName>
    <definedName name="BExD3XIUEZZ1KIHV7CPS7DKUGIN8" localSheetId="8" hidden="1">#REF!</definedName>
    <definedName name="BExD3XIUEZZ1KIHV7CPS7DKUGIN8" hidden="1">#REF!</definedName>
    <definedName name="BExD40O0CFTNJFOFMMM1KH0P7BUI" localSheetId="8" hidden="1">#REF!</definedName>
    <definedName name="BExD40O0CFTNJFOFMMM1KH0P7BUI" hidden="1">#REF!</definedName>
    <definedName name="BExD47UYINTJY1PDIW2S1FZ8ZMIO" localSheetId="8" hidden="1">#REF!</definedName>
    <definedName name="BExD47UYINTJY1PDIW2S1FZ8ZMIO" hidden="1">#REF!</definedName>
    <definedName name="BExD4BR9HJ3MWWZ5KLVZWX9FJAUS" localSheetId="8" hidden="1">#REF!</definedName>
    <definedName name="BExD4BR9HJ3MWWZ5KLVZWX9FJAUS" hidden="1">#REF!</definedName>
    <definedName name="BExD4F1WTKT3H0N9MF4H1LX7MBSY" localSheetId="8" hidden="1">#REF!</definedName>
    <definedName name="BExD4F1WTKT3H0N9MF4H1LX7MBSY" hidden="1">#REF!</definedName>
    <definedName name="BExD4H5GQWXBS6LUL3TSP36DVO38" localSheetId="8" hidden="1">#REF!</definedName>
    <definedName name="BExD4H5GQWXBS6LUL3TSP36DVO38" hidden="1">#REF!</definedName>
    <definedName name="BExD4JJSS3QDBLABCJCHD45SRNPI" localSheetId="8" hidden="1">#REF!</definedName>
    <definedName name="BExD4JJSS3QDBLABCJCHD45SRNPI" hidden="1">#REF!</definedName>
    <definedName name="BExD4QQQ7V9LH5WWBJA3HKJXLVP6" localSheetId="8" hidden="1">#REF!</definedName>
    <definedName name="BExD4QQQ7V9LH5WWBJA3HKJXLVP6" hidden="1">#REF!</definedName>
    <definedName name="BExD4R1I0MKF033I5LPUYIMTZ6E8" localSheetId="8" hidden="1">#REF!</definedName>
    <definedName name="BExD4R1I0MKF033I5LPUYIMTZ6E8" hidden="1">#REF!</definedName>
    <definedName name="BExD50MT3M6XZLNUP9JL93EG6D9R" localSheetId="8" hidden="1">#REF!</definedName>
    <definedName name="BExD50MT3M6XZLNUP9JL93EG6D9R" hidden="1">#REF!</definedName>
    <definedName name="BExD5EV7KDSVF1CJT38M4IBPFLPY" localSheetId="8" hidden="1">#REF!</definedName>
    <definedName name="BExD5EV7KDSVF1CJT38M4IBPFLPY" hidden="1">#REF!</definedName>
    <definedName name="BExD5FRK547OESJRYAW574DZEZ7J" localSheetId="8" hidden="1">#REF!</definedName>
    <definedName name="BExD5FRK547OESJRYAW574DZEZ7J" hidden="1">#REF!</definedName>
    <definedName name="BExD5I5X2YA2YNCTCDSMEL4CWF4N" localSheetId="8" hidden="1">#REF!</definedName>
    <definedName name="BExD5I5X2YA2YNCTCDSMEL4CWF4N" hidden="1">#REF!</definedName>
    <definedName name="BExD5QUSRFJWRQ1ZM50WYLCF74DF" localSheetId="8" hidden="1">#REF!</definedName>
    <definedName name="BExD5QUSRFJWRQ1ZM50WYLCF74DF" hidden="1">#REF!</definedName>
    <definedName name="BExD5SSUIF6AJQHBHK8PNMFBPRYB" localSheetId="8" hidden="1">#REF!</definedName>
    <definedName name="BExD5SSUIF6AJQHBHK8PNMFBPRYB" hidden="1">#REF!</definedName>
    <definedName name="BExD623C9LRX18BE0W2V6SZLQUXX" localSheetId="8" hidden="1">#REF!</definedName>
    <definedName name="BExD623C9LRX18BE0W2V6SZLQUXX" hidden="1">#REF!</definedName>
    <definedName name="BExD6CQA7UMJBXV7AIFAIHUF2ICX" localSheetId="8" hidden="1">#REF!</definedName>
    <definedName name="BExD6CQA7UMJBXV7AIFAIHUF2ICX" hidden="1">#REF!</definedName>
    <definedName name="BExD6D18MCF5R8YJMPG21WE3GPJQ" localSheetId="8" hidden="1">#REF!</definedName>
    <definedName name="BExD6D18MCF5R8YJMPG21WE3GPJQ" hidden="1">#REF!</definedName>
    <definedName name="BExD6FKVK8WJWNYPVENR7Q8Q30PK" localSheetId="8" hidden="1">#REF!</definedName>
    <definedName name="BExD6FKVK8WJWNYPVENR7Q8Q30PK" hidden="1">#REF!</definedName>
    <definedName name="BExD6GMP0LK8WKVWMIT1NNH8CHLF" localSheetId="8" hidden="1">#REF!</definedName>
    <definedName name="BExD6GMP0LK8WKVWMIT1NNH8CHLF" hidden="1">#REF!</definedName>
    <definedName name="BExD6H2TE0WWAUIWVSSCLPZ6B88N" localSheetId="8" hidden="1">#REF!</definedName>
    <definedName name="BExD6H2TE0WWAUIWVSSCLPZ6B88N" hidden="1">#REF!</definedName>
    <definedName name="BExD71LTOE015TV5RSAHM8NT8GVW" localSheetId="8" hidden="1">#REF!</definedName>
    <definedName name="BExD71LTOE015TV5RSAHM8NT8GVW" hidden="1">#REF!</definedName>
    <definedName name="BExD73USXVADC7EHGHVTQNCT06ZA" localSheetId="8" hidden="1">#REF!</definedName>
    <definedName name="BExD73USXVADC7EHGHVTQNCT06ZA" hidden="1">#REF!</definedName>
    <definedName name="BExD7GAIGULTB3YHM1OS9RBQOTEC" localSheetId="8" hidden="1">#REF!</definedName>
    <definedName name="BExD7GAIGULTB3YHM1OS9RBQOTEC" hidden="1">#REF!</definedName>
    <definedName name="BExD7IE1DHIS52UFDCTSKPJQNRD5" localSheetId="8" hidden="1">#REF!</definedName>
    <definedName name="BExD7IE1DHIS52UFDCTSKPJQNRD5" hidden="1">#REF!</definedName>
    <definedName name="BExD7IUBGUWHYC9UNZ1IY5XFYKQN" localSheetId="8" hidden="1">#REF!</definedName>
    <definedName name="BExD7IUBGUWHYC9UNZ1IY5XFYKQN" hidden="1">#REF!</definedName>
    <definedName name="BExD7JQOJ35HGL8U2OCEI2P2JT7I" localSheetId="8" hidden="1">#REF!</definedName>
    <definedName name="BExD7JQOJ35HGL8U2OCEI2P2JT7I" hidden="1">#REF!</definedName>
    <definedName name="BExD7KSDKNDNH95NDT3S7GM3MUU2" localSheetId="8" hidden="1">#REF!</definedName>
    <definedName name="BExD7KSDKNDNH95NDT3S7GM3MUU2" hidden="1">#REF!</definedName>
    <definedName name="BExD8H5O087KQVWIVPUUID5VMGMS" localSheetId="8" hidden="1">#REF!</definedName>
    <definedName name="BExD8H5O087KQVWIVPUUID5VMGMS" hidden="1">#REF!</definedName>
    <definedName name="BExD8HLWJHFK6566YQLGOAPIWD7G" localSheetId="8" hidden="1">#REF!</definedName>
    <definedName name="BExD8HLWJHFK6566YQLGOAPIWD7G" hidden="1">#REF!</definedName>
    <definedName name="BExD8OCLZMFN5K3VZYI4Q4ITVKUA" localSheetId="8" hidden="1">#REF!</definedName>
    <definedName name="BExD8OCLZMFN5K3VZYI4Q4ITVKUA" hidden="1">#REF!</definedName>
    <definedName name="BExD93C1R6LC0631ECHVFYH0R0PD" localSheetId="8" hidden="1">#REF!</definedName>
    <definedName name="BExD93C1R6LC0631ECHVFYH0R0PD" hidden="1">#REF!</definedName>
    <definedName name="BExD97TXIO0COVNN4OH3DEJ33YLM" localSheetId="8" hidden="1">#REF!</definedName>
    <definedName name="BExD97TXIO0COVNN4OH3DEJ33YLM" hidden="1">#REF!</definedName>
    <definedName name="BExD99RZ1RFIMK6O1ZHSPJ68X9Y5" localSheetId="8" hidden="1">#REF!</definedName>
    <definedName name="BExD99RZ1RFIMK6O1ZHSPJ68X9Y5" hidden="1">#REF!</definedName>
    <definedName name="BExD9ATSNNU6SJVYYUCUG2AFS57W" localSheetId="8" hidden="1">#REF!</definedName>
    <definedName name="BExD9ATSNNU6SJVYYUCUG2AFS57W" hidden="1">#REF!</definedName>
    <definedName name="BExD9JO1QOKHUKL6DOEKDLUBPPKZ" localSheetId="8" hidden="1">#REF!</definedName>
    <definedName name="BExD9JO1QOKHUKL6DOEKDLUBPPKZ" hidden="1">#REF!</definedName>
    <definedName name="BExD9L0ID3VSOU609GKWYTA5BFMA" localSheetId="8" hidden="1">#REF!</definedName>
    <definedName name="BExD9L0ID3VSOU609GKWYTA5BFMA" hidden="1">#REF!</definedName>
    <definedName name="BExD9M7SEMG0JK2FUTTZXWIEBTKB" localSheetId="8" hidden="1">#REF!</definedName>
    <definedName name="BExD9M7SEMG0JK2FUTTZXWIEBTKB" hidden="1">#REF!</definedName>
    <definedName name="BExD9MNYBYB1AICQL5165G472IE2" localSheetId="8" hidden="1">#REF!</definedName>
    <definedName name="BExD9MNYBYB1AICQL5165G472IE2" hidden="1">#REF!</definedName>
    <definedName name="BExD9PNSYT7GASEGUVL48MUQ02WO" localSheetId="8" hidden="1">#REF!</definedName>
    <definedName name="BExD9PNSYT7GASEGUVL48MUQ02WO" hidden="1">#REF!</definedName>
    <definedName name="BExD9TK2MIWFH5SKUYU9ZKF4NPHQ" localSheetId="8" hidden="1">#REF!</definedName>
    <definedName name="BExD9TK2MIWFH5SKUYU9ZKF4NPHQ" hidden="1">#REF!</definedName>
    <definedName name="BExDA23J1UL1EN1K0BLX2TKAX4U0" localSheetId="8" hidden="1">#REF!</definedName>
    <definedName name="BExDA23J1UL1EN1K0BLX2TKAX4U0" hidden="1">#REF!</definedName>
    <definedName name="BExDA6594R2INH5X2F55YRZSKRND" localSheetId="8" hidden="1">#REF!</definedName>
    <definedName name="BExDA6594R2INH5X2F55YRZSKRND" hidden="1">#REF!</definedName>
    <definedName name="BExDA6LD9061UULVKUUI4QP8SK13" localSheetId="8" hidden="1">#REF!</definedName>
    <definedName name="BExDA6LD9061UULVKUUI4QP8SK13" hidden="1">#REF!</definedName>
    <definedName name="BExDAGMVMNLQ6QXASB9R6D8DIT12" localSheetId="8" hidden="1">#REF!</definedName>
    <definedName name="BExDAGMVMNLQ6QXASB9R6D8DIT12" hidden="1">#REF!</definedName>
    <definedName name="BExDAYBHU9ADLXI8VRC7F608RVGM" localSheetId="8" hidden="1">#REF!</definedName>
    <definedName name="BExDAYBHU9ADLXI8VRC7F608RVGM" hidden="1">#REF!</definedName>
    <definedName name="BExDBDR1XR0FV0CYUCB2OJ7CJCZU" localSheetId="8" hidden="1">#REF!</definedName>
    <definedName name="BExDBDR1XR0FV0CYUCB2OJ7CJCZU" hidden="1">#REF!</definedName>
    <definedName name="BExDC7F818VN0S18ID7XRCRVYPJ4" localSheetId="8" hidden="1">#REF!</definedName>
    <definedName name="BExDC7F818VN0S18ID7XRCRVYPJ4" hidden="1">#REF!</definedName>
    <definedName name="BExDCL7K96PC9VZYB70ZW3QPVIJE" localSheetId="8" hidden="1">#REF!</definedName>
    <definedName name="BExDCL7K96PC9VZYB70ZW3QPVIJE" hidden="1">#REF!</definedName>
    <definedName name="BExDCP3UZ3C2O4C1F7KMU0Z9U32N" localSheetId="8" hidden="1">#REF!</definedName>
    <definedName name="BExDCP3UZ3C2O4C1F7KMU0Z9U32N" hidden="1">#REF!</definedName>
    <definedName name="BExEO14OTKLVDBTNB2ONGZ4YB20H" localSheetId="8" hidden="1">#REF!</definedName>
    <definedName name="BExEO14OTKLVDBTNB2ONGZ4YB20H" hidden="1">#REF!</definedName>
    <definedName name="BExEO80UUNTK4DX33Z5TYLM8NYZM" localSheetId="8" hidden="1">#REF!</definedName>
    <definedName name="BExEO80UUNTK4DX33Z5TYLM8NYZM" hidden="1">#REF!</definedName>
    <definedName name="BExEOBX3WECDMYCV9RLN49APTXMM" localSheetId="8" hidden="1">#REF!</definedName>
    <definedName name="BExEOBX3WECDMYCV9RLN49APTXMM" hidden="1">#REF!</definedName>
    <definedName name="BExEPN9VIYI0FVL0HLZQXJFO6TT0" localSheetId="8" hidden="1">#REF!</definedName>
    <definedName name="BExEPN9VIYI0FVL0HLZQXJFO6TT0" hidden="1">#REF!</definedName>
    <definedName name="BExEPQPUOD4B6H60DKEB9159F7DR" localSheetId="8" hidden="1">#REF!</definedName>
    <definedName name="BExEPQPUOD4B6H60DKEB9159F7DR" hidden="1">#REF!</definedName>
    <definedName name="BExEPYT6VDSMR8MU2341Q5GM2Y9V" localSheetId="8" hidden="1">#REF!</definedName>
    <definedName name="BExEPYT6VDSMR8MU2341Q5GM2Y9V" hidden="1">#REF!</definedName>
    <definedName name="BExEQ2ENYLMY8K1796XBB31CJHNN" localSheetId="8" hidden="1">#REF!</definedName>
    <definedName name="BExEQ2ENYLMY8K1796XBB31CJHNN" hidden="1">#REF!</definedName>
    <definedName name="BExEQ2PFE4N40LEPGDPS90WDL6BN" localSheetId="8" hidden="1">#REF!</definedName>
    <definedName name="BExEQ2PFE4N40LEPGDPS90WDL6BN" hidden="1">#REF!</definedName>
    <definedName name="BExEQ2PFURT24NQYGYVE8NKX1EGA" localSheetId="8" hidden="1">#REF!</definedName>
    <definedName name="BExEQ2PFURT24NQYGYVE8NKX1EGA" hidden="1">#REF!</definedName>
    <definedName name="BExEQB8ZWXO6IIGOEPWTLOJGE2NR" localSheetId="8" hidden="1">#REF!</definedName>
    <definedName name="BExEQB8ZWXO6IIGOEPWTLOJGE2NR" hidden="1">#REF!</definedName>
    <definedName name="BExEQBZX0EL6LIKPY01197ACK65H" localSheetId="8" hidden="1">#REF!</definedName>
    <definedName name="BExEQBZX0EL6LIKPY01197ACK65H" hidden="1">#REF!</definedName>
    <definedName name="BExEQDXZALJLD4OBF74IKZBR13SR" localSheetId="8" hidden="1">#REF!</definedName>
    <definedName name="BExEQDXZALJLD4OBF74IKZBR13SR" hidden="1">#REF!</definedName>
    <definedName name="BExEQFLE2RPWGMWQAI4JMKUEFRPT" localSheetId="8" hidden="1">#REF!</definedName>
    <definedName name="BExEQFLE2RPWGMWQAI4JMKUEFRPT" hidden="1">#REF!</definedName>
    <definedName name="BExEQJHNJV9U65F5VGIGX0VM02VF" localSheetId="8" hidden="1">#REF!</definedName>
    <definedName name="BExEQJHNJV9U65F5VGIGX0VM02VF" hidden="1">#REF!</definedName>
    <definedName name="BExEQTZAP8R69U31W4LKGTKKGKQE" localSheetId="8" hidden="1">#REF!</definedName>
    <definedName name="BExEQTZAP8R69U31W4LKGTKKGKQE" hidden="1">#REF!</definedName>
    <definedName name="BExER2O72H1F9WV6S1J04C15PXX7" localSheetId="8" hidden="1">#REF!</definedName>
    <definedName name="BExER2O72H1F9WV6S1J04C15PXX7" hidden="1">#REF!</definedName>
    <definedName name="BExERIPCI7N2NW7JRL59DVT0TTSU" localSheetId="8" hidden="1">#REF!</definedName>
    <definedName name="BExERIPCI7N2NW7JRL59DVT0TTSU" hidden="1">#REF!</definedName>
    <definedName name="BExERRUIKIOATPZ9U4HQ0V52RJAU" localSheetId="8" hidden="1">#REF!</definedName>
    <definedName name="BExERRUIKIOATPZ9U4HQ0V52RJAU" hidden="1">#REF!</definedName>
    <definedName name="BExERSANFNM1O7T65PC5MJ301YET" localSheetId="8" hidden="1">#REF!</definedName>
    <definedName name="BExERSANFNM1O7T65PC5MJ301YET" hidden="1">#REF!</definedName>
    <definedName name="BExERU8P606C6QQZZL55U0ZQYQF1" localSheetId="8" hidden="1">#REF!</definedName>
    <definedName name="BExERU8P606C6QQZZL55U0ZQYQF1" hidden="1">#REF!</definedName>
    <definedName name="BExERWCEBKQRYWRQLYJ4UCMMKTHG" localSheetId="8" hidden="1">#REF!</definedName>
    <definedName name="BExERWCEBKQRYWRQLYJ4UCMMKTHG" hidden="1">#REF!</definedName>
    <definedName name="BExERXE1QW042A2T25RI4DVUU59O" localSheetId="8" hidden="1">#REF!</definedName>
    <definedName name="BExERXE1QW042A2T25RI4DVUU59O" hidden="1">#REF!</definedName>
    <definedName name="BExES44RHHDL3V7FLV6M20834WF1" localSheetId="8" hidden="1">#REF!</definedName>
    <definedName name="BExES44RHHDL3V7FLV6M20834WF1" hidden="1">#REF!</definedName>
    <definedName name="BExES4A7VE2X3RYYTVRLKZD4I7WU" localSheetId="8" hidden="1">#REF!</definedName>
    <definedName name="BExES4A7VE2X3RYYTVRLKZD4I7WU" hidden="1">#REF!</definedName>
    <definedName name="BExESLYUFDACMPARVY264HKBCXLX" localSheetId="8" hidden="1">#REF!</definedName>
    <definedName name="BExESLYUFDACMPARVY264HKBCXLX" hidden="1">#REF!</definedName>
    <definedName name="BExESMKD95A649M0WRSG6CXXP326" localSheetId="8" hidden="1">#REF!</definedName>
    <definedName name="BExESMKD95A649M0WRSG6CXXP326" hidden="1">#REF!</definedName>
    <definedName name="BExESR27ZXJG5VMY4PR9D940VS7T" localSheetId="8" hidden="1">#REF!</definedName>
    <definedName name="BExESR27ZXJG5VMY4PR9D940VS7T" hidden="1">#REF!</definedName>
    <definedName name="BExESVK1YRJM6UG6FBYOF9CNX29X" localSheetId="8" hidden="1">#REF!</definedName>
    <definedName name="BExESVK1YRJM6UG6FBYOF9CNX29X" hidden="1">#REF!</definedName>
    <definedName name="BExESZ03KXL8DQ2591HLR56ZML94" localSheetId="8" hidden="1">#REF!</definedName>
    <definedName name="BExESZ03KXL8DQ2591HLR56ZML94" hidden="1">#REF!</definedName>
    <definedName name="BExESZAW5N443NRTKIP59OEI1CR6" localSheetId="8" hidden="1">#REF!</definedName>
    <definedName name="BExESZAW5N443NRTKIP59OEI1CR6" hidden="1">#REF!</definedName>
    <definedName name="BExET3HXQ60A4O2OLKX8QNXRI6LQ" localSheetId="8" hidden="1">#REF!</definedName>
    <definedName name="BExET3HXQ60A4O2OLKX8QNXRI6LQ" hidden="1">#REF!</definedName>
    <definedName name="BExET4EAH366GROMVVMDCSUI1018" localSheetId="8" hidden="1">#REF!</definedName>
    <definedName name="BExET4EAH366GROMVVMDCSUI1018" hidden="1">#REF!</definedName>
    <definedName name="BExETA3B1FCIOA80H94K90FWXQKE" localSheetId="8" hidden="1">#REF!</definedName>
    <definedName name="BExETA3B1FCIOA80H94K90FWXQKE" hidden="1">#REF!</definedName>
    <definedName name="BExETAZOYT4CJIT8RRKC9F2HJG1D" localSheetId="8" hidden="1">#REF!</definedName>
    <definedName name="BExETAZOYT4CJIT8RRKC9F2HJG1D" hidden="1">#REF!</definedName>
    <definedName name="BExETB55BNG40G9YOI2H6UHIR9WU" localSheetId="8" hidden="1">#REF!</definedName>
    <definedName name="BExETB55BNG40G9YOI2H6UHIR9WU" hidden="1">#REF!</definedName>
    <definedName name="BExETF6QD5A9GEINE1KZRRC2LXWM" localSheetId="8" hidden="1">#REF!</definedName>
    <definedName name="BExETF6QD5A9GEINE1KZRRC2LXWM" hidden="1">#REF!</definedName>
    <definedName name="BExETQ9XRXLUACN82805SPSPNKHI" localSheetId="8" hidden="1">#REF!</definedName>
    <definedName name="BExETQ9XRXLUACN82805SPSPNKHI" hidden="1">#REF!</definedName>
    <definedName name="BExETR0YRMOR63E6DHLEHV9QVVON" localSheetId="8" hidden="1">#REF!</definedName>
    <definedName name="BExETR0YRMOR63E6DHLEHV9QVVON" hidden="1">#REF!</definedName>
    <definedName name="BExETVO51BGF7GGNGB21UD7OIF15" localSheetId="8" hidden="1">#REF!</definedName>
    <definedName name="BExETVO51BGF7GGNGB21UD7OIF15" hidden="1">#REF!</definedName>
    <definedName name="BExETVTGY38YXYYF7N73OYN6FYY3" localSheetId="8" hidden="1">#REF!</definedName>
    <definedName name="BExETVTGY38YXYYF7N73OYN6FYY3" hidden="1">#REF!</definedName>
    <definedName name="BExETVTH8RADW05P2XUUV7V44TWW" localSheetId="8" hidden="1">#REF!</definedName>
    <definedName name="BExETVTH8RADW05P2XUUV7V44TWW" hidden="1">#REF!</definedName>
    <definedName name="BExETW9PYUAV5QY6A4VCYZRIOUX4" localSheetId="8" hidden="1">#REF!</definedName>
    <definedName name="BExETW9PYUAV5QY6A4VCYZRIOUX4" hidden="1">#REF!</definedName>
    <definedName name="BExEUGNELLVZ7K2PYWP2TG8T65XQ" localSheetId="8" hidden="1">#REF!</definedName>
    <definedName name="BExEUGNELLVZ7K2PYWP2TG8T65XQ" hidden="1">#REF!</definedName>
    <definedName name="BExEUHUG1NGJGB6F1UH5IKFZ9B9M" localSheetId="8" hidden="1">#REF!</definedName>
    <definedName name="BExEUHUG1NGJGB6F1UH5IKFZ9B9M" hidden="1">#REF!</definedName>
    <definedName name="BExEUNE4T242Y59C6MS28MXEUGCP" localSheetId="8" hidden="1">#REF!</definedName>
    <definedName name="BExEUNE4T242Y59C6MS28MXEUGCP" hidden="1">#REF!</definedName>
    <definedName name="BExEUNU7FYVTR4DD1D31SS7PNXX2" localSheetId="8" hidden="1">#REF!</definedName>
    <definedName name="BExEUNU7FYVTR4DD1D31SS7PNXX2" hidden="1">#REF!</definedName>
    <definedName name="BExEV2TP7NA3ZR6RJGH5ER370OUM" localSheetId="8" hidden="1">#REF!</definedName>
    <definedName name="BExEV2TP7NA3ZR6RJGH5ER370OUM" hidden="1">#REF!</definedName>
    <definedName name="BExEV3Q7M5YTX3CY3QCP1SUIEP2E" localSheetId="8" hidden="1">#REF!</definedName>
    <definedName name="BExEV3Q7M5YTX3CY3QCP1SUIEP2E" hidden="1">#REF!</definedName>
    <definedName name="BExEV69USLNYO2QRJRC0J92XUF00" localSheetId="8" hidden="1">#REF!</definedName>
    <definedName name="BExEV69USLNYO2QRJRC0J92XUF00" hidden="1">#REF!</definedName>
    <definedName name="BExEV6KNTQOCFD7GV726XQEVQ7R6" localSheetId="8" hidden="1">#REF!</definedName>
    <definedName name="BExEV6KNTQOCFD7GV726XQEVQ7R6" hidden="1">#REF!</definedName>
    <definedName name="BExEV6VGM4POO9QT9KH3QA3VYCWM" localSheetId="8" hidden="1">#REF!</definedName>
    <definedName name="BExEV6VGM4POO9QT9KH3QA3VYCWM" hidden="1">#REF!</definedName>
    <definedName name="BExEVCEYMOI0PGO7HAEOS9CVMU2O" localSheetId="8" hidden="1">#REF!</definedName>
    <definedName name="BExEVCEYMOI0PGO7HAEOS9CVMU2O" hidden="1">#REF!</definedName>
    <definedName name="BExEVET98G3FU6QBF9LHYWSAMV0O" localSheetId="8" hidden="1">#REF!</definedName>
    <definedName name="BExEVET98G3FU6QBF9LHYWSAMV0O" hidden="1">#REF!</definedName>
    <definedName name="BExEVNCUT0PDUYNJH7G6BSEWZOT2" localSheetId="8" hidden="1">#REF!</definedName>
    <definedName name="BExEVNCUT0PDUYNJH7G6BSEWZOT2" hidden="1">#REF!</definedName>
    <definedName name="BExEVPGF4V5J0WQRZKUM8F9TTKZJ" localSheetId="8" hidden="1">#REF!</definedName>
    <definedName name="BExEVPGF4V5J0WQRZKUM8F9TTKZJ" hidden="1">#REF!</definedName>
    <definedName name="BExEVVLIEVWYRF2UUC1H0H5QU1CP" localSheetId="8" hidden="1">#REF!</definedName>
    <definedName name="BExEVVLIEVWYRF2UUC1H0H5QU1CP" hidden="1">#REF!</definedName>
    <definedName name="BExEVWCKO8T84GW9Z3X47915XKSH" localSheetId="8" hidden="1">#REF!</definedName>
    <definedName name="BExEVWCKO8T84GW9Z3X47915XKSH" hidden="1">#REF!</definedName>
    <definedName name="BExEVZSJWMZ5L2ZE7AZC57CXKW6T" localSheetId="8" hidden="1">#REF!</definedName>
    <definedName name="BExEVZSJWMZ5L2ZE7AZC57CXKW6T" hidden="1">#REF!</definedName>
    <definedName name="BExEW0JL1GFFCXMDGW54CI7Y8FZN" localSheetId="8" hidden="1">#REF!</definedName>
    <definedName name="BExEW0JL1GFFCXMDGW54CI7Y8FZN" hidden="1">#REF!</definedName>
    <definedName name="BExEW68M9WL8214QH9C7VCK7BN08" localSheetId="8" hidden="1">#REF!</definedName>
    <definedName name="BExEW68M9WL8214QH9C7VCK7BN08" hidden="1">#REF!</definedName>
    <definedName name="BExEW8HFKH6F47KIHYBDRUEFZ2ZZ" localSheetId="8" hidden="1">#REF!</definedName>
    <definedName name="BExEW8HFKH6F47KIHYBDRUEFZ2ZZ" hidden="1">#REF!</definedName>
    <definedName name="BExEWB6JHMITZPXHB6JATOCLLKLJ" localSheetId="8" hidden="1">#REF!</definedName>
    <definedName name="BExEWB6JHMITZPXHB6JATOCLLKLJ" hidden="1">#REF!</definedName>
    <definedName name="BExEWNBGQS1U2LW3W84T4LSJ9K00" localSheetId="8" hidden="1">#REF!</definedName>
    <definedName name="BExEWNBGQS1U2LW3W84T4LSJ9K00" hidden="1">#REF!</definedName>
    <definedName name="BExEWO7STL7HNZSTY8VQBPTX1WK6" localSheetId="8" hidden="1">#REF!</definedName>
    <definedName name="BExEWO7STL7HNZSTY8VQBPTX1WK6" hidden="1">#REF!</definedName>
    <definedName name="BExEWQ0M1N3KMKTDJ73H10QSG4W1" localSheetId="8" hidden="1">#REF!</definedName>
    <definedName name="BExEWQ0M1N3KMKTDJ73H10QSG4W1" hidden="1">#REF!</definedName>
    <definedName name="BExEX43OR6NH8GF32YY2ZB6Y8WGP" localSheetId="8" hidden="1">#REF!</definedName>
    <definedName name="BExEX43OR6NH8GF32YY2ZB6Y8WGP" hidden="1">#REF!</definedName>
    <definedName name="BExEX85F3OSW8NSCYGYPS9372Z1Q" localSheetId="8" hidden="1">#REF!</definedName>
    <definedName name="BExEX85F3OSW8NSCYGYPS9372Z1Q" hidden="1">#REF!</definedName>
    <definedName name="BExEX9HWY2G6928ZVVVQF77QCM2C" localSheetId="8" hidden="1">#REF!</definedName>
    <definedName name="BExEX9HWY2G6928ZVVVQF77QCM2C" hidden="1">#REF!</definedName>
    <definedName name="BExEXBQWAYKMVBRJRHB8PFCSYFVN" localSheetId="8" hidden="1">#REF!</definedName>
    <definedName name="BExEXBQWAYKMVBRJRHB8PFCSYFVN" hidden="1">#REF!</definedName>
    <definedName name="BExEXGE2TE9MQWLQVHL7XGQWL102" localSheetId="8" hidden="1">#REF!</definedName>
    <definedName name="BExEXGE2TE9MQWLQVHL7XGQWL102" hidden="1">#REF!</definedName>
    <definedName name="BExEXRBZ0DI9E2UFLLKYWGN66B61" localSheetId="8" hidden="1">#REF!</definedName>
    <definedName name="BExEXRBZ0DI9E2UFLLKYWGN66B61" hidden="1">#REF!</definedName>
    <definedName name="BExEXW4FSOZ9C2SZSQIAA3W82I5K" localSheetId="8" hidden="1">#REF!</definedName>
    <definedName name="BExEXW4FSOZ9C2SZSQIAA3W82I5K" hidden="1">#REF!</definedName>
    <definedName name="BExEXZ4H2ZUNEW5I6I74GK08QAQC" localSheetId="8" hidden="1">#REF!</definedName>
    <definedName name="BExEXZ4H2ZUNEW5I6I74GK08QAQC" hidden="1">#REF!</definedName>
    <definedName name="BExEY42GK80HA9M84NTZ3NV9K2VI" localSheetId="8" hidden="1">#REF!</definedName>
    <definedName name="BExEY42GK80HA9M84NTZ3NV9K2VI" hidden="1">#REF!</definedName>
    <definedName name="BExEYLG9FL9V1JPPNZ3FUDNSEJ4V" localSheetId="8" hidden="1">#REF!</definedName>
    <definedName name="BExEYLG9FL9V1JPPNZ3FUDNSEJ4V" hidden="1">#REF!</definedName>
    <definedName name="BExEYOW8C1B3OUUCIGEC7L8OOW1Z" localSheetId="8" hidden="1">#REF!</definedName>
    <definedName name="BExEYOW8C1B3OUUCIGEC7L8OOW1Z" hidden="1">#REF!</definedName>
    <definedName name="BExEYPCI2LT224YS4M3T50V85FAG" localSheetId="8" hidden="1">#REF!</definedName>
    <definedName name="BExEYPCI2LT224YS4M3T50V85FAG" hidden="1">#REF!</definedName>
    <definedName name="BExEYUQJXZT6N5HJH8ACJF6SRWEE" localSheetId="8" hidden="1">#REF!</definedName>
    <definedName name="BExEYUQJXZT6N5HJH8ACJF6SRWEE" hidden="1">#REF!</definedName>
    <definedName name="BExEYYC7KLO4XJQW9GMGVVJQXF4C" localSheetId="8" hidden="1">#REF!</definedName>
    <definedName name="BExEYYC7KLO4XJQW9GMGVVJQXF4C" hidden="1">#REF!</definedName>
    <definedName name="BExEZ1S6VZCG01ZPLBSS9Z1SBOJ2" localSheetId="8" hidden="1">#REF!</definedName>
    <definedName name="BExEZ1S6VZCG01ZPLBSS9Z1SBOJ2" hidden="1">#REF!</definedName>
    <definedName name="BExEZ6KV8TDKOO0Y66LSH9DCFW5M" localSheetId="8" hidden="1">#REF!</definedName>
    <definedName name="BExEZ6KV8TDKOO0Y66LSH9DCFW5M" hidden="1">#REF!</definedName>
    <definedName name="BExEZGBFNJR8DLPN0V11AU22L6WY" localSheetId="8" hidden="1">#REF!</definedName>
    <definedName name="BExEZGBFNJR8DLPN0V11AU22L6WY" hidden="1">#REF!</definedName>
    <definedName name="BExEZVR61GWO1ZM3XHWUKRJJMQXV" localSheetId="8" hidden="1">#REF!</definedName>
    <definedName name="BExEZVR61GWO1ZM3XHWUKRJJMQXV" hidden="1">#REF!</definedName>
    <definedName name="BExF02Y3V3QEPO2XLDSK47APK9XJ" localSheetId="8" hidden="1">#REF!</definedName>
    <definedName name="BExF02Y3V3QEPO2XLDSK47APK9XJ" hidden="1">#REF!</definedName>
    <definedName name="BExF03E824NHBODFUZ3PZ5HLF85X" localSheetId="8" hidden="1">#REF!</definedName>
    <definedName name="BExF03E824NHBODFUZ3PZ5HLF85X" hidden="1">#REF!</definedName>
    <definedName name="BExF09OS91RT7N7IW8JLMZ121ZP3" localSheetId="8" hidden="1">#REF!</definedName>
    <definedName name="BExF09OS91RT7N7IW8JLMZ121ZP3" hidden="1">#REF!</definedName>
    <definedName name="BExF0D4SEQ7RRCAER8UQKUJ4HH0Q" localSheetId="8" hidden="1">#REF!</definedName>
    <definedName name="BExF0D4SEQ7RRCAER8UQKUJ4HH0Q" hidden="1">#REF!</definedName>
    <definedName name="BExF0D4Z97PCG5JI9CC2TFB553AX" localSheetId="8" hidden="1">#REF!</definedName>
    <definedName name="BExF0D4Z97PCG5JI9CC2TFB553AX" hidden="1">#REF!</definedName>
    <definedName name="BExF0DAB1PUE0V936NFEK68CCKTJ" localSheetId="8" hidden="1">#REF!</definedName>
    <definedName name="BExF0DAB1PUE0V936NFEK68CCKTJ" hidden="1">#REF!</definedName>
    <definedName name="BExF0LOEHV42P2DV7QL8O7HOQ3N9" localSheetId="8" hidden="1">#REF!</definedName>
    <definedName name="BExF0LOEHV42P2DV7QL8O7HOQ3N9" hidden="1">#REF!</definedName>
    <definedName name="BExF0QRT0ZP2578DKKC9SRW40F5L" localSheetId="8" hidden="1">#REF!</definedName>
    <definedName name="BExF0QRT0ZP2578DKKC9SRW40F5L" hidden="1">#REF!</definedName>
    <definedName name="BExF0WRM9VO25RLSO03ZOCE8H7K5" localSheetId="8" hidden="1">#REF!</definedName>
    <definedName name="BExF0WRM9VO25RLSO03ZOCE8H7K5" hidden="1">#REF!</definedName>
    <definedName name="BExF0ZRI7W4RSLIDLHTSM0AWXO3S" localSheetId="8" hidden="1">#REF!</definedName>
    <definedName name="BExF0ZRI7W4RSLIDLHTSM0AWXO3S" hidden="1">#REF!</definedName>
    <definedName name="BExF19CT3MMZZ2T5EWMDNG3UOJ01" localSheetId="8" hidden="1">#REF!</definedName>
    <definedName name="BExF19CT3MMZZ2T5EWMDNG3UOJ01" hidden="1">#REF!</definedName>
    <definedName name="BExF1C1VNHJBRW2XQKVSL1KSLFZ8" localSheetId="8" hidden="1">#REF!</definedName>
    <definedName name="BExF1C1VNHJBRW2XQKVSL1KSLFZ8" hidden="1">#REF!</definedName>
    <definedName name="BExF1M38U6NX17YJA8YU359B5Z4M" localSheetId="8" hidden="1">#REF!</definedName>
    <definedName name="BExF1M38U6NX17YJA8YU359B5Z4M" hidden="1">#REF!</definedName>
    <definedName name="BExF1MU4W3NPEY0OHRDWP5IANCBB" localSheetId="8" hidden="1">#REF!</definedName>
    <definedName name="BExF1MU4W3NPEY0OHRDWP5IANCBB" hidden="1">#REF!</definedName>
    <definedName name="BExF1MZN8MWMOKOARHJ1QAF9HPGT" localSheetId="8" hidden="1">#REF!</definedName>
    <definedName name="BExF1MZN8MWMOKOARHJ1QAF9HPGT" hidden="1">#REF!</definedName>
    <definedName name="BExF1US4ZIQYSU5LBFYNRA9N0K2O" localSheetId="8" hidden="1">#REF!</definedName>
    <definedName name="BExF1US4ZIQYSU5LBFYNRA9N0K2O" hidden="1">#REF!</definedName>
    <definedName name="BExF272JNPJCK1XLBG016XXBVFO8" localSheetId="8" hidden="1">#REF!</definedName>
    <definedName name="BExF272JNPJCK1XLBG016XXBVFO8" hidden="1">#REF!</definedName>
    <definedName name="BExF2CWZN6E87RGTBMD4YQI2QT7R" localSheetId="8" hidden="1">#REF!</definedName>
    <definedName name="BExF2CWZN6E87RGTBMD4YQI2QT7R" hidden="1">#REF!</definedName>
    <definedName name="BExF2DYO1WQ7GMXSTAQRDBW1NSFG" localSheetId="8" hidden="1">#REF!</definedName>
    <definedName name="BExF2DYO1WQ7GMXSTAQRDBW1NSFG" hidden="1">#REF!</definedName>
    <definedName name="BExF2H9D3MC9XKLPZ6VIP4F7G4YN" localSheetId="8" hidden="1">#REF!</definedName>
    <definedName name="BExF2H9D3MC9XKLPZ6VIP4F7G4YN" hidden="1">#REF!</definedName>
    <definedName name="BExF2MSWNUY9Z6BZJQZ538PPTION" localSheetId="8" hidden="1">#REF!</definedName>
    <definedName name="BExF2MSWNUY9Z6BZJQZ538PPTION" hidden="1">#REF!</definedName>
    <definedName name="BExF2QZYWHTYGUTTXR15CKCV3LS7" localSheetId="8" hidden="1">#REF!</definedName>
    <definedName name="BExF2QZYWHTYGUTTXR15CKCV3LS7" hidden="1">#REF!</definedName>
    <definedName name="BExF2T8Y6TSJ74RMSZOA9CEH4OZ6" localSheetId="8" hidden="1">#REF!</definedName>
    <definedName name="BExF2T8Y6TSJ74RMSZOA9CEH4OZ6" hidden="1">#REF!</definedName>
    <definedName name="BExF31N3YM4F37EOOY8M8VI1KXN8" localSheetId="8" hidden="1">#REF!</definedName>
    <definedName name="BExF31N3YM4F37EOOY8M8VI1KXN8" hidden="1">#REF!</definedName>
    <definedName name="BExF37C1YKBT79Z9SOJAG5MXQGTU" localSheetId="8" hidden="1">#REF!</definedName>
    <definedName name="BExF37C1YKBT79Z9SOJAG5MXQGTU" hidden="1">#REF!</definedName>
    <definedName name="BExF3A6HPA6DGYALZNHHJPMCUYZR" localSheetId="8" hidden="1">#REF!</definedName>
    <definedName name="BExF3A6HPA6DGYALZNHHJPMCUYZR" hidden="1">#REF!</definedName>
    <definedName name="BExF3GMJW5D7066GYKTMM3CVH1HE" localSheetId="8" hidden="1">#REF!</definedName>
    <definedName name="BExF3GMJW5D7066GYKTMM3CVH1HE" hidden="1">#REF!</definedName>
    <definedName name="BExF3I9T44X7DV9HHV51DVDDPPZG" localSheetId="8" hidden="1">#REF!</definedName>
    <definedName name="BExF3I9T44X7DV9HHV51DVDDPPZG" hidden="1">#REF!</definedName>
    <definedName name="BExF3IKLZ35F2D4DI7R7P7NZLVC3" localSheetId="8" hidden="1">#REF!</definedName>
    <definedName name="BExF3IKLZ35F2D4DI7R7P7NZLVC3" hidden="1">#REF!</definedName>
    <definedName name="BExF3JMFX5DILOIFUDIO1HZUK875" localSheetId="8" hidden="1">#REF!</definedName>
    <definedName name="BExF3JMFX5DILOIFUDIO1HZUK875" hidden="1">#REF!</definedName>
    <definedName name="BExF3KIO2G9LJYXZ61H8PJJ6OQXV" localSheetId="8" hidden="1">#REF!</definedName>
    <definedName name="BExF3KIO2G9LJYXZ61H8PJJ6OQXV" hidden="1">#REF!</definedName>
    <definedName name="BExF3MGVCZHXDAUDZAGUYESZ3RC8" localSheetId="8" hidden="1">#REF!</definedName>
    <definedName name="BExF3MGVCZHXDAUDZAGUYESZ3RC8" hidden="1">#REF!</definedName>
    <definedName name="BExF3NTC4BGZEM6B87TCFX277QCS" localSheetId="8" hidden="1">#REF!</definedName>
    <definedName name="BExF3NTC4BGZEM6B87TCFX277QCS" hidden="1">#REF!</definedName>
    <definedName name="BExF3Q2DOSQI9SIAXB522CN0WBZ7" localSheetId="8" hidden="1">#REF!</definedName>
    <definedName name="BExF3Q2DOSQI9SIAXB522CN0WBZ7" hidden="1">#REF!</definedName>
    <definedName name="BExF3Q7NI90WT31QHYSJDIG0LLLJ" localSheetId="8" hidden="1">#REF!</definedName>
    <definedName name="BExF3Q7NI90WT31QHYSJDIG0LLLJ" hidden="1">#REF!</definedName>
    <definedName name="BExF3QD55TIY1MSBSRK9TUJKBEWO" localSheetId="8" hidden="1">#REF!</definedName>
    <definedName name="BExF3QD55TIY1MSBSRK9TUJKBEWO" hidden="1">#REF!</definedName>
    <definedName name="BExF3QT8J6RIF1L3R700MBSKIOKW" localSheetId="8" hidden="1">#REF!</definedName>
    <definedName name="BExF3QT8J6RIF1L3R700MBSKIOKW" hidden="1">#REF!</definedName>
    <definedName name="BExF42SSBVPMLK2UB3B7FPEIY9TU" localSheetId="8" hidden="1">#REF!</definedName>
    <definedName name="BExF42SSBVPMLK2UB3B7FPEIY9TU" hidden="1">#REF!</definedName>
    <definedName name="BExF4HXSWB50BKYPWA0HTT8W56H6" localSheetId="8" hidden="1">#REF!</definedName>
    <definedName name="BExF4HXSWB50BKYPWA0HTT8W56H6" hidden="1">#REF!</definedName>
    <definedName name="BExF4J4Y60OUA8GY6YN8XVRUX80A" localSheetId="8" hidden="1">#REF!</definedName>
    <definedName name="BExF4J4Y60OUA8GY6YN8XVRUX80A" hidden="1">#REF!</definedName>
    <definedName name="BExF4KHF04IWW4LQ95FHQPFE4Y9K" localSheetId="8" hidden="1">#REF!</definedName>
    <definedName name="BExF4KHF04IWW4LQ95FHQPFE4Y9K" hidden="1">#REF!</definedName>
    <definedName name="BExF4MVQM5Y0QRDLDFSKWWTF709C" localSheetId="8" hidden="1">#REF!</definedName>
    <definedName name="BExF4MVQM5Y0QRDLDFSKWWTF709C" hidden="1">#REF!</definedName>
    <definedName name="BExF4PVMZYV36E8HOYY06J81AMBI" localSheetId="8" hidden="1">#REF!</definedName>
    <definedName name="BExF4PVMZYV36E8HOYY06J81AMBI" hidden="1">#REF!</definedName>
    <definedName name="BExF4SF9NEX1FZE9N8EXT89PM54D" localSheetId="8" hidden="1">#REF!</definedName>
    <definedName name="BExF4SF9NEX1FZE9N8EXT89PM54D" hidden="1">#REF!</definedName>
    <definedName name="BExF52GTGP8MHGII4KJ8TJGR8W8U" localSheetId="8" hidden="1">#REF!</definedName>
    <definedName name="BExF52GTGP8MHGII4KJ8TJGR8W8U" hidden="1">#REF!</definedName>
    <definedName name="BExF57K7L3UC1I2FSAWURR4SN0UN" localSheetId="8" hidden="1">#REF!</definedName>
    <definedName name="BExF57K7L3UC1I2FSAWURR4SN0UN" hidden="1">#REF!</definedName>
    <definedName name="BExF5HR2GFV7O8LKG9SJ4BY78LYA" localSheetId="8" hidden="1">#REF!</definedName>
    <definedName name="BExF5HR2GFV7O8LKG9SJ4BY78LYA" hidden="1">#REF!</definedName>
    <definedName name="BExF5ZFO2A29GHWR5ES64Z9OS16J" localSheetId="8" hidden="1">#REF!</definedName>
    <definedName name="BExF5ZFO2A29GHWR5ES64Z9OS16J" hidden="1">#REF!</definedName>
    <definedName name="BExF63S045JO7H2ZJCBTBVH3SUIF" localSheetId="8" hidden="1">#REF!</definedName>
    <definedName name="BExF63S045JO7H2ZJCBTBVH3SUIF" hidden="1">#REF!</definedName>
    <definedName name="BExF642TEGTXCI9A61ZOONJCB0U1" localSheetId="8" hidden="1">#REF!</definedName>
    <definedName name="BExF642TEGTXCI9A61ZOONJCB0U1" hidden="1">#REF!</definedName>
    <definedName name="BExF67O951CF8UJF3KBDNR0E83C1" localSheetId="8" hidden="1">#REF!</definedName>
    <definedName name="BExF67O951CF8UJF3KBDNR0E83C1" hidden="1">#REF!</definedName>
    <definedName name="BExF6EV7I35NVMIJGYTB6E24YVPA" localSheetId="8" hidden="1">#REF!</definedName>
    <definedName name="BExF6EV7I35NVMIJGYTB6E24YVPA" hidden="1">#REF!</definedName>
    <definedName name="BExF6FGUF393KTMBT40S5BYAFG00" localSheetId="8" hidden="1">#REF!</definedName>
    <definedName name="BExF6FGUF393KTMBT40S5BYAFG00" hidden="1">#REF!</definedName>
    <definedName name="BExF6GNYXWY8A0SY4PW1B6KJMMTM" localSheetId="8" hidden="1">#REF!</definedName>
    <definedName name="BExF6GNYXWY8A0SY4PW1B6KJMMTM" hidden="1">#REF!</definedName>
    <definedName name="BExF6IB8K74Z0AFT05GPOKKZW7C9" localSheetId="8" hidden="1">#REF!</definedName>
    <definedName name="BExF6IB8K74Z0AFT05GPOKKZW7C9" hidden="1">#REF!</definedName>
    <definedName name="BExF6NUXJI11W2IAZNAM1QWC0459" localSheetId="8" hidden="1">#REF!</definedName>
    <definedName name="BExF6NUXJI11W2IAZNAM1QWC0459" hidden="1">#REF!</definedName>
    <definedName name="BExF6RR76KNVIXGJOVFO8GDILKGZ" localSheetId="8" hidden="1">#REF!</definedName>
    <definedName name="BExF6RR76KNVIXGJOVFO8GDILKGZ" hidden="1">#REF!</definedName>
    <definedName name="BExF6ZE8D5CMPJPRWT6S4HM56LPF" localSheetId="8" hidden="1">#REF!</definedName>
    <definedName name="BExF6ZE8D5CMPJPRWT6S4HM56LPF" hidden="1">#REF!</definedName>
    <definedName name="BExF76FV8SF7AJK7B35AL7VTZF6D" localSheetId="8" hidden="1">#REF!</definedName>
    <definedName name="BExF76FV8SF7AJK7B35AL7VTZF6D" hidden="1">#REF!</definedName>
    <definedName name="BExF7EOIMC1OYL1N7835KGOI0FIZ" localSheetId="8" hidden="1">#REF!</definedName>
    <definedName name="BExF7EOIMC1OYL1N7835KGOI0FIZ" hidden="1">#REF!</definedName>
    <definedName name="BExF7K88K7ASGV6RAOAGH52G04VR" localSheetId="8" hidden="1">#REF!</definedName>
    <definedName name="BExF7K88K7ASGV6RAOAGH52G04VR" hidden="1">#REF!</definedName>
    <definedName name="BExF7OVDRP3LHNAF2CX4V84CKKIR" localSheetId="8" hidden="1">#REF!</definedName>
    <definedName name="BExF7OVDRP3LHNAF2CX4V84CKKIR" hidden="1">#REF!</definedName>
    <definedName name="BExF7QO41X2A2SL8UXDNP99GY7U9" localSheetId="8" hidden="1">#REF!</definedName>
    <definedName name="BExF7QO41X2A2SL8UXDNP99GY7U9" hidden="1">#REF!</definedName>
    <definedName name="BExF7QYWRJ8S4SID84VVXH3TN7X8" localSheetId="8" hidden="1">#REF!</definedName>
    <definedName name="BExF7QYWRJ8S4SID84VVXH3TN7X8" hidden="1">#REF!</definedName>
    <definedName name="BExF81GI8B8WBHXFTET68A9358BR" localSheetId="8" hidden="1">#REF!</definedName>
    <definedName name="BExF81GI8B8WBHXFTET68A9358BR" hidden="1">#REF!</definedName>
    <definedName name="BExGKN1EUJWHOYSSFY4XX6T9QVV5" localSheetId="8" hidden="1">#REF!</definedName>
    <definedName name="BExGKN1EUJWHOYSSFY4XX6T9QVV5" hidden="1">#REF!</definedName>
    <definedName name="BExGL97US0Y3KXXASUTVR26XLT70" localSheetId="8" hidden="1">#REF!</definedName>
    <definedName name="BExGL97US0Y3KXXASUTVR26XLT70" hidden="1">#REF!</definedName>
    <definedName name="BExGL9TEJAX73AMCXKXTMRO9T6QA" localSheetId="8" hidden="1">#REF!</definedName>
    <definedName name="BExGL9TEJAX73AMCXKXTMRO9T6QA" hidden="1">#REF!</definedName>
    <definedName name="BExGLBM5GKGBJDTZSMMBZBAVQ7N1" localSheetId="8" hidden="1">#REF!</definedName>
    <definedName name="BExGLBM5GKGBJDTZSMMBZBAVQ7N1" hidden="1">#REF!</definedName>
    <definedName name="BExGLC7R4C33RO0PID97ZPPVCW4M" localSheetId="8" hidden="1">#REF!</definedName>
    <definedName name="BExGLC7R4C33RO0PID97ZPPVCW4M" hidden="1">#REF!</definedName>
    <definedName name="BExGLFIF7HCFSHNQHKEV6RY0WCO3" localSheetId="8" hidden="1">#REF!</definedName>
    <definedName name="BExGLFIF7HCFSHNQHKEV6RY0WCO3" hidden="1">#REF!</definedName>
    <definedName name="BExGLPP9Z6SH15N8AV0F7H58S14K" localSheetId="8" hidden="1">#REF!</definedName>
    <definedName name="BExGLPP9Z6SH15N8AV0F7H58S14K" hidden="1">#REF!</definedName>
    <definedName name="BExGLQATG820J44V2O4JEICPUUTR" localSheetId="8" hidden="1">#REF!</definedName>
    <definedName name="BExGLQATG820J44V2O4JEICPUUTR" hidden="1">#REF!</definedName>
    <definedName name="BExGLTARRL0J772UD2TXEYAVPY6E" localSheetId="8" hidden="1">#REF!</definedName>
    <definedName name="BExGLTARRL0J772UD2TXEYAVPY6E" hidden="1">#REF!</definedName>
    <definedName name="BExGLYE6RZTAAWHJBG2QFJPTDS2Q" localSheetId="8" hidden="1">#REF!</definedName>
    <definedName name="BExGLYE6RZTAAWHJBG2QFJPTDS2Q" hidden="1">#REF!</definedName>
    <definedName name="BExGM4DZ65OAQP7MA4LN6QMYZOFF" localSheetId="8" hidden="1">#REF!</definedName>
    <definedName name="BExGM4DZ65OAQP7MA4LN6QMYZOFF" hidden="1">#REF!</definedName>
    <definedName name="BExGMCXCWEC9XNUOEMZ61TMI6CUO" localSheetId="8" hidden="1">#REF!</definedName>
    <definedName name="BExGMCXCWEC9XNUOEMZ61TMI6CUO" hidden="1">#REF!</definedName>
    <definedName name="BExGMJDGIH0MEPC2TUSFUCY2ROTB" localSheetId="8" hidden="1">#REF!</definedName>
    <definedName name="BExGMJDGIH0MEPC2TUSFUCY2ROTB" hidden="1">#REF!</definedName>
    <definedName name="BExGMKPW2HPKN0M0XKF3AZ8YP0D6" localSheetId="8" hidden="1">#REF!</definedName>
    <definedName name="BExGMKPW2HPKN0M0XKF3AZ8YP0D6" hidden="1">#REF!</definedName>
    <definedName name="BExGMOGUOL3NATNV0TIZH2J6DLLD" localSheetId="8" hidden="1">#REF!</definedName>
    <definedName name="BExGMOGUOL3NATNV0TIZH2J6DLLD" hidden="1">#REF!</definedName>
    <definedName name="BExGMP2F175LGL6QVSJGP6GKYHHA" localSheetId="8" hidden="1">#REF!</definedName>
    <definedName name="BExGMP2F175LGL6QVSJGP6GKYHHA" hidden="1">#REF!</definedName>
    <definedName name="BExGMPIIP8GKML2VVA8OEFL43NCS" localSheetId="8" hidden="1">#REF!</definedName>
    <definedName name="BExGMPIIP8GKML2VVA8OEFL43NCS" hidden="1">#REF!</definedName>
    <definedName name="BExGMZ3SRIXLXMWBVOXXV3M4U4YL" localSheetId="8" hidden="1">#REF!</definedName>
    <definedName name="BExGMZ3SRIXLXMWBVOXXV3M4U4YL" hidden="1">#REF!</definedName>
    <definedName name="BExGMZ3UBN48IXU1ZEFYECEMZ1IM" localSheetId="8" hidden="1">#REF!</definedName>
    <definedName name="BExGMZ3UBN48IXU1ZEFYECEMZ1IM" hidden="1">#REF!</definedName>
    <definedName name="BExGN4I0QATXNZCLZJM1KH1OIJQH" localSheetId="8" hidden="1">#REF!</definedName>
    <definedName name="BExGN4I0QATXNZCLZJM1KH1OIJQH" hidden="1">#REF!</definedName>
    <definedName name="BExGN9FZ2RWCMSY1YOBJKZMNIM9R" localSheetId="8" hidden="1">#REF!</definedName>
    <definedName name="BExGN9FZ2RWCMSY1YOBJKZMNIM9R" hidden="1">#REF!</definedName>
    <definedName name="BExGNDSIMTHOCXXG6QOGR6DA8SGG" localSheetId="8" hidden="1">#REF!</definedName>
    <definedName name="BExGNDSIMTHOCXXG6QOGR6DA8SGG" hidden="1">#REF!</definedName>
    <definedName name="BExGNHOS7RBERG1J2M2HVGSRZL5G" localSheetId="8" hidden="1">#REF!</definedName>
    <definedName name="BExGNHOS7RBERG1J2M2HVGSRZL5G" hidden="1">#REF!</definedName>
    <definedName name="BExGNJ18W3Q55XAXY8XTFB80IVMV" localSheetId="8" hidden="1">#REF!</definedName>
    <definedName name="BExGNJ18W3Q55XAXY8XTFB80IVMV" hidden="1">#REF!</definedName>
    <definedName name="BExGNN2YQ9BDAZXT2GLCSAPXKIM7" localSheetId="8" hidden="1">#REF!</definedName>
    <definedName name="BExGNN2YQ9BDAZXT2GLCSAPXKIM7" hidden="1">#REF!</definedName>
    <definedName name="BExGNP6INLF5NZFP5ME6K7C9Y0NH" localSheetId="8" hidden="1">#REF!</definedName>
    <definedName name="BExGNP6INLF5NZFP5ME6K7C9Y0NH" hidden="1">#REF!</definedName>
    <definedName name="BExGNSS0CKRPKHO25R3TDBEL2NHX" localSheetId="8" hidden="1">#REF!</definedName>
    <definedName name="BExGNSS0CKRPKHO25R3TDBEL2NHX" hidden="1">#REF!</definedName>
    <definedName name="BExGNYH0MO8NOVS85L15G0RWX4GW" localSheetId="8" hidden="1">#REF!</definedName>
    <definedName name="BExGNYH0MO8NOVS85L15G0RWX4GW" hidden="1">#REF!</definedName>
    <definedName name="BExGNZO44DEG8CGIDYSEGDUQ531R" localSheetId="8" hidden="1">#REF!</definedName>
    <definedName name="BExGNZO44DEG8CGIDYSEGDUQ531R" hidden="1">#REF!</definedName>
    <definedName name="BExGO22GMMPZVQY9RQ8MDKZDP5G3" localSheetId="8" hidden="1">#REF!</definedName>
    <definedName name="BExGO22GMMPZVQY9RQ8MDKZDP5G3" hidden="1">#REF!</definedName>
    <definedName name="BExGO2O0V6UYDY26AX8OSN72F77N" localSheetId="8" hidden="1">#REF!</definedName>
    <definedName name="BExGO2O0V6UYDY26AX8OSN72F77N" hidden="1">#REF!</definedName>
    <definedName name="BExGO2YUBOVLYHY1QSIHRE1KLAFV" localSheetId="8" hidden="1">#REF!</definedName>
    <definedName name="BExGO2YUBOVLYHY1QSIHRE1KLAFV" hidden="1">#REF!</definedName>
    <definedName name="BExGO70E2O70LF46V8T26YFPL4V8" localSheetId="8" hidden="1">#REF!</definedName>
    <definedName name="BExGO70E2O70LF46V8T26YFPL4V8" hidden="1">#REF!</definedName>
    <definedName name="BExGOB25QJMQCQE76MRW9X58OIOO" localSheetId="8" hidden="1">#REF!</definedName>
    <definedName name="BExGOB25QJMQCQE76MRW9X58OIOO" hidden="1">#REF!</definedName>
    <definedName name="BExGODAZKJ9EXMQZNQR5YDBSS525" localSheetId="8" hidden="1">#REF!</definedName>
    <definedName name="BExGODAZKJ9EXMQZNQR5YDBSS525" hidden="1">#REF!</definedName>
    <definedName name="BExGODR8ZSMUC11I56QHSZ686XV5" localSheetId="8" hidden="1">#REF!</definedName>
    <definedName name="BExGODR8ZSMUC11I56QHSZ686XV5" hidden="1">#REF!</definedName>
    <definedName name="BExGOXJDHUDPDT8I8IVGVW9J0R5Q" localSheetId="8" hidden="1">#REF!</definedName>
    <definedName name="BExGOXJDHUDPDT8I8IVGVW9J0R5Q" hidden="1">#REF!</definedName>
    <definedName name="BExGPAPYI1N5W3IH8H485BHSVOY3" localSheetId="8" hidden="1">#REF!</definedName>
    <definedName name="BExGPAPYI1N5W3IH8H485BHSVOY3" hidden="1">#REF!</definedName>
    <definedName name="BExGPFO3GOKYO2922Y91GMQRCMOA" localSheetId="8" hidden="1">#REF!</definedName>
    <definedName name="BExGPFO3GOKYO2922Y91GMQRCMOA" hidden="1">#REF!</definedName>
    <definedName name="BExGPHGT5KDOCMV2EFS4OVKTWBRD" localSheetId="8" hidden="1">#REF!</definedName>
    <definedName name="BExGPHGT5KDOCMV2EFS4OVKTWBRD" hidden="1">#REF!</definedName>
    <definedName name="BExGPID72Y4Y619LWASUQZKZHJNC" localSheetId="8" hidden="1">#REF!</definedName>
    <definedName name="BExGPID72Y4Y619LWASUQZKZHJNC" hidden="1">#REF!</definedName>
    <definedName name="BExGPPENQIANVGLVQJ77DK5JPRTB" localSheetId="8" hidden="1">#REF!</definedName>
    <definedName name="BExGPPENQIANVGLVQJ77DK5JPRTB" hidden="1">#REF!</definedName>
    <definedName name="BExGPSUUG7TL5F5PTYU6G4HPJV1B" localSheetId="8" hidden="1">#REF!</definedName>
    <definedName name="BExGPSUUG7TL5F5PTYU6G4HPJV1B" hidden="1">#REF!</definedName>
    <definedName name="BExGQ1E950UYXYWQ84EZEQPWHVYY" localSheetId="8" hidden="1">#REF!</definedName>
    <definedName name="BExGQ1E950UYXYWQ84EZEQPWHVYY" hidden="1">#REF!</definedName>
    <definedName name="BExGQ1ZU4967P72AHF4V1D0FOL5C" localSheetId="8" hidden="1">#REF!</definedName>
    <definedName name="BExGQ1ZU4967P72AHF4V1D0FOL5C" hidden="1">#REF!</definedName>
    <definedName name="BExGQ36ZOMR9GV8T05M605MMOY3Y" localSheetId="8" hidden="1">#REF!</definedName>
    <definedName name="BExGQ36ZOMR9GV8T05M605MMOY3Y" hidden="1">#REF!</definedName>
    <definedName name="BExGQ4ZP0PPMLDNVBUG12W9FFVI9" localSheetId="8" hidden="1">#REF!</definedName>
    <definedName name="BExGQ4ZP0PPMLDNVBUG12W9FFVI9" hidden="1">#REF!</definedName>
    <definedName name="BExGQ61DTJ0SBFMDFBAK3XZ9O0ZO" localSheetId="8" hidden="1">#REF!</definedName>
    <definedName name="BExGQ61DTJ0SBFMDFBAK3XZ9O0ZO" hidden="1">#REF!</definedName>
    <definedName name="BExGQ6SG9XEOD0VMBAR22YPZWSTA" localSheetId="8" hidden="1">#REF!</definedName>
    <definedName name="BExGQ6SG9XEOD0VMBAR22YPZWSTA" hidden="1">#REF!</definedName>
    <definedName name="BExGQ8FQN3FRAGH5H2V74848P5JX" localSheetId="8" hidden="1">#REF!</definedName>
    <definedName name="BExGQ8FQN3FRAGH5H2V74848P5JX" hidden="1">#REF!</definedName>
    <definedName name="BExGQGJ1A7LNZUS8QSMOG8UNGLMK" localSheetId="8" hidden="1">#REF!</definedName>
    <definedName name="BExGQGJ1A7LNZUS8QSMOG8UNGLMK" hidden="1">#REF!</definedName>
    <definedName name="BExGQLBNZ35IK2VK33HJUAE4ADX2" localSheetId="8" hidden="1">#REF!</definedName>
    <definedName name="BExGQLBNZ35IK2VK33HJUAE4ADX2" hidden="1">#REF!</definedName>
    <definedName name="BExGQPO7ENFEQC0NC6MC9OZR2LHY" localSheetId="8" hidden="1">#REF!</definedName>
    <definedName name="BExGQPO7ENFEQC0NC6MC9OZR2LHY" hidden="1">#REF!</definedName>
    <definedName name="BExGQX0H4EZMXBJTKJJE4ICJWN5O" localSheetId="8" hidden="1">#REF!</definedName>
    <definedName name="BExGQX0H4EZMXBJTKJJE4ICJWN5O" hidden="1">#REF!</definedName>
    <definedName name="BExGR4CW3WRIID17GGX4MI9ZDHFE" localSheetId="8" hidden="1">#REF!</definedName>
    <definedName name="BExGR4CW3WRIID17GGX4MI9ZDHFE" hidden="1">#REF!</definedName>
    <definedName name="BExGR65GJX27MU2OL6NI5PB8XVB4" localSheetId="8" hidden="1">#REF!</definedName>
    <definedName name="BExGR65GJX27MU2OL6NI5PB8XVB4" hidden="1">#REF!</definedName>
    <definedName name="BExGR6LQ97HETGS3CT96L4IK0JSH" localSheetId="8" hidden="1">#REF!</definedName>
    <definedName name="BExGR6LQ97HETGS3CT96L4IK0JSH" hidden="1">#REF!</definedName>
    <definedName name="BExGR9ATP2LVT7B9OCPSLJ11H9SX" localSheetId="8" hidden="1">#REF!</definedName>
    <definedName name="BExGR9ATP2LVT7B9OCPSLJ11H9SX" hidden="1">#REF!</definedName>
    <definedName name="BExGRILCZ3BMTGDY72B1Q9BUGW0J" localSheetId="8" hidden="1">#REF!</definedName>
    <definedName name="BExGRILCZ3BMTGDY72B1Q9BUGW0J" hidden="1">#REF!</definedName>
    <definedName name="BExGRNZJ74Y6OYJB9F9Y9T3CAHOS" localSheetId="8" hidden="1">#REF!</definedName>
    <definedName name="BExGRNZJ74Y6OYJB9F9Y9T3CAHOS" hidden="1">#REF!</definedName>
    <definedName name="BExGRPC5QJQ7UGQ4P7CFWVGRQGFW" localSheetId="8" hidden="1">#REF!</definedName>
    <definedName name="BExGRPC5QJQ7UGQ4P7CFWVGRQGFW" hidden="1">#REF!</definedName>
    <definedName name="BExGRSMULUXOBEN8G0TK90PRKQ9O" localSheetId="8" hidden="1">#REF!</definedName>
    <definedName name="BExGRSMULUXOBEN8G0TK90PRKQ9O" hidden="1">#REF!</definedName>
    <definedName name="BExGRUKVVKDL8483WI70VN2QZDGD" localSheetId="8" hidden="1">#REF!</definedName>
    <definedName name="BExGRUKVVKDL8483WI70VN2QZDGD" hidden="1">#REF!</definedName>
    <definedName name="BExGS2IWR5DUNJ1U9PAKIV8CMBNI" localSheetId="8" hidden="1">#REF!</definedName>
    <definedName name="BExGS2IWR5DUNJ1U9PAKIV8CMBNI" hidden="1">#REF!</definedName>
    <definedName name="BExGS69P9FFTEOPDS0MWFKF45G47" localSheetId="8" hidden="1">#REF!</definedName>
    <definedName name="BExGS69P9FFTEOPDS0MWFKF45G47" hidden="1">#REF!</definedName>
    <definedName name="BExGS6F1JFHM5MUJ1RFO50WP6D05" localSheetId="8" hidden="1">#REF!</definedName>
    <definedName name="BExGS6F1JFHM5MUJ1RFO50WP6D05" hidden="1">#REF!</definedName>
    <definedName name="BExGSA5YB5ZGE4NHDVCZ55TQAJTL" localSheetId="8" hidden="1">#REF!</definedName>
    <definedName name="BExGSA5YB5ZGE4NHDVCZ55TQAJTL" hidden="1">#REF!</definedName>
    <definedName name="BExGSBYPYOBOB218ABCIM2X63GJ8" localSheetId="8" hidden="1">#REF!</definedName>
    <definedName name="BExGSBYPYOBOB218ABCIM2X63GJ8" hidden="1">#REF!</definedName>
    <definedName name="BExGSCEUCQQVDEEKWJ677QTGUVTE" localSheetId="8" hidden="1">#REF!</definedName>
    <definedName name="BExGSCEUCQQVDEEKWJ677QTGUVTE" hidden="1">#REF!</definedName>
    <definedName name="BExGSQY65LH1PCKKM5WHDW83F35O" localSheetId="8" hidden="1">#REF!</definedName>
    <definedName name="BExGSQY65LH1PCKKM5WHDW83F35O" hidden="1">#REF!</definedName>
    <definedName name="BExGSYW1GKISF0PMUAK3XJK9PEW9" localSheetId="8" hidden="1">#REF!</definedName>
    <definedName name="BExGSYW1GKISF0PMUAK3XJK9PEW9" hidden="1">#REF!</definedName>
    <definedName name="BExGT0DZJB6LSF6L693UUB9EY1VQ" localSheetId="8" hidden="1">#REF!</definedName>
    <definedName name="BExGT0DZJB6LSF6L693UUB9EY1VQ" hidden="1">#REF!</definedName>
    <definedName name="BExGTEMKIEF46KBIDWCAOAN5U718" localSheetId="8" hidden="1">#REF!</definedName>
    <definedName name="BExGTEMKIEF46KBIDWCAOAN5U718" hidden="1">#REF!</definedName>
    <definedName name="BExGTGVFIF8HOQXR54SK065A8M4K" localSheetId="8" hidden="1">#REF!</definedName>
    <definedName name="BExGTGVFIF8HOQXR54SK065A8M4K" hidden="1">#REF!</definedName>
    <definedName name="BExGTIYX3OWPIINOGY1E4QQYSKHP" localSheetId="8" hidden="1">#REF!</definedName>
    <definedName name="BExGTIYX3OWPIINOGY1E4QQYSKHP" hidden="1">#REF!</definedName>
    <definedName name="BExGTKGUN0KUU3C0RL2LK98D8MEK" localSheetId="8" hidden="1">#REF!</definedName>
    <definedName name="BExGTKGUN0KUU3C0RL2LK98D8MEK" hidden="1">#REF!</definedName>
    <definedName name="BExGTV3U5SZUPLTWEMEY3IIN1L4L" localSheetId="8" hidden="1">#REF!</definedName>
    <definedName name="BExGTV3U5SZUPLTWEMEY3IIN1L4L" hidden="1">#REF!</definedName>
    <definedName name="BExGTZ046J7VMUG4YPKFN2K8TWB7" localSheetId="8" hidden="1">#REF!</definedName>
    <definedName name="BExGTZ046J7VMUG4YPKFN2K8TWB7" hidden="1">#REF!</definedName>
    <definedName name="BExGTZ04EFFQ3Z3JMM0G35JYWUK3" localSheetId="8" hidden="1">#REF!</definedName>
    <definedName name="BExGTZ04EFFQ3Z3JMM0G35JYWUK3" hidden="1">#REF!</definedName>
    <definedName name="BExGU2G9OPRZRIU9YGF6NX9FUW0J" localSheetId="8" hidden="1">#REF!</definedName>
    <definedName name="BExGU2G9OPRZRIU9YGF6NX9FUW0J" hidden="1">#REF!</definedName>
    <definedName name="BExGU6HTKLRZO8UOI3DTAM5RFDBA" localSheetId="8" hidden="1">#REF!</definedName>
    <definedName name="BExGU6HTKLRZO8UOI3DTAM5RFDBA" hidden="1">#REF!</definedName>
    <definedName name="BExGUDDZXFFQHAF4UZF8ZB1HO7H6" localSheetId="8" hidden="1">#REF!</definedName>
    <definedName name="BExGUDDZXFFQHAF4UZF8ZB1HO7H6" hidden="1">#REF!</definedName>
    <definedName name="BExGUI6NCRHY7EAB6SK6EPPMWFG1" localSheetId="8" hidden="1">#REF!</definedName>
    <definedName name="BExGUI6NCRHY7EAB6SK6EPPMWFG1" hidden="1">#REF!</definedName>
    <definedName name="BExGUIBXBRHGM97ZX6GBA4ZDQ79C" localSheetId="8" hidden="1">#REF!</definedName>
    <definedName name="BExGUIBXBRHGM97ZX6GBA4ZDQ79C" hidden="1">#REF!</definedName>
    <definedName name="BExGUM8D91UNPCOO4TKP9FGX85TF" localSheetId="8" hidden="1">#REF!</definedName>
    <definedName name="BExGUM8D91UNPCOO4TKP9FGX85TF" hidden="1">#REF!</definedName>
    <definedName name="BExGUMDP0WYFBZL2MCB36WWJIC04" localSheetId="8" hidden="1">#REF!</definedName>
    <definedName name="BExGUMDP0WYFBZL2MCB36WWJIC04" hidden="1">#REF!</definedName>
    <definedName name="BExGUQF9N9FKI7S0H30WUAEB5LPD" localSheetId="8" hidden="1">#REF!</definedName>
    <definedName name="BExGUQF9N9FKI7S0H30WUAEB5LPD" hidden="1">#REF!</definedName>
    <definedName name="BExGUR6BA03XPBK60SQUW197GJ5X" localSheetId="8" hidden="1">#REF!</definedName>
    <definedName name="BExGUR6BA03XPBK60SQUW197GJ5X" hidden="1">#REF!</definedName>
    <definedName name="BExGUVIP60TA4B7X2PFGMBFUSKGX" localSheetId="8" hidden="1">#REF!</definedName>
    <definedName name="BExGUVIP60TA4B7X2PFGMBFUSKGX" hidden="1">#REF!</definedName>
    <definedName name="BExGUVTIIWAK5T0F5FD428QDO46W" localSheetId="8" hidden="1">#REF!</definedName>
    <definedName name="BExGUVTIIWAK5T0F5FD428QDO46W" hidden="1">#REF!</definedName>
    <definedName name="BExGUZKF06F209XL1IZWVJEQ82EE" localSheetId="8" hidden="1">#REF!</definedName>
    <definedName name="BExGUZKF06F209XL1IZWVJEQ82EE" hidden="1">#REF!</definedName>
    <definedName name="BExGUZPWM950OZ8P1A3N86LXK97U" localSheetId="8" hidden="1">#REF!</definedName>
    <definedName name="BExGUZPWM950OZ8P1A3N86LXK97U" hidden="1">#REF!</definedName>
    <definedName name="BExGV2EVT380QHD4AP2RL9MR8L5L" localSheetId="8" hidden="1">#REF!</definedName>
    <definedName name="BExGV2EVT380QHD4AP2RL9MR8L5L" hidden="1">#REF!</definedName>
    <definedName name="BExGVBUSKOI7KB24K40PTXJE6MER" localSheetId="8" hidden="1">#REF!</definedName>
    <definedName name="BExGVBUSKOI7KB24K40PTXJE6MER" hidden="1">#REF!</definedName>
    <definedName name="BExGVGSQSVWTL2MNI6TT8Y92W3KA" localSheetId="8" hidden="1">#REF!</definedName>
    <definedName name="BExGVGSQSVWTL2MNI6TT8Y92W3KA" hidden="1">#REF!</definedName>
    <definedName name="BExGVHP63K0GSYU17R73XGX6W2U6" localSheetId="8" hidden="1">#REF!</definedName>
    <definedName name="BExGVHP63K0GSYU17R73XGX6W2U6" hidden="1">#REF!</definedName>
    <definedName name="BExGVN3DDSLKWSP9MVJS9QMNEUIK" localSheetId="8" hidden="1">#REF!</definedName>
    <definedName name="BExGVN3DDSLKWSP9MVJS9QMNEUIK" hidden="1">#REF!</definedName>
    <definedName name="BExGVUVVMLOCR9DPVUZSQ141EE4J" localSheetId="8" hidden="1">#REF!</definedName>
    <definedName name="BExGVUVVMLOCR9DPVUZSQ141EE4J" hidden="1">#REF!</definedName>
    <definedName name="BExGVV6OOLDQ3TXZK51TTF3YX0WN" localSheetId="8" hidden="1">#REF!</definedName>
    <definedName name="BExGVV6OOLDQ3TXZK51TTF3YX0WN" hidden="1">#REF!</definedName>
    <definedName name="BExGW0KVS7U0C87XFZ78QW991IEV" localSheetId="8" hidden="1">#REF!</definedName>
    <definedName name="BExGW0KVS7U0C87XFZ78QW991IEV" hidden="1">#REF!</definedName>
    <definedName name="BExGW0Q7QHE29TGNWAWQ6GR0V6TQ" localSheetId="8" hidden="1">#REF!</definedName>
    <definedName name="BExGW0Q7QHE29TGNWAWQ6GR0V6TQ" hidden="1">#REF!</definedName>
    <definedName name="BExGW2Z7AMPG6H9EXA9ML6EZVGGA" localSheetId="8" hidden="1">#REF!</definedName>
    <definedName name="BExGW2Z7AMPG6H9EXA9ML6EZVGGA" hidden="1">#REF!</definedName>
    <definedName name="BExGWABG5VT5XO1A196RK61AXA8C" localSheetId="8" hidden="1">#REF!</definedName>
    <definedName name="BExGWABG5VT5XO1A196RK61AXA8C" hidden="1">#REF!</definedName>
    <definedName name="BExGWEO0JDG84NYLEAV5NSOAGMJZ" localSheetId="8" hidden="1">#REF!</definedName>
    <definedName name="BExGWEO0JDG84NYLEAV5NSOAGMJZ" hidden="1">#REF!</definedName>
    <definedName name="BExGWLEOC70Z8QAJTPT2PDHTNM4L" localSheetId="8" hidden="1">#REF!</definedName>
    <definedName name="BExGWLEOC70Z8QAJTPT2PDHTNM4L" hidden="1">#REF!</definedName>
    <definedName name="BExGWNCXLCRTLBVMTXYJ5PHQI6SS" localSheetId="8" hidden="1">#REF!</definedName>
    <definedName name="BExGWNCXLCRTLBVMTXYJ5PHQI6SS" hidden="1">#REF!</definedName>
    <definedName name="BExGX4L8N6ERT0Q4EVVNA97EGD80" localSheetId="8" hidden="1">#REF!</definedName>
    <definedName name="BExGX4L8N6ERT0Q4EVVNA97EGD80" hidden="1">#REF!</definedName>
    <definedName name="BExGX5MWTL78XM0QCP4NT564ML39" localSheetId="8" hidden="1">#REF!</definedName>
    <definedName name="BExGX5MWTL78XM0QCP4NT564ML39" hidden="1">#REF!</definedName>
    <definedName name="BExGX6U988MCFIGDA1282F92U9AA" localSheetId="8" hidden="1">#REF!</definedName>
    <definedName name="BExGX6U988MCFIGDA1282F92U9AA" hidden="1">#REF!</definedName>
    <definedName name="BExGX7FTB1CKAT5HUW6H531FIY6I" localSheetId="8" hidden="1">#REF!</definedName>
    <definedName name="BExGX7FTB1CKAT5HUW6H531FIY6I" hidden="1">#REF!</definedName>
    <definedName name="BExGX9DVACJQIZ4GH6YAD2A7F70O" localSheetId="8" hidden="1">#REF!</definedName>
    <definedName name="BExGX9DVACJQIZ4GH6YAD2A7F70O" hidden="1">#REF!</definedName>
    <definedName name="BExGXCZBQISQ3IMF6DJH1OXNAQP8" localSheetId="8" hidden="1">#REF!</definedName>
    <definedName name="BExGXCZBQISQ3IMF6DJH1OXNAQP8" hidden="1">#REF!</definedName>
    <definedName name="BExGXDVP2S2Y8Z8Q43I78RCIK3DD" localSheetId="8" hidden="1">#REF!</definedName>
    <definedName name="BExGXDVP2S2Y8Z8Q43I78RCIK3DD" hidden="1">#REF!</definedName>
    <definedName name="BExGXJ9W5JU7TT9S0BKL5Y6VVB39" localSheetId="8" hidden="1">#REF!</definedName>
    <definedName name="BExGXJ9W5JU7TT9S0BKL5Y6VVB39" hidden="1">#REF!</definedName>
    <definedName name="BExGXWB73RJ4BASBQTQ8EY0EC1EB" localSheetId="8" hidden="1">#REF!</definedName>
    <definedName name="BExGXWB73RJ4BASBQTQ8EY0EC1EB" hidden="1">#REF!</definedName>
    <definedName name="BExGXZ0ABB43C7SMRKZHWOSU9EQX" localSheetId="8" hidden="1">#REF!</definedName>
    <definedName name="BExGXZ0ABB43C7SMRKZHWOSU9EQX" hidden="1">#REF!</definedName>
    <definedName name="BExGY6SU3SYVCJ3AG2ITY59SAZ5A" localSheetId="8" hidden="1">#REF!</definedName>
    <definedName name="BExGY6SU3SYVCJ3AG2ITY59SAZ5A" hidden="1">#REF!</definedName>
    <definedName name="BExGY6YA4P5KMY2VHT0DYK3YTFAX" localSheetId="8" hidden="1">#REF!</definedName>
    <definedName name="BExGY6YA4P5KMY2VHT0DYK3YTFAX" hidden="1">#REF!</definedName>
    <definedName name="BExGY8G88PVVRYHPHRPJZFSX6HSC" localSheetId="8" hidden="1">#REF!</definedName>
    <definedName name="BExGY8G88PVVRYHPHRPJZFSX6HSC" hidden="1">#REF!</definedName>
    <definedName name="BExGYC718HTZ80PNKYPVIYGRJVF6" localSheetId="8" hidden="1">#REF!</definedName>
    <definedName name="BExGYC718HTZ80PNKYPVIYGRJVF6" hidden="1">#REF!</definedName>
    <definedName name="BExGYCNATXZY2FID93B17YWIPPRD" localSheetId="8" hidden="1">#REF!</definedName>
    <definedName name="BExGYCNATXZY2FID93B17YWIPPRD" hidden="1">#REF!</definedName>
    <definedName name="BExGYGJJJ3BBCQAOA51WHP01HN73" localSheetId="8" hidden="1">#REF!</definedName>
    <definedName name="BExGYGJJJ3BBCQAOA51WHP01HN73" hidden="1">#REF!</definedName>
    <definedName name="BExGYOS6TV2C72PLRFU8RP1I58GY" localSheetId="8" hidden="1">#REF!</definedName>
    <definedName name="BExGYOS6TV2C72PLRFU8RP1I58GY" hidden="1">#REF!</definedName>
    <definedName name="BExGYXBM828PX0KPDVAZBWDL6MJZ" localSheetId="8" hidden="1">#REF!</definedName>
    <definedName name="BExGYXBM828PX0KPDVAZBWDL6MJZ" hidden="1">#REF!</definedName>
    <definedName name="BExGZJ78ZWZCVHZ3BKEKFJZ6MAEO" localSheetId="8" hidden="1">#REF!</definedName>
    <definedName name="BExGZJ78ZWZCVHZ3BKEKFJZ6MAEO" hidden="1">#REF!</definedName>
    <definedName name="BExGZOLH2QV73J3M9IWDDPA62TP4" localSheetId="8" hidden="1">#REF!</definedName>
    <definedName name="BExGZOLH2QV73J3M9IWDDPA62TP4" hidden="1">#REF!</definedName>
    <definedName name="BExGZP1PWGFKVVVN4YDIS22DZPCR" localSheetId="8" hidden="1">#REF!</definedName>
    <definedName name="BExGZP1PWGFKVVVN4YDIS22DZPCR" hidden="1">#REF!</definedName>
    <definedName name="BExGZQUHCPM6G5U9OM8JU339JAG6" localSheetId="8" hidden="1">#REF!</definedName>
    <definedName name="BExGZQUHCPM6G5U9OM8JU339JAG6" hidden="1">#REF!</definedName>
    <definedName name="BExH00FQKX09BD5WU4DB5KPXAUYA" localSheetId="8" hidden="1">#REF!</definedName>
    <definedName name="BExH00FQKX09BD5WU4DB5KPXAUYA" hidden="1">#REF!</definedName>
    <definedName name="BExH00L21GZX5YJJGVMOAWBERLP5" localSheetId="8" hidden="1">#REF!</definedName>
    <definedName name="BExH00L21GZX5YJJGVMOAWBERLP5" hidden="1">#REF!</definedName>
    <definedName name="BExH02ZD6VAY1KQLAQYBBI6WWIZB" localSheetId="8" hidden="1">#REF!</definedName>
    <definedName name="BExH02ZD6VAY1KQLAQYBBI6WWIZB" hidden="1">#REF!</definedName>
    <definedName name="BExH08Z6LQCGGSGSAILMHX4X7JMD" localSheetId="8" hidden="1">#REF!</definedName>
    <definedName name="BExH08Z6LQCGGSGSAILMHX4X7JMD" hidden="1">#REF!</definedName>
    <definedName name="BExH0KT9Z8HEVRRQRGQ8YHXRLIJA" localSheetId="8" hidden="1">#REF!</definedName>
    <definedName name="BExH0KT9Z8HEVRRQRGQ8YHXRLIJA" hidden="1">#REF!</definedName>
    <definedName name="BExH0M0FDN12YBOCKL3XL2Z7T7Y8" localSheetId="8" hidden="1">#REF!</definedName>
    <definedName name="BExH0M0FDN12YBOCKL3XL2Z7T7Y8" hidden="1">#REF!</definedName>
    <definedName name="BExH0O9G06YPZ5TN9RYT326I1CP2" localSheetId="8" hidden="1">#REF!</definedName>
    <definedName name="BExH0O9G06YPZ5TN9RYT326I1CP2" hidden="1">#REF!</definedName>
    <definedName name="BExH0PGM6RG0F3AAGULBIGOH91C2" localSheetId="8" hidden="1">#REF!</definedName>
    <definedName name="BExH0PGM6RG0F3AAGULBIGOH91C2" hidden="1">#REF!</definedName>
    <definedName name="BExH0QIB3F0YZLM5XYHBCU5F0OVR" localSheetId="8" hidden="1">#REF!</definedName>
    <definedName name="BExH0QIB3F0YZLM5XYHBCU5F0OVR" hidden="1">#REF!</definedName>
    <definedName name="BExH0RK5LJAAP7O67ZFB4RG6WPPL" localSheetId="8" hidden="1">#REF!</definedName>
    <definedName name="BExH0RK5LJAAP7O67ZFB4RG6WPPL" hidden="1">#REF!</definedName>
    <definedName name="BExH0WNJAKTJRCKMTX8O4KNMIIJM" localSheetId="8" hidden="1">#REF!</definedName>
    <definedName name="BExH0WNJAKTJRCKMTX8O4KNMIIJM" hidden="1">#REF!</definedName>
    <definedName name="BExH12Y4WX542WI3ZEM15AK4UM9J" localSheetId="8" hidden="1">#REF!</definedName>
    <definedName name="BExH12Y4WX542WI3ZEM15AK4UM9J" hidden="1">#REF!</definedName>
    <definedName name="BExH18CCU7B8JWO8AWGEQRLWZG6J" localSheetId="8" hidden="1">#REF!</definedName>
    <definedName name="BExH18CCU7B8JWO8AWGEQRLWZG6J" hidden="1">#REF!</definedName>
    <definedName name="BExH1BN2H92IQKKP5IREFSS9FBF2" localSheetId="8" hidden="1">#REF!</definedName>
    <definedName name="BExH1BN2H92IQKKP5IREFSS9FBF2" hidden="1">#REF!</definedName>
    <definedName name="BExH1FDTQXR9QQ31WDB7OPXU7MPT" localSheetId="8" hidden="1">#REF!</definedName>
    <definedName name="BExH1FDTQXR9QQ31WDB7OPXU7MPT" hidden="1">#REF!</definedName>
    <definedName name="BExH1FOMEUIJNIDJAUY0ZQFBJSY9" localSheetId="8" hidden="1">#REF!</definedName>
    <definedName name="BExH1FOMEUIJNIDJAUY0ZQFBJSY9" hidden="1">#REF!</definedName>
    <definedName name="BExH1GA6TT290OTIZ8C3N610CYZ1" localSheetId="8" hidden="1">#REF!</definedName>
    <definedName name="BExH1GA6TT290OTIZ8C3N610CYZ1" hidden="1">#REF!</definedName>
    <definedName name="BExH1I8E3HJSZLFRZZ1ZKX7TBJEP" localSheetId="8" hidden="1">#REF!</definedName>
    <definedName name="BExH1I8E3HJSZLFRZZ1ZKX7TBJEP" hidden="1">#REF!</definedName>
    <definedName name="BExH1JFFHEBFX9BWJMNIA3N66R3Z" localSheetId="8" hidden="1">#REF!</definedName>
    <definedName name="BExH1JFFHEBFX9BWJMNIA3N66R3Z" hidden="1">#REF!</definedName>
    <definedName name="BExH1XYRKX51T571O1SRBP9J1D98" localSheetId="8" hidden="1">#REF!</definedName>
    <definedName name="BExH1XYRKX51T571O1SRBP9J1D98" hidden="1">#REF!</definedName>
    <definedName name="BExH1Z0GIUSVTF2H1G1I3PDGBNK2" localSheetId="8" hidden="1">#REF!</definedName>
    <definedName name="BExH1Z0GIUSVTF2H1G1I3PDGBNK2" hidden="1">#REF!</definedName>
    <definedName name="BExH225UTM6S9FW4MUDZS7F1PQSH" localSheetId="8" hidden="1">#REF!</definedName>
    <definedName name="BExH225UTM6S9FW4MUDZS7F1PQSH" hidden="1">#REF!</definedName>
    <definedName name="BExH23271RF7AYZ542KHQTH68GQ7" localSheetId="8" hidden="1">#REF!</definedName>
    <definedName name="BExH23271RF7AYZ542KHQTH68GQ7" hidden="1">#REF!</definedName>
    <definedName name="BExH2DP58R7D1BGUFBM2FHESVRF0" localSheetId="8" hidden="1">#REF!</definedName>
    <definedName name="BExH2DP58R7D1BGUFBM2FHESVRF0" hidden="1">#REF!</definedName>
    <definedName name="BExH2GJQR4JALNB314RY0LDI49VH" localSheetId="8" hidden="1">#REF!</definedName>
    <definedName name="BExH2GJQR4JALNB314RY0LDI49VH" hidden="1">#REF!</definedName>
    <definedName name="BExH2JZR49T7644JFVE7B3N7RZM9" localSheetId="8" hidden="1">#REF!</definedName>
    <definedName name="BExH2JZR49T7644JFVE7B3N7RZM9" hidden="1">#REF!</definedName>
    <definedName name="BExH2QVWL3AXHSB9EK2GQRD0DBRH" localSheetId="8" hidden="1">#REF!</definedName>
    <definedName name="BExH2QVWL3AXHSB9EK2GQRD0DBRH" hidden="1">#REF!</definedName>
    <definedName name="BExH2WKXV8X5S2GSBBTWGI0NLNAH" localSheetId="8" hidden="1">#REF!</definedName>
    <definedName name="BExH2WKXV8X5S2GSBBTWGI0NLNAH" hidden="1">#REF!</definedName>
    <definedName name="BExH2XS1UFYFGU0S0EBXX90W2WE8" localSheetId="8" hidden="1">#REF!</definedName>
    <definedName name="BExH2XS1UFYFGU0S0EBXX90W2WE8" hidden="1">#REF!</definedName>
    <definedName name="BExH2XS1X04DMUN544K5RU4XPDCI" localSheetId="8" hidden="1">#REF!</definedName>
    <definedName name="BExH2XS1X04DMUN544K5RU4XPDCI" hidden="1">#REF!</definedName>
    <definedName name="BExH2XS2TND9SB0GC295R4FP6K5Y" localSheetId="8" hidden="1">#REF!</definedName>
    <definedName name="BExH2XS2TND9SB0GC295R4FP6K5Y" hidden="1">#REF!</definedName>
    <definedName name="BExH2ZA0SZ4SSITL50NA8LZ3OEX6" localSheetId="8" hidden="1">#REF!</definedName>
    <definedName name="BExH2ZA0SZ4SSITL50NA8LZ3OEX6" hidden="1">#REF!</definedName>
    <definedName name="BExH31Z3JNVJPESWKXHILGXZHP2M" localSheetId="8" hidden="1">#REF!</definedName>
    <definedName name="BExH31Z3JNVJPESWKXHILGXZHP2M" hidden="1">#REF!</definedName>
    <definedName name="BExH3E9HZ3QJCDZW7WI7YACFQCHE" localSheetId="8" hidden="1">#REF!</definedName>
    <definedName name="BExH3E9HZ3QJCDZW7WI7YACFQCHE" hidden="1">#REF!</definedName>
    <definedName name="BExH3IRB6764RQ5HBYRLH6XCT29X" localSheetId="8" hidden="1">#REF!</definedName>
    <definedName name="BExH3IRB6764RQ5HBYRLH6XCT29X" hidden="1">#REF!</definedName>
    <definedName name="BExIG2U8V6RSB47SXLCQG3Q68YRO" localSheetId="8" hidden="1">#REF!</definedName>
    <definedName name="BExIG2U8V6RSB47SXLCQG3Q68YRO" hidden="1">#REF!</definedName>
    <definedName name="BExIGJBO8R13LV7CZ7C1YCP974NN" localSheetId="8" hidden="1">#REF!</definedName>
    <definedName name="BExIGJBO8R13LV7CZ7C1YCP974NN" hidden="1">#REF!</definedName>
    <definedName name="BExIGWT86FPOEYTI8GXCGU5Y3KGK" localSheetId="8" hidden="1">#REF!</definedName>
    <definedName name="BExIGWT86FPOEYTI8GXCGU5Y3KGK" hidden="1">#REF!</definedName>
    <definedName name="BExIHBHXA7E7VUTBVHXXXCH3A5CL" localSheetId="8" hidden="1">#REF!</definedName>
    <definedName name="BExIHBHXA7E7VUTBVHXXXCH3A5CL" hidden="1">#REF!</definedName>
    <definedName name="BExIHBSOGRSH1GKS6GKBRAJ7GXFQ" localSheetId="8" hidden="1">#REF!</definedName>
    <definedName name="BExIHBSOGRSH1GKS6GKBRAJ7GXFQ" hidden="1">#REF!</definedName>
    <definedName name="BExIHDFY73YM0AHAR2Z5OJTFKSL2" localSheetId="8" hidden="1">#REF!</definedName>
    <definedName name="BExIHDFY73YM0AHAR2Z5OJTFKSL2" hidden="1">#REF!</definedName>
    <definedName name="BExIHPQCQTGEW8QOJVIQ4VX0P6DX" localSheetId="8" hidden="1">#REF!</definedName>
    <definedName name="BExIHPQCQTGEW8QOJVIQ4VX0P6DX" hidden="1">#REF!</definedName>
    <definedName name="BExII1KN91Q7DLW0UB7W2TJ5ACT9" localSheetId="8" hidden="1">#REF!</definedName>
    <definedName name="BExII1KN91Q7DLW0UB7W2TJ5ACT9" hidden="1">#REF!</definedName>
    <definedName name="BExII50LI8I0CDOOZEMIVHVA2V95" localSheetId="8" hidden="1">#REF!</definedName>
    <definedName name="BExII50LI8I0CDOOZEMIVHVA2V95" hidden="1">#REF!</definedName>
    <definedName name="BExIINQWABWRGYDT02DOJQ5L7BQF" localSheetId="8" hidden="1">#REF!</definedName>
    <definedName name="BExIINQWABWRGYDT02DOJQ5L7BQF" hidden="1">#REF!</definedName>
    <definedName name="BExIIXMY38TQD12CVV4S57L3I809" localSheetId="8" hidden="1">#REF!</definedName>
    <definedName name="BExIIXMY38TQD12CVV4S57L3I809" hidden="1">#REF!</definedName>
    <definedName name="BExIIY37NEVU2LGS1JE4VR9AN6W4" localSheetId="8" hidden="1">#REF!</definedName>
    <definedName name="BExIIY37NEVU2LGS1JE4VR9AN6W4" hidden="1">#REF!</definedName>
    <definedName name="BExIIYJAGXR8TPZ1KCYM7EGJ79UW" localSheetId="8" hidden="1">#REF!</definedName>
    <definedName name="BExIIYJAGXR8TPZ1KCYM7EGJ79UW" hidden="1">#REF!</definedName>
    <definedName name="BExIJ3160YCWGAVEU0208ZGXXG3P" localSheetId="8" hidden="1">#REF!</definedName>
    <definedName name="BExIJ3160YCWGAVEU0208ZGXXG3P" hidden="1">#REF!</definedName>
    <definedName name="BExIJFGZJ5ED9D6KAY4PGQYLELAX" localSheetId="8" hidden="1">#REF!</definedName>
    <definedName name="BExIJFGZJ5ED9D6KAY4PGQYLELAX" hidden="1">#REF!</definedName>
    <definedName name="BExIJQK80ZEKSTV62E59AYJYUNLI" localSheetId="8" hidden="1">#REF!</definedName>
    <definedName name="BExIJQK80ZEKSTV62E59AYJYUNLI" hidden="1">#REF!</definedName>
    <definedName name="BExIJRLX3M0YQLU1D5Y9V7HM5QNM" localSheetId="8" hidden="1">#REF!</definedName>
    <definedName name="BExIJRLX3M0YQLU1D5Y9V7HM5QNM" hidden="1">#REF!</definedName>
    <definedName name="BExIJV22J0QA7286KNPMHO1ZUCB3" localSheetId="8" hidden="1">#REF!</definedName>
    <definedName name="BExIJV22J0QA7286KNPMHO1ZUCB3" hidden="1">#REF!</definedName>
    <definedName name="BExIJVI6OC7B6ZE9V4PAOYZXKNER" localSheetId="8" hidden="1">#REF!</definedName>
    <definedName name="BExIJVI6OC7B6ZE9V4PAOYZXKNER" hidden="1">#REF!</definedName>
    <definedName name="BExIJWK0NGTGQ4X7D5VIVXD14JHI" localSheetId="8" hidden="1">#REF!</definedName>
    <definedName name="BExIJWK0NGTGQ4X7D5VIVXD14JHI" hidden="1">#REF!</definedName>
    <definedName name="BExIJWPCIYINEJUTXU74VK7WG031" localSheetId="8" hidden="1">#REF!</definedName>
    <definedName name="BExIJWPCIYINEJUTXU74VK7WG031" hidden="1">#REF!</definedName>
    <definedName name="BExIKHTXPZR5A8OHB6HDP6QWDHAD" localSheetId="8" hidden="1">#REF!</definedName>
    <definedName name="BExIKHTXPZR5A8OHB6HDP6QWDHAD" hidden="1">#REF!</definedName>
    <definedName name="BExIKMMJOETSAXJYY1SIKM58LMA2" localSheetId="8" hidden="1">#REF!</definedName>
    <definedName name="BExIKMMJOETSAXJYY1SIKM58LMA2" hidden="1">#REF!</definedName>
    <definedName name="BExIKRF6AQ6VOO9KCIWSM6FY8M7D" localSheetId="8" hidden="1">#REF!</definedName>
    <definedName name="BExIKRF6AQ6VOO9KCIWSM6FY8M7D" hidden="1">#REF!</definedName>
    <definedName name="BExIKTYZESFT3LC0ASFMFKSE0D1X" localSheetId="8" hidden="1">#REF!</definedName>
    <definedName name="BExIKTYZESFT3LC0ASFMFKSE0D1X" hidden="1">#REF!</definedName>
    <definedName name="BExIKXVA6M8K0PTRYAGXS666L335" localSheetId="8" hidden="1">#REF!</definedName>
    <definedName name="BExIKXVA6M8K0PTRYAGXS666L335" hidden="1">#REF!</definedName>
    <definedName name="BExIL0PMZ2SXK9R6MLP43KBU1J2P" localSheetId="8" hidden="1">#REF!</definedName>
    <definedName name="BExIL0PMZ2SXK9R6MLP43KBU1J2P" hidden="1">#REF!</definedName>
    <definedName name="BExIL1WSMNNQQK98YHWHV5HVONIZ" localSheetId="8" hidden="1">#REF!</definedName>
    <definedName name="BExIL1WSMNNQQK98YHWHV5HVONIZ" hidden="1">#REF!</definedName>
    <definedName name="BExILAAXRTRAD18K74M6MGUEEPUM" localSheetId="8" hidden="1">#REF!</definedName>
    <definedName name="BExILAAXRTRAD18K74M6MGUEEPUM" hidden="1">#REF!</definedName>
    <definedName name="BExILG5F338C0FFLMVOKMKF8X5ZP" localSheetId="8" hidden="1">#REF!</definedName>
    <definedName name="BExILG5F338C0FFLMVOKMKF8X5ZP" hidden="1">#REF!</definedName>
    <definedName name="BExILGQTQM0HOD0BJI90YO7GOIN3" localSheetId="8" hidden="1">#REF!</definedName>
    <definedName name="BExILGQTQM0HOD0BJI90YO7GOIN3" hidden="1">#REF!</definedName>
    <definedName name="BExILPL7P2BNCD7MYCGTQ9F0R5JX" localSheetId="8" hidden="1">#REF!</definedName>
    <definedName name="BExILPL7P2BNCD7MYCGTQ9F0R5JX" hidden="1">#REF!</definedName>
    <definedName name="BExILVVS4B1B4G7IO0LPUDWY9K8W" localSheetId="8" hidden="1">#REF!</definedName>
    <definedName name="BExILVVS4B1B4G7IO0LPUDWY9K8W" hidden="1">#REF!</definedName>
    <definedName name="BExIM9DBUB7ZGF4B20FVUO9QGOX2" localSheetId="8" hidden="1">#REF!</definedName>
    <definedName name="BExIM9DBUB7ZGF4B20FVUO9QGOX2" hidden="1">#REF!</definedName>
    <definedName name="BExIMCTBZ4WAESGCDWJ64SB4F0L1" localSheetId="8" hidden="1">#REF!</definedName>
    <definedName name="BExIMCTBZ4WAESGCDWJ64SB4F0L1" hidden="1">#REF!</definedName>
    <definedName name="BExIMGK9Z94TFPWWZFMD10HV0IF6" localSheetId="8" hidden="1">#REF!</definedName>
    <definedName name="BExIMGK9Z94TFPWWZFMD10HV0IF6" hidden="1">#REF!</definedName>
    <definedName name="BExIMPEGKG18TELVC33T4OQTNBWC" localSheetId="8" hidden="1">#REF!</definedName>
    <definedName name="BExIMPEGKG18TELVC33T4OQTNBWC" hidden="1">#REF!</definedName>
    <definedName name="BExIN4OR435DL1US13JQPOQK8GD5" localSheetId="8" hidden="1">#REF!</definedName>
    <definedName name="BExIN4OR435DL1US13JQPOQK8GD5" hidden="1">#REF!</definedName>
    <definedName name="BExINI6A7H3KSFRFA6UBBDPKW37F" localSheetId="8" hidden="1">#REF!</definedName>
    <definedName name="BExINI6A7H3KSFRFA6UBBDPKW37F" hidden="1">#REF!</definedName>
    <definedName name="BExINIMK8XC3JOBT2EXYFHHH52H0" localSheetId="8" hidden="1">#REF!</definedName>
    <definedName name="BExINIMK8XC3JOBT2EXYFHHH52H0" hidden="1">#REF!</definedName>
    <definedName name="BExINLX401ZKEGWU168DS4JUM2J6" localSheetId="8" hidden="1">#REF!</definedName>
    <definedName name="BExINLX401ZKEGWU168DS4JUM2J6" hidden="1">#REF!</definedName>
    <definedName name="BExINMYYJO1FTV1CZF6O5XCFAMQX" localSheetId="8" hidden="1">#REF!</definedName>
    <definedName name="BExINMYYJO1FTV1CZF6O5XCFAMQX" hidden="1">#REF!</definedName>
    <definedName name="BExINP2H4KI05FRFV5PKZFE00HKO" localSheetId="8" hidden="1">#REF!</definedName>
    <definedName name="BExINP2H4KI05FRFV5PKZFE00HKO" hidden="1">#REF!</definedName>
    <definedName name="BExINPTCEJ9RPDEBJEJH80NATGUQ" localSheetId="8" hidden="1">#REF!</definedName>
    <definedName name="BExINPTCEJ9RPDEBJEJH80NATGUQ" hidden="1">#REF!</definedName>
    <definedName name="BExINWEQMNJ70A6JRXC2LACBX1GX" localSheetId="8" hidden="1">#REF!</definedName>
    <definedName name="BExINWEQMNJ70A6JRXC2LACBX1GX" hidden="1">#REF!</definedName>
    <definedName name="BExINZELVWYGU876QUUZCIMXPBQC" localSheetId="8" hidden="1">#REF!</definedName>
    <definedName name="BExINZELVWYGU876QUUZCIMXPBQC" hidden="1">#REF!</definedName>
    <definedName name="BExIO9QZ59ZHRA8SX6QICH2AY8A2" localSheetId="8" hidden="1">#REF!</definedName>
    <definedName name="BExIO9QZ59ZHRA8SX6QICH2AY8A2" hidden="1">#REF!</definedName>
    <definedName name="BExIOAHV525SMMGFDJFE7456JPBD" localSheetId="8" hidden="1">#REF!</definedName>
    <definedName name="BExIOAHV525SMMGFDJFE7456JPBD" hidden="1">#REF!</definedName>
    <definedName name="BExIOCQUQHKUU1KONGSDOLQTQEIC" localSheetId="8" hidden="1">#REF!</definedName>
    <definedName name="BExIOCQUQHKUU1KONGSDOLQTQEIC" hidden="1">#REF!</definedName>
    <definedName name="BExIOFAGCDQQKALMX3V0KU94KUQO" localSheetId="8" hidden="1">#REF!</definedName>
    <definedName name="BExIOFAGCDQQKALMX3V0KU94KUQO" hidden="1">#REF!</definedName>
    <definedName name="BExIOFL8Y5O61VLKTB4H20IJNWS1" localSheetId="8" hidden="1">#REF!</definedName>
    <definedName name="BExIOFL8Y5O61VLKTB4H20IJNWS1" hidden="1">#REF!</definedName>
    <definedName name="BExIOMBXRW5NS4ZPYX9G5QREZ5J6" localSheetId="8" hidden="1">#REF!</definedName>
    <definedName name="BExIOMBXRW5NS4ZPYX9G5QREZ5J6" hidden="1">#REF!</definedName>
    <definedName name="BExIORA3GK78T7C7SNBJJUONJ0LS" localSheetId="8" hidden="1">#REF!</definedName>
    <definedName name="BExIORA3GK78T7C7SNBJJUONJ0LS" hidden="1">#REF!</definedName>
    <definedName name="BExIORFDXP4AVIEBLSTZ8ETSXMNM" localSheetId="8" hidden="1">#REF!</definedName>
    <definedName name="BExIORFDXP4AVIEBLSTZ8ETSXMNM" hidden="1">#REF!</definedName>
    <definedName name="BExIOTZ5EFZ2NASVQ05RH15HRSW6" localSheetId="8" hidden="1">#REF!</definedName>
    <definedName name="BExIOTZ5EFZ2NASVQ05RH15HRSW6" hidden="1">#REF!</definedName>
    <definedName name="BExIP8YNN6UUE1GZ223SWH7DLGKO" localSheetId="8" hidden="1">#REF!</definedName>
    <definedName name="BExIP8YNN6UUE1GZ223SWH7DLGKO" hidden="1">#REF!</definedName>
    <definedName name="BExIPAB4AOL592OJCC1CFAXTLF1A" localSheetId="8" hidden="1">#REF!</definedName>
    <definedName name="BExIPAB4AOL592OJCC1CFAXTLF1A" hidden="1">#REF!</definedName>
    <definedName name="BExIPB25DKX4S2ZCKQN7KWSC3JBF" localSheetId="8" hidden="1">#REF!</definedName>
    <definedName name="BExIPB25DKX4S2ZCKQN7KWSC3JBF" hidden="1">#REF!</definedName>
    <definedName name="BExIPCUX4I4S2N50TLMMLALYLH9S" localSheetId="8" hidden="1">#REF!</definedName>
    <definedName name="BExIPCUX4I4S2N50TLMMLALYLH9S" hidden="1">#REF!</definedName>
    <definedName name="BExIPDLT8JYAMGE5HTN4D1YHZF3V" localSheetId="8" hidden="1">#REF!</definedName>
    <definedName name="BExIPDLT8JYAMGE5HTN4D1YHZF3V" hidden="1">#REF!</definedName>
    <definedName name="BExIPG040Q08EWIWL6CAVR3GRI43" localSheetId="8" hidden="1">#REF!</definedName>
    <definedName name="BExIPG040Q08EWIWL6CAVR3GRI43" hidden="1">#REF!</definedName>
    <definedName name="BExIPKNFUDPDKOSH5GHDVNA8D66S" localSheetId="8" hidden="1">#REF!</definedName>
    <definedName name="BExIPKNFUDPDKOSH5GHDVNA8D66S" hidden="1">#REF!</definedName>
    <definedName name="BExIQ1VS9A2FHVD9TUHKG9K8EVVP" localSheetId="8" hidden="1">#REF!</definedName>
    <definedName name="BExIQ1VS9A2FHVD9TUHKG9K8EVVP" hidden="1">#REF!</definedName>
    <definedName name="BExIQ3J19L30PSQ2CXNT6IHW0I7V" localSheetId="8" hidden="1">#REF!</definedName>
    <definedName name="BExIQ3J19L30PSQ2CXNT6IHW0I7V" hidden="1">#REF!</definedName>
    <definedName name="BExIQ3OJ7M04XCY276IO0LJA5XUK" localSheetId="8" hidden="1">#REF!</definedName>
    <definedName name="BExIQ3OJ7M04XCY276IO0LJA5XUK" hidden="1">#REF!</definedName>
    <definedName name="BExIQ5S19ITB0NDRUN4XV7B905ED" localSheetId="8" hidden="1">#REF!</definedName>
    <definedName name="BExIQ5S19ITB0NDRUN4XV7B905ED" hidden="1">#REF!</definedName>
    <definedName name="BExIQ810MMN2UN0EQ9CRQAFWA19X" localSheetId="8" hidden="1">#REF!</definedName>
    <definedName name="BExIQ810MMN2UN0EQ9CRQAFWA19X" hidden="1">#REF!</definedName>
    <definedName name="BExIQ9TMQT2EIXSVQW7GVSOAW2VJ" localSheetId="8" hidden="1">#REF!</definedName>
    <definedName name="BExIQ9TMQT2EIXSVQW7GVSOAW2VJ" hidden="1">#REF!</definedName>
    <definedName name="BExIQBMDE1L6J4H27K1FMSHQKDSE" localSheetId="8" hidden="1">#REF!</definedName>
    <definedName name="BExIQBMDE1L6J4H27K1FMSHQKDSE" hidden="1">#REF!</definedName>
    <definedName name="BExIQE65LVXUOF3UZFO7SDHFJH22" localSheetId="8" hidden="1">#REF!</definedName>
    <definedName name="BExIQE65LVXUOF3UZFO7SDHFJH22" hidden="1">#REF!</definedName>
    <definedName name="BExIQG9OO2KKBOWTMD1OXY36TEGA" localSheetId="8" hidden="1">#REF!</definedName>
    <definedName name="BExIQG9OO2KKBOWTMD1OXY36TEGA" hidden="1">#REF!</definedName>
    <definedName name="BExIQHWZ65ALA9VAFCJEGIL1145G" localSheetId="8" hidden="1">#REF!</definedName>
    <definedName name="BExIQHWZ65ALA9VAFCJEGIL1145G" hidden="1">#REF!</definedName>
    <definedName name="BExIQX1XBB31HZTYEEVOBSE3C5A6" localSheetId="8" hidden="1">#REF!</definedName>
    <definedName name="BExIQX1XBB31HZTYEEVOBSE3C5A6" hidden="1">#REF!</definedName>
    <definedName name="BExIR2ALYRP9FW99DK2084J7IIDC" localSheetId="8" hidden="1">#REF!</definedName>
    <definedName name="BExIR2ALYRP9FW99DK2084J7IIDC" hidden="1">#REF!</definedName>
    <definedName name="BExIR8FQETPTQYW37DBVDWG3J4JW" localSheetId="8" hidden="1">#REF!</definedName>
    <definedName name="BExIR8FQETPTQYW37DBVDWG3J4JW" hidden="1">#REF!</definedName>
    <definedName name="BExIRHKWQB1PP4ZLB0C3AVUBAFMD" localSheetId="8" hidden="1">#REF!</definedName>
    <definedName name="BExIRHKWQB1PP4ZLB0C3AVUBAFMD" hidden="1">#REF!</definedName>
    <definedName name="BExIRJTRJPQR3OTAGAV7JTA4VMPS" localSheetId="8" hidden="1">#REF!</definedName>
    <definedName name="BExIRJTRJPQR3OTAGAV7JTA4VMPS" hidden="1">#REF!</definedName>
    <definedName name="BExIROH27RJOG6VI7ZHR0RZGAZZ4" localSheetId="8" hidden="1">#REF!</definedName>
    <definedName name="BExIROH27RJOG6VI7ZHR0RZGAZZ4" hidden="1">#REF!</definedName>
    <definedName name="BExIRRBGTY01OQOI3U5SW59RFDFI" localSheetId="8" hidden="1">#REF!</definedName>
    <definedName name="BExIRRBGTY01OQOI3U5SW59RFDFI" hidden="1">#REF!</definedName>
    <definedName name="BExIS4T0DRF57HYO7OGG72KBOFOI" localSheetId="8" hidden="1">#REF!</definedName>
    <definedName name="BExIS4T0DRF57HYO7OGG72KBOFOI" hidden="1">#REF!</definedName>
    <definedName name="BExIS77BJDDK18PGI9DSEYZPIL7P" localSheetId="8" hidden="1">#REF!</definedName>
    <definedName name="BExIS77BJDDK18PGI9DSEYZPIL7P" hidden="1">#REF!</definedName>
    <definedName name="BExIS8USL1T3Z97CZ30HJ98E2GXQ" localSheetId="8" hidden="1">#REF!</definedName>
    <definedName name="BExIS8USL1T3Z97CZ30HJ98E2GXQ" hidden="1">#REF!</definedName>
    <definedName name="BExISC5B700MZUBFTQ9K4IKTF7HR" localSheetId="8" hidden="1">#REF!</definedName>
    <definedName name="BExISC5B700MZUBFTQ9K4IKTF7HR" hidden="1">#REF!</definedName>
    <definedName name="BExISDHXS49S1H56ENBPRF1NLD5C" localSheetId="8" hidden="1">#REF!</definedName>
    <definedName name="BExISDHXS49S1H56ENBPRF1NLD5C" hidden="1">#REF!</definedName>
    <definedName name="BExISM1JLV54A21A164IURMPGUMU" localSheetId="8" hidden="1">#REF!</definedName>
    <definedName name="BExISM1JLV54A21A164IURMPGUMU" hidden="1">#REF!</definedName>
    <definedName name="BExISRFKJYUZ4AKW44IJF7RF9Y90" localSheetId="8" hidden="1">#REF!</definedName>
    <definedName name="BExISRFKJYUZ4AKW44IJF7RF9Y90" hidden="1">#REF!</definedName>
    <definedName name="BExISSMVV57JAUB6CSGBMBFVNGWK" localSheetId="8" hidden="1">#REF!</definedName>
    <definedName name="BExISSMVV57JAUB6CSGBMBFVNGWK" hidden="1">#REF!</definedName>
    <definedName name="BExIT16AD4HCD0WQCCA72AKLQHK1" localSheetId="8" hidden="1">#REF!</definedName>
    <definedName name="BExIT16AD4HCD0WQCCA72AKLQHK1" hidden="1">#REF!</definedName>
    <definedName name="BExIT1MK8TBAK3SNP36A8FKDQSOK" localSheetId="8" hidden="1">#REF!</definedName>
    <definedName name="BExIT1MK8TBAK3SNP36A8FKDQSOK" hidden="1">#REF!</definedName>
    <definedName name="BExIT9PPVL7XGGIZS7G6QI6L7H9U" localSheetId="8" hidden="1">#REF!</definedName>
    <definedName name="BExIT9PPVL7XGGIZS7G6QI6L7H9U" hidden="1">#REF!</definedName>
    <definedName name="BExITBNYANV2S8KD56GOGCKW393R" localSheetId="8" hidden="1">#REF!</definedName>
    <definedName name="BExITBNYANV2S8KD56GOGCKW393R" hidden="1">#REF!</definedName>
    <definedName name="BExITGB4FVAV0LE88D7JMX7FBYXI" localSheetId="8" hidden="1">#REF!</definedName>
    <definedName name="BExITGB4FVAV0LE88D7JMX7FBYXI" hidden="1">#REF!</definedName>
    <definedName name="BExITI3TQ14K842P38QF0PNWSWNO" localSheetId="8" hidden="1">#REF!</definedName>
    <definedName name="BExITI3TQ14K842P38QF0PNWSWNO" hidden="1">#REF!</definedName>
    <definedName name="BExIU9OGER4TPMETACWUEP1UENK0" localSheetId="8" hidden="1">#REF!</definedName>
    <definedName name="BExIU9OGER4TPMETACWUEP1UENK0" hidden="1">#REF!</definedName>
    <definedName name="BExIUD4OJGH65NFNQ4VMCE3R4J1X" localSheetId="8" hidden="1">#REF!</definedName>
    <definedName name="BExIUD4OJGH65NFNQ4VMCE3R4J1X" hidden="1">#REF!</definedName>
    <definedName name="BExIUQM0XWNNW3MJD26EOVIT7FSU" localSheetId="8" hidden="1">#REF!</definedName>
    <definedName name="BExIUQM0XWNNW3MJD26EOVIT7FSU" hidden="1">#REF!</definedName>
    <definedName name="BExIUTB5OAAXYW0OFMP0PS40SPOB" localSheetId="8" hidden="1">#REF!</definedName>
    <definedName name="BExIUTB5OAAXYW0OFMP0PS40SPOB" hidden="1">#REF!</definedName>
    <definedName name="BExIUUT2MHIOV6R3WHA0DPM1KBKY" localSheetId="8" hidden="1">#REF!</definedName>
    <definedName name="BExIUUT2MHIOV6R3WHA0DPM1KBKY" hidden="1">#REF!</definedName>
    <definedName name="BExIUYPDT1AM6MWGWQS646PIZIWC" localSheetId="8" hidden="1">#REF!</definedName>
    <definedName name="BExIUYPDT1AM6MWGWQS646PIZIWC" hidden="1">#REF!</definedName>
    <definedName name="BExIV0I2O9F8D1UK1SI8AEYR6U0A" localSheetId="8" hidden="1">#REF!</definedName>
    <definedName name="BExIV0I2O9F8D1UK1SI8AEYR6U0A" hidden="1">#REF!</definedName>
    <definedName name="BExIV2LM38XPLRTWT0R44TMQ59E5" localSheetId="8" hidden="1">#REF!</definedName>
    <definedName name="BExIV2LM38XPLRTWT0R44TMQ59E5" hidden="1">#REF!</definedName>
    <definedName name="BExIV3HY4S0YRV1F7XEMF2YHAR2I" localSheetId="8" hidden="1">#REF!</definedName>
    <definedName name="BExIV3HY4S0YRV1F7XEMF2YHAR2I" hidden="1">#REF!</definedName>
    <definedName name="BExIV6HUZFRIFLXW2SICKGTAH1PV" localSheetId="8" hidden="1">#REF!</definedName>
    <definedName name="BExIV6HUZFRIFLXW2SICKGTAH1PV" hidden="1">#REF!</definedName>
    <definedName name="BExIVCXWL6H5LD9DHDIA4F5U9TQL" localSheetId="8" hidden="1">#REF!</definedName>
    <definedName name="BExIVCXWL6H5LD9DHDIA4F5U9TQL" hidden="1">#REF!</definedName>
    <definedName name="BExIVEVYJ7KL8QNR5ZTOSD11I5A6" localSheetId="8" hidden="1">#REF!</definedName>
    <definedName name="BExIVEVYJ7KL8QNR5ZTOSD11I5A6" hidden="1">#REF!</definedName>
    <definedName name="BExIVJ30S9U8MA1TUBRND8DGF96D" localSheetId="8" hidden="1">#REF!</definedName>
    <definedName name="BExIVJ30S9U8MA1TUBRND8DGF96D" hidden="1">#REF!</definedName>
    <definedName name="BExIVMOIPSEWSIHIDDLOXESQ28A0" localSheetId="8" hidden="1">#REF!</definedName>
    <definedName name="BExIVMOIPSEWSIHIDDLOXESQ28A0" hidden="1">#REF!</definedName>
    <definedName name="BExIVNVNJX9BYDLC88NG09YF5XQ6" localSheetId="8" hidden="1">#REF!</definedName>
    <definedName name="BExIVNVNJX9BYDLC88NG09YF5XQ6" hidden="1">#REF!</definedName>
    <definedName name="BExIVQVKLMGSRYT1LFZH0KUIA4OR" localSheetId="8" hidden="1">#REF!</definedName>
    <definedName name="BExIVQVKLMGSRYT1LFZH0KUIA4OR" hidden="1">#REF!</definedName>
    <definedName name="BExIVYTFI35KNR2XSA6N8OJYUTUR" localSheetId="8" hidden="1">#REF!</definedName>
    <definedName name="BExIVYTFI35KNR2XSA6N8OJYUTUR" hidden="1">#REF!</definedName>
    <definedName name="BExIVZF05SNB8DE7VLQOFG9S41HS" localSheetId="8" hidden="1">#REF!</definedName>
    <definedName name="BExIVZF05SNB8DE7VLQOFG9S41HS" hidden="1">#REF!</definedName>
    <definedName name="BExIWB3SY3WRIVIOF988DNNODBOA" localSheetId="8" hidden="1">#REF!</definedName>
    <definedName name="BExIWB3SY3WRIVIOF988DNNODBOA" hidden="1">#REF!</definedName>
    <definedName name="BExIWB99CG0H52LRD6QWPN4L6DV2" localSheetId="8" hidden="1">#REF!</definedName>
    <definedName name="BExIWB99CG0H52LRD6QWPN4L6DV2" hidden="1">#REF!</definedName>
    <definedName name="BExIWG1W7XP9DFYYSZAIOSHM0QLQ" localSheetId="8" hidden="1">#REF!</definedName>
    <definedName name="BExIWG1W7XP9DFYYSZAIOSHM0QLQ" hidden="1">#REF!</definedName>
    <definedName name="BExIWH3KUK94B7833DD4TB0Y6KP9" localSheetId="8" hidden="1">#REF!</definedName>
    <definedName name="BExIWH3KUK94B7833DD4TB0Y6KP9" hidden="1">#REF!</definedName>
    <definedName name="BExIWHZXYAALPLS8CSHZHJ82LBOH" localSheetId="8" hidden="1">#REF!</definedName>
    <definedName name="BExIWHZXYAALPLS8CSHZHJ82LBOH" hidden="1">#REF!</definedName>
    <definedName name="BExIWJY6FHR6KOO0P8U4IZ7VD42D" localSheetId="8" hidden="1">#REF!</definedName>
    <definedName name="BExIWJY6FHR6KOO0P8U4IZ7VD42D" hidden="1">#REF!</definedName>
    <definedName name="BExIWKE9MGIDWORBI43AWTUNYFAN" localSheetId="8" hidden="1">#REF!</definedName>
    <definedName name="BExIWKE9MGIDWORBI43AWTUNYFAN" hidden="1">#REF!</definedName>
    <definedName name="BExIWPHOYLSNGZKVD3RRKOEALEUG" localSheetId="8" hidden="1">#REF!</definedName>
    <definedName name="BExIWPHOYLSNGZKVD3RRKOEALEUG" hidden="1">#REF!</definedName>
    <definedName name="BExIWSHLD1QIZPL5ARLXOJ9Y2CAA" localSheetId="8" hidden="1">#REF!</definedName>
    <definedName name="BExIWSHLD1QIZPL5ARLXOJ9Y2CAA" hidden="1">#REF!</definedName>
    <definedName name="BExIX34PM5DBTRHRQWP6PL6WIX88" localSheetId="8" hidden="1">#REF!</definedName>
    <definedName name="BExIX34PM5DBTRHRQWP6PL6WIX88" hidden="1">#REF!</definedName>
    <definedName name="BExIX5OAP9KSUE5SIZCW9P39Q4WE" localSheetId="8" hidden="1">#REF!</definedName>
    <definedName name="BExIX5OAP9KSUE5SIZCW9P39Q4WE" hidden="1">#REF!</definedName>
    <definedName name="BExIXGRJPVJMUDGSG7IHPXPNO69B" localSheetId="8" hidden="1">#REF!</definedName>
    <definedName name="BExIXGRJPVJMUDGSG7IHPXPNO69B" hidden="1">#REF!</definedName>
    <definedName name="BExIXGWVQ9WOO0NCJLXAU4PJPOPM" localSheetId="8" hidden="1">#REF!</definedName>
    <definedName name="BExIXGWVQ9WOO0NCJLXAU4PJPOPM" hidden="1">#REF!</definedName>
    <definedName name="BExIXLK6SEOTUWQVNLCH4SAKTVGQ" localSheetId="8" hidden="1">#REF!</definedName>
    <definedName name="BExIXLK6SEOTUWQVNLCH4SAKTVGQ" hidden="1">#REF!</definedName>
    <definedName name="BExIXM5R87ZL3FHALWZXYCPHGX3E" localSheetId="8" hidden="1">#REF!</definedName>
    <definedName name="BExIXM5R87ZL3FHALWZXYCPHGX3E" hidden="1">#REF!</definedName>
    <definedName name="BExIXN24YK8MIB3OZ905DHU9CDH1" localSheetId="8" hidden="1">#REF!</definedName>
    <definedName name="BExIXN24YK8MIB3OZ905DHU9CDH1" hidden="1">#REF!</definedName>
    <definedName name="BExIXS036ZCKT2Z8XZKLZ8PFWQGL" localSheetId="8" hidden="1">#REF!</definedName>
    <definedName name="BExIXS036ZCKT2Z8XZKLZ8PFWQGL" hidden="1">#REF!</definedName>
    <definedName name="BExIXY5CF9PFM0P40AZ4U51TMWV0" localSheetId="8" hidden="1">#REF!</definedName>
    <definedName name="BExIXY5CF9PFM0P40AZ4U51TMWV0" hidden="1">#REF!</definedName>
    <definedName name="BExIYEXJBK8JDWIRSVV4RJSKZVV1" localSheetId="8" hidden="1">#REF!</definedName>
    <definedName name="BExIYEXJBK8JDWIRSVV4RJSKZVV1" hidden="1">#REF!</definedName>
    <definedName name="BExIYFJ59KLIPRTGIHX9X07UVGT3" localSheetId="8" hidden="1">#REF!</definedName>
    <definedName name="BExIYFJ59KLIPRTGIHX9X07UVGT3" hidden="1">#REF!</definedName>
    <definedName name="BExIYHH7GZO6BU3DC4GRLH3FD3ZS" localSheetId="8" hidden="1">#REF!</definedName>
    <definedName name="BExIYHH7GZO6BU3DC4GRLH3FD3ZS" hidden="1">#REF!</definedName>
    <definedName name="BExIYHMPBTD67ZNUL9O76FZQHYPT" localSheetId="8" hidden="1">#REF!</definedName>
    <definedName name="BExIYHMPBTD67ZNUL9O76FZQHYPT" hidden="1">#REF!</definedName>
    <definedName name="BExIYI2RH0K4225XO970K2IQ1E79" localSheetId="8" hidden="1">#REF!</definedName>
    <definedName name="BExIYI2RH0K4225XO970K2IQ1E79" hidden="1">#REF!</definedName>
    <definedName name="BExIYMPZ0KS2KOJFQAUQJ77L7701" localSheetId="8" hidden="1">#REF!</definedName>
    <definedName name="BExIYMPZ0KS2KOJFQAUQJ77L7701" hidden="1">#REF!</definedName>
    <definedName name="BExIYP9Q6FV9T0R9G3UDKLS4TTYX" localSheetId="8" hidden="1">#REF!</definedName>
    <definedName name="BExIYP9Q6FV9T0R9G3UDKLS4TTYX" hidden="1">#REF!</definedName>
    <definedName name="BExIYZGLDQ1TN7BIIN4RLDP31GIM" localSheetId="8" hidden="1">#REF!</definedName>
    <definedName name="BExIYZGLDQ1TN7BIIN4RLDP31GIM" hidden="1">#REF!</definedName>
    <definedName name="BExIZ4K0EZJK6PW3L8SVKTJFSWW9" localSheetId="8" hidden="1">#REF!</definedName>
    <definedName name="BExIZ4K0EZJK6PW3L8SVKTJFSWW9" hidden="1">#REF!</definedName>
    <definedName name="BExIZAECOEZGBAO29QMV14E6XDIV" localSheetId="8" hidden="1">#REF!</definedName>
    <definedName name="BExIZAECOEZGBAO29QMV14E6XDIV" hidden="1">#REF!</definedName>
    <definedName name="BExIZHQR3N1546MQS83ZJ8I6SPZ3" localSheetId="8" hidden="1">#REF!</definedName>
    <definedName name="BExIZHQR3N1546MQS83ZJ8I6SPZ3" hidden="1">#REF!</definedName>
    <definedName name="BExIZKVXYD5O2JBU81F2UFJZLLSI" localSheetId="8" hidden="1">#REF!</definedName>
    <definedName name="BExIZKVXYD5O2JBU81F2UFJZLLSI" hidden="1">#REF!</definedName>
    <definedName name="BExIZPZDHC8HGER83WHCZAHOX7LK" localSheetId="8" hidden="1">#REF!</definedName>
    <definedName name="BExIZPZDHC8HGER83WHCZAHOX7LK" hidden="1">#REF!</definedName>
    <definedName name="BExIZQA5XCS39QKXMYR1MH2ZIGPS" localSheetId="8" hidden="1">#REF!</definedName>
    <definedName name="BExIZQA5XCS39QKXMYR1MH2ZIGPS" hidden="1">#REF!</definedName>
    <definedName name="BExIZVDLRUNAL32D9KO9X7Y4PB3O" localSheetId="8" hidden="1">#REF!</definedName>
    <definedName name="BExIZVDLRUNAL32D9KO9X7Y4PB3O" hidden="1">#REF!</definedName>
    <definedName name="BExIZY2PUZ0OF9YKK1B13IW0VS6G" localSheetId="8" hidden="1">#REF!</definedName>
    <definedName name="BExIZY2PUZ0OF9YKK1B13IW0VS6G" hidden="1">#REF!</definedName>
    <definedName name="BExJ08KBRR2XMWW3VZMPSQKXHZUH" localSheetId="8" hidden="1">#REF!</definedName>
    <definedName name="BExJ08KBRR2XMWW3VZMPSQKXHZUH" hidden="1">#REF!</definedName>
    <definedName name="BExJ0DYJWXGE7DA39PYL3WM05U9O" localSheetId="8" hidden="1">#REF!</definedName>
    <definedName name="BExJ0DYJWXGE7DA39PYL3WM05U9O" hidden="1">#REF!</definedName>
    <definedName name="BExJ0JYDEZPM2303TRBXOZ74M7N6" localSheetId="8" hidden="1">#REF!</definedName>
    <definedName name="BExJ0JYDEZPM2303TRBXOZ74M7N6" hidden="1">#REF!</definedName>
    <definedName name="BExJ0MY8SY5J5V50H3UKE78ODTVB" localSheetId="8" hidden="1">#REF!</definedName>
    <definedName name="BExJ0MY8SY5J5V50H3UKE78ODTVB" hidden="1">#REF!</definedName>
    <definedName name="BExJ0YC98G37ML4N8FLP8D95EFRF" localSheetId="8" hidden="1">#REF!</definedName>
    <definedName name="BExJ0YC98G37ML4N8FLP8D95EFRF" hidden="1">#REF!</definedName>
    <definedName name="BExKCDYKAEV45AFXHVHZZ62E5BM3" localSheetId="8" hidden="1">#REF!</definedName>
    <definedName name="BExKCDYKAEV45AFXHVHZZ62E5BM3" hidden="1">#REF!</definedName>
    <definedName name="BExKCYXU0W2VQVDI3N3N37K2598P" localSheetId="8" hidden="1">#REF!</definedName>
    <definedName name="BExKCYXU0W2VQVDI3N3N37K2598P" hidden="1">#REF!</definedName>
    <definedName name="BExKDJX3Z1TS0WFDD9EAO42JHL9G" localSheetId="8" hidden="1">#REF!</definedName>
    <definedName name="BExKDJX3Z1TS0WFDD9EAO42JHL9G" hidden="1">#REF!</definedName>
    <definedName name="BExKDK7WVA5I2WBACAZHAHN35D0I" localSheetId="8" hidden="1">#REF!</definedName>
    <definedName name="BExKDK7WVA5I2WBACAZHAHN35D0I" hidden="1">#REF!</definedName>
    <definedName name="BExKDKO0W4AGQO1V7K6Q4VM750FT" localSheetId="8" hidden="1">#REF!</definedName>
    <definedName name="BExKDKO0W4AGQO1V7K6Q4VM750FT" hidden="1">#REF!</definedName>
    <definedName name="BExKDLF10G7W77J87QWH3ZGLUCLW" localSheetId="8" hidden="1">#REF!</definedName>
    <definedName name="BExKDLF10G7W77J87QWH3ZGLUCLW" hidden="1">#REF!</definedName>
    <definedName name="BExKE2NDBQ14HOJH945N4W9ZZFJO" localSheetId="8" hidden="1">#REF!</definedName>
    <definedName name="BExKE2NDBQ14HOJH945N4W9ZZFJO" hidden="1">#REF!</definedName>
    <definedName name="BExKEFE0I3MT6ZLC4T1L9465HKTN" localSheetId="8" hidden="1">#REF!</definedName>
    <definedName name="BExKEFE0I3MT6ZLC4T1L9465HKTN" hidden="1">#REF!</definedName>
    <definedName name="BExKEK6O5BVJP4VY02FY7JNAZ6BT" localSheetId="8" hidden="1">#REF!</definedName>
    <definedName name="BExKEK6O5BVJP4VY02FY7JNAZ6BT" hidden="1">#REF!</definedName>
    <definedName name="BExKEKXK6E6QX339ELPXDIRZSJE0" localSheetId="8" hidden="1">#REF!</definedName>
    <definedName name="BExKEKXK6E6QX339ELPXDIRZSJE0" hidden="1">#REF!</definedName>
    <definedName name="BExKEMFI35R0D4WN4A59V9QH7I5S" localSheetId="8" hidden="1">#REF!</definedName>
    <definedName name="BExKEMFI35R0D4WN4A59V9QH7I5S" hidden="1">#REF!</definedName>
    <definedName name="BExKEOOIBMP7N8033EY2CJYCBX6H" localSheetId="8" hidden="1">#REF!</definedName>
    <definedName name="BExKEOOIBMP7N8033EY2CJYCBX6H" hidden="1">#REF!</definedName>
    <definedName name="BExKEW0RR5LA3VC46A2BEOOMQE56" localSheetId="8" hidden="1">#REF!</definedName>
    <definedName name="BExKEW0RR5LA3VC46A2BEOOMQE56" hidden="1">#REF!</definedName>
    <definedName name="BExKF37PTJB4PE1PUQWG20ASBX4E" localSheetId="8" hidden="1">#REF!</definedName>
    <definedName name="BExKF37PTJB4PE1PUQWG20ASBX4E" hidden="1">#REF!</definedName>
    <definedName name="BExKFA3VI1CZK21SM0N3LZWT9LA1" localSheetId="8" hidden="1">#REF!</definedName>
    <definedName name="BExKFA3VI1CZK21SM0N3LZWT9LA1" hidden="1">#REF!</definedName>
    <definedName name="BExKFBB29XXT9A2LVUXYSIVKPWGB" localSheetId="8" hidden="1">#REF!</definedName>
    <definedName name="BExKFBB29XXT9A2LVUXYSIVKPWGB" hidden="1">#REF!</definedName>
    <definedName name="BExKFINBFV5J2NFRCL4YUO3YF0ZE" localSheetId="8" hidden="1">#REF!</definedName>
    <definedName name="BExKFINBFV5J2NFRCL4YUO3YF0ZE" hidden="1">#REF!</definedName>
    <definedName name="BExKFISRBFACTAMJSALEYMY66F6X" localSheetId="8" hidden="1">#REF!</definedName>
    <definedName name="BExKFISRBFACTAMJSALEYMY66F6X" hidden="1">#REF!</definedName>
    <definedName name="BExKFOSK5DJ151C4E8544UWMYTOC" localSheetId="8" hidden="1">#REF!</definedName>
    <definedName name="BExKFOSK5DJ151C4E8544UWMYTOC" hidden="1">#REF!</definedName>
    <definedName name="BExKFWL3DE1V1VOVHAFYBE85QUB7" localSheetId="8" hidden="1">#REF!</definedName>
    <definedName name="BExKFWL3DE1V1VOVHAFYBE85QUB7" hidden="1">#REF!</definedName>
    <definedName name="BExKFXS9NDEWPZDVGLTMOM3CFO7N" localSheetId="8" hidden="1">#REF!</definedName>
    <definedName name="BExKFXS9NDEWPZDVGLTMOM3CFO7N" hidden="1">#REF!</definedName>
    <definedName name="BExKFYJC4EVEV54F82K6VKP7Q3OU" localSheetId="8" hidden="1">#REF!</definedName>
    <definedName name="BExKFYJC4EVEV54F82K6VKP7Q3OU" hidden="1">#REF!</definedName>
    <definedName name="BExKG4IYHBKQQ8J8FN10GB2IKO33" localSheetId="8" hidden="1">#REF!</definedName>
    <definedName name="BExKG4IYHBKQQ8J8FN10GB2IKO33" hidden="1">#REF!</definedName>
    <definedName name="BExKGBVDO2JNJUFOFQMF0RJG03ZK" localSheetId="8" hidden="1">#REF!</definedName>
    <definedName name="BExKGBVDO2JNJUFOFQMF0RJG03ZK" hidden="1">#REF!</definedName>
    <definedName name="BExKGF0L44S78D33WMQ1A75TRKB9" localSheetId="8" hidden="1">#REF!</definedName>
    <definedName name="BExKGF0L44S78D33WMQ1A75TRKB9" hidden="1">#REF!</definedName>
    <definedName name="BExKGFRN31B3G20LMQ4LRF879J68" localSheetId="8" hidden="1">#REF!</definedName>
    <definedName name="BExKGFRN31B3G20LMQ4LRF879J68" hidden="1">#REF!</definedName>
    <definedName name="BExKGJD3U3ADZILP20U3EURP0UQP" localSheetId="8" hidden="1">#REF!</definedName>
    <definedName name="BExKGJD3U3ADZILP20U3EURP0UQP" hidden="1">#REF!</definedName>
    <definedName name="BExKGNK5YGKP0YHHTAAOV17Z9EIM" localSheetId="8" hidden="1">#REF!</definedName>
    <definedName name="BExKGNK5YGKP0YHHTAAOV17Z9EIM" hidden="1">#REF!</definedName>
    <definedName name="BExKGV77YH9YXIQTRKK2331QGYKF" localSheetId="8" hidden="1">#REF!</definedName>
    <definedName name="BExKGV77YH9YXIQTRKK2331QGYKF" hidden="1">#REF!</definedName>
    <definedName name="BExKH3FTZ5VGTB86W9M4AB39R0G8" localSheetId="8" hidden="1">#REF!</definedName>
    <definedName name="BExKH3FTZ5VGTB86W9M4AB39R0G8" hidden="1">#REF!</definedName>
    <definedName name="BExKH3FV5U5O6XZM7STS3NZKQFGJ" localSheetId="8" hidden="1">#REF!</definedName>
    <definedName name="BExKH3FV5U5O6XZM7STS3NZKQFGJ" hidden="1">#REF!</definedName>
    <definedName name="BExKH3W5435VN8DZ68OCKI93SEO4" localSheetId="8" hidden="1">#REF!</definedName>
    <definedName name="BExKH3W5435VN8DZ68OCKI93SEO4" hidden="1">#REF!</definedName>
    <definedName name="BExKH9L4L5ZUAA98QAZ7DB7YH4QE" localSheetId="8" hidden="1">#REF!</definedName>
    <definedName name="BExKH9L4L5ZUAA98QAZ7DB7YH4QE" hidden="1">#REF!</definedName>
    <definedName name="BExKHAMUH8NR3HRV0V6FHJE3ROLN" localSheetId="8" hidden="1">#REF!</definedName>
    <definedName name="BExKHAMUH8NR3HRV0V6FHJE3ROLN" hidden="1">#REF!</definedName>
    <definedName name="BExKHCFKOWFHO2WW0N7Y5XDXEWAO" localSheetId="8" hidden="1">#REF!</definedName>
    <definedName name="BExKHCFKOWFHO2WW0N7Y5XDXEWAO" hidden="1">#REF!</definedName>
    <definedName name="BExKHIVLONZ46HLMR50DEXKEUNEP" localSheetId="8" hidden="1">#REF!</definedName>
    <definedName name="BExKHIVLONZ46HLMR50DEXKEUNEP" hidden="1">#REF!</definedName>
    <definedName name="BExKHPM9XA0ADDK7TUR0N38EXWEP" localSheetId="8" hidden="1">#REF!</definedName>
    <definedName name="BExKHPM9XA0ADDK7TUR0N38EXWEP" hidden="1">#REF!</definedName>
    <definedName name="BExKHQYXEM47TMIQRQVHE4T5LT8K" localSheetId="8" hidden="1">#REF!</definedName>
    <definedName name="BExKHQYXEM47TMIQRQVHE4T5LT8K" hidden="1">#REF!</definedName>
    <definedName name="BExKI4076KXCDE5KXL79KT36OKLO" localSheetId="8" hidden="1">#REF!</definedName>
    <definedName name="BExKI4076KXCDE5KXL79KT36OKLO" hidden="1">#REF!</definedName>
    <definedName name="BExKI7AUWXBP1WBLFRIYSNQZDWCY" localSheetId="8" hidden="1">#REF!</definedName>
    <definedName name="BExKI7AUWXBP1WBLFRIYSNQZDWCY" hidden="1">#REF!</definedName>
    <definedName name="BExKI7LO70WYISR7Q0Y1ZDWO9M3B" localSheetId="8" hidden="1">#REF!</definedName>
    <definedName name="BExKI7LO70WYISR7Q0Y1ZDWO9M3B" hidden="1">#REF!</definedName>
    <definedName name="BExKIF3EIT434ZQKMDXUBJCRLMK8" localSheetId="8" hidden="1">#REF!</definedName>
    <definedName name="BExKIF3EIT434ZQKMDXUBJCRLMK8" hidden="1">#REF!</definedName>
    <definedName name="BExKIGQV6TXIZG039HBOJU62WP2U" localSheetId="8" hidden="1">#REF!</definedName>
    <definedName name="BExKIGQV6TXIZG039HBOJU62WP2U" hidden="1">#REF!</definedName>
    <definedName name="BExKILE008SF3KTAN8WML3XKI1NZ" localSheetId="8" hidden="1">#REF!</definedName>
    <definedName name="BExKILE008SF3KTAN8WML3XKI1NZ" hidden="1">#REF!</definedName>
    <definedName name="BExKINSBB6RS7I489QHMCOMU4Z2X" localSheetId="8" hidden="1">#REF!</definedName>
    <definedName name="BExKINSBB6RS7I489QHMCOMU4Z2X" hidden="1">#REF!</definedName>
    <definedName name="BExKINXMPEA03CETGL1VOW1XRJIR" localSheetId="8" hidden="1">#REF!</definedName>
    <definedName name="BExKINXMPEA03CETGL1VOW1XRJIR" hidden="1">#REF!</definedName>
    <definedName name="BExKITBU5LXLZYDJS3D3BAVWEY3U" localSheetId="8" hidden="1">#REF!</definedName>
    <definedName name="BExKITBU5LXLZYDJS3D3BAVWEY3U" hidden="1">#REF!</definedName>
    <definedName name="BExKIU87ZKSOC2DYZWFK6SAK9I8E" localSheetId="8" hidden="1">#REF!</definedName>
    <definedName name="BExKIU87ZKSOC2DYZWFK6SAK9I8E" hidden="1">#REF!</definedName>
    <definedName name="BExKJ449HLYX2DJ9UF0H9GTPSQ73" localSheetId="8" hidden="1">#REF!</definedName>
    <definedName name="BExKJ449HLYX2DJ9UF0H9GTPSQ73" hidden="1">#REF!</definedName>
    <definedName name="BExKJ5649R9IC0GKQD6QI2G7C99Q" localSheetId="8" hidden="1">#REF!</definedName>
    <definedName name="BExKJ5649R9IC0GKQD6QI2G7C99Q" hidden="1">#REF!</definedName>
    <definedName name="BExKJEB4FXIMV2AAE9S3FCGRK1R0" localSheetId="8" hidden="1">#REF!</definedName>
    <definedName name="BExKJEB4FXIMV2AAE9S3FCGRK1R0" hidden="1">#REF!</definedName>
    <definedName name="BExKJELX2RUC8UEC56IZPYYZXHA7" localSheetId="8" hidden="1">#REF!</definedName>
    <definedName name="BExKJELX2RUC8UEC56IZPYYZXHA7" hidden="1">#REF!</definedName>
    <definedName name="BExKJI7CV9I6ILFIZ3SVO4DGK64J" localSheetId="8" hidden="1">#REF!</definedName>
    <definedName name="BExKJI7CV9I6ILFIZ3SVO4DGK64J" hidden="1">#REF!</definedName>
    <definedName name="BExKJINMXS61G2TZEXCJAWVV4F57" localSheetId="8" hidden="1">#REF!</definedName>
    <definedName name="BExKJINMXS61G2TZEXCJAWVV4F57" hidden="1">#REF!</definedName>
    <definedName name="BExKJK5ME8KB7HA0180L7OUZDDGV" localSheetId="8" hidden="1">#REF!</definedName>
    <definedName name="BExKJK5ME8KB7HA0180L7OUZDDGV" hidden="1">#REF!</definedName>
    <definedName name="BExKJLY652HI5GNEEWQXOB08K2C1" localSheetId="8" hidden="1">#REF!</definedName>
    <definedName name="BExKJLY652HI5GNEEWQXOB08K2C1" hidden="1">#REF!</definedName>
    <definedName name="BExKJN5IF0VMDILJ5K8ZENF2QYV1" localSheetId="8" hidden="1">#REF!</definedName>
    <definedName name="BExKJN5IF0VMDILJ5K8ZENF2QYV1" hidden="1">#REF!</definedName>
    <definedName name="BExKJUSJPFUIK20FTVAFJWR2OUYX" localSheetId="8" hidden="1">#REF!</definedName>
    <definedName name="BExKJUSJPFUIK20FTVAFJWR2OUYX" hidden="1">#REF!</definedName>
    <definedName name="BExKJXHNZTE5OMRQ1KTVM1DIQE9I" localSheetId="8" hidden="1">#REF!</definedName>
    <definedName name="BExKJXHNZTE5OMRQ1KTVM1DIQE9I" hidden="1">#REF!</definedName>
    <definedName name="BExKK8VP5RS3D0UXZVKA37C4SYBP" localSheetId="8" hidden="1">#REF!</definedName>
    <definedName name="BExKK8VP5RS3D0UXZVKA37C4SYBP" hidden="1">#REF!</definedName>
    <definedName name="BExKKIM9NPF6B3SPMPIQB27HQME4" localSheetId="8" hidden="1">#REF!</definedName>
    <definedName name="BExKKIM9NPF6B3SPMPIQB27HQME4" hidden="1">#REF!</definedName>
    <definedName name="BExKKIX1BCBQ4R3K41QD8NTV0OV0" localSheetId="8" hidden="1">#REF!</definedName>
    <definedName name="BExKKIX1BCBQ4R3K41QD8NTV0OV0" hidden="1">#REF!</definedName>
    <definedName name="BExKKJ2IHMOO66DQ0V2YABR4GV05" localSheetId="8" hidden="1">#REF!</definedName>
    <definedName name="BExKKJ2IHMOO66DQ0V2YABR4GV05" hidden="1">#REF!</definedName>
    <definedName name="BExKKQ3ZWADYV03YHMXDOAMU90EB" localSheetId="8" hidden="1">#REF!</definedName>
    <definedName name="BExKKQ3ZWADYV03YHMXDOAMU90EB" hidden="1">#REF!</definedName>
    <definedName name="BExKKUGD2HMJWQEYZ8H3X1BMXFS9" localSheetId="8" hidden="1">#REF!</definedName>
    <definedName name="BExKKUGD2HMJWQEYZ8H3X1BMXFS9" hidden="1">#REF!</definedName>
    <definedName name="BExKKX05KCZZZPKOR1NE5A8RGVT4" localSheetId="8" hidden="1">#REF!</definedName>
    <definedName name="BExKKX05KCZZZPKOR1NE5A8RGVT4" hidden="1">#REF!</definedName>
    <definedName name="BExKL3QUCLQLECGZM555PRF8EN56" localSheetId="8" hidden="1">#REF!</definedName>
    <definedName name="BExKL3QUCLQLECGZM555PRF8EN56" hidden="1">#REF!</definedName>
    <definedName name="BExKL7CGLA62V9UQH9ZDEHIK8W4O" localSheetId="8" hidden="1">#REF!</definedName>
    <definedName name="BExKL7CGLA62V9UQH9ZDEHIK8W4O" hidden="1">#REF!</definedName>
    <definedName name="BExKLD6S9L66QYREYHBE5J44OK7X" localSheetId="8" hidden="1">#REF!</definedName>
    <definedName name="BExKLD6S9L66QYREYHBE5J44OK7X" hidden="1">#REF!</definedName>
    <definedName name="BExKLEZK32L28GYJWVO63BZ5E1JD" localSheetId="8" hidden="1">#REF!</definedName>
    <definedName name="BExKLEZK32L28GYJWVO63BZ5E1JD" hidden="1">#REF!</definedName>
    <definedName name="BExKLLKVVHT06LA55JB2FC871DC5" localSheetId="8" hidden="1">#REF!</definedName>
    <definedName name="BExKLLKVVHT06LA55JB2FC871DC5" hidden="1">#REF!</definedName>
    <definedName name="BExKMKNALVJRCZS69GFJA4M1J08O" localSheetId="8" hidden="1">#REF!</definedName>
    <definedName name="BExKMKNALVJRCZS69GFJA4M1J08O" hidden="1">#REF!</definedName>
    <definedName name="BExKMMFZIDRFNSBCWVADJ4S2JE52" localSheetId="8" hidden="1">#REF!</definedName>
    <definedName name="BExKMMFZIDRFNSBCWVADJ4S2JE52" hidden="1">#REF!</definedName>
    <definedName name="BExKMRZJS845FERFW6HUXLFAOMYD" localSheetId="8" hidden="1">#REF!</definedName>
    <definedName name="BExKMRZJS845FERFW6HUXLFAOMYD" hidden="1">#REF!</definedName>
    <definedName name="BExKMS514WWPGUGRYGTH6XU97T8B" localSheetId="8" hidden="1">#REF!</definedName>
    <definedName name="BExKMS514WWPGUGRYGTH6XU97T8B" hidden="1">#REF!</definedName>
    <definedName name="BExKMUDV8AH8HQAD5HJVUW7GFDWU" localSheetId="8" hidden="1">#REF!</definedName>
    <definedName name="BExKMUDV8AH8HQAD5HJVUW7GFDWU" hidden="1">#REF!</definedName>
    <definedName name="BExKMWBX4EH3EYJ07UFEM08NB40Z" localSheetId="8" hidden="1">#REF!</definedName>
    <definedName name="BExKMWBX4EH3EYJ07UFEM08NB40Z" hidden="1">#REF!</definedName>
    <definedName name="BExKN4Q70IU9OY91QRUSK3044MQD" localSheetId="8" hidden="1">#REF!</definedName>
    <definedName name="BExKN4Q70IU9OY91QRUSK3044MQD" hidden="1">#REF!</definedName>
    <definedName name="BExKNBGV2IR3S7M0BX4810KZB4V3" localSheetId="8" hidden="1">#REF!</definedName>
    <definedName name="BExKNBGV2IR3S7M0BX4810KZB4V3" hidden="1">#REF!</definedName>
    <definedName name="BExKNCTBZTSY3MO42VU5PLV6YUHZ" localSheetId="8" hidden="1">#REF!</definedName>
    <definedName name="BExKNCTBZTSY3MO42VU5PLV6YUHZ" hidden="1">#REF!</definedName>
    <definedName name="BExKNGV2YY749C42AQ2T9QNIE5C3" localSheetId="8" hidden="1">#REF!</definedName>
    <definedName name="BExKNGV2YY749C42AQ2T9QNIE5C3" hidden="1">#REF!</definedName>
    <definedName name="BExKNH0F1WPNUEQITIUN5T4NDX9H" localSheetId="8" hidden="1">#REF!</definedName>
    <definedName name="BExKNH0F1WPNUEQITIUN5T4NDX9H" hidden="1">#REF!</definedName>
    <definedName name="BExKNV8UOHVWEHDJWI2WMJ9X6QHZ" localSheetId="8" hidden="1">#REF!</definedName>
    <definedName name="BExKNV8UOHVWEHDJWI2WMJ9X6QHZ" hidden="1">#REF!</definedName>
    <definedName name="BExKNZLD7UATC1MYRNJD8H2NH4KU" localSheetId="8" hidden="1">#REF!</definedName>
    <definedName name="BExKNZLD7UATC1MYRNJD8H2NH4KU" hidden="1">#REF!</definedName>
    <definedName name="BExKNZQUKQQG2Y97R74G4O4BJP1L" localSheetId="8" hidden="1">#REF!</definedName>
    <definedName name="BExKNZQUKQQG2Y97R74G4O4BJP1L" hidden="1">#REF!</definedName>
    <definedName name="BExKO06X0EAD3ABEG1E8PWLDWHBA" localSheetId="8" hidden="1">#REF!</definedName>
    <definedName name="BExKO06X0EAD3ABEG1E8PWLDWHBA" hidden="1">#REF!</definedName>
    <definedName name="BExKO2AHHSGNI1AZOIOW21KPXKPE" localSheetId="8" hidden="1">#REF!</definedName>
    <definedName name="BExKO2AHHSGNI1AZOIOW21KPXKPE" hidden="1">#REF!</definedName>
    <definedName name="BExKO2FXWJWC5IZLDN8JHYILQJ2N" localSheetId="8" hidden="1">#REF!</definedName>
    <definedName name="BExKO2FXWJWC5IZLDN8JHYILQJ2N" hidden="1">#REF!</definedName>
    <definedName name="BExKO438WZ8FKOU00NURGFMOYXWN" localSheetId="8" hidden="1">#REF!</definedName>
    <definedName name="BExKO438WZ8FKOU00NURGFMOYXWN" hidden="1">#REF!</definedName>
    <definedName name="BExKO551EZ73M80UFHBQE7BQVU4L" localSheetId="8" hidden="1">#REF!</definedName>
    <definedName name="BExKO551EZ73M80UFHBQE7BQVU4L" hidden="1">#REF!</definedName>
    <definedName name="BExKOBA4VTRV9YG31IM1PDDO3J9M" localSheetId="8" hidden="1">#REF!</definedName>
    <definedName name="BExKOBA4VTRV9YG31IM1PDDO3J9M" hidden="1">#REF!</definedName>
    <definedName name="BExKODIZGWW2EQD0FEYW6WK6XLCM" localSheetId="8" hidden="1">#REF!</definedName>
    <definedName name="BExKODIZGWW2EQD0FEYW6WK6XLCM" hidden="1">#REF!</definedName>
    <definedName name="BExKOPO2HPWVQGAKW8LOZMPIDEFG" localSheetId="8" hidden="1">#REF!</definedName>
    <definedName name="BExKOPO2HPWVQGAKW8LOZMPIDEFG" hidden="1">#REF!</definedName>
    <definedName name="BExKP7SRQ3MN5BDYXV2XMBQNUH23" localSheetId="8" hidden="1">#REF!</definedName>
    <definedName name="BExKP7SRQ3MN5BDYXV2XMBQNUH23" hidden="1">#REF!</definedName>
    <definedName name="BExKPEZP0QTKOTLIMMIFSVTHQEEK" localSheetId="8" hidden="1">#REF!</definedName>
    <definedName name="BExKPEZP0QTKOTLIMMIFSVTHQEEK" hidden="1">#REF!</definedName>
    <definedName name="BExKPFFSVTL757PNITV8R9RN4452" localSheetId="8" hidden="1">#REF!</definedName>
    <definedName name="BExKPFFSVTL757PNITV8R9RN4452" hidden="1">#REF!</definedName>
    <definedName name="BExKPJHKPVROP9QX9BMBZMU2HEZ1" localSheetId="8" hidden="1">#REF!</definedName>
    <definedName name="BExKPJHKPVROP9QX9BMBZMU2HEZ1" hidden="1">#REF!</definedName>
    <definedName name="BExKPLQJX0HJ8OTXBXH9IC9J2V0W" localSheetId="8" hidden="1">#REF!</definedName>
    <definedName name="BExKPLQJX0HJ8OTXBXH9IC9J2V0W" hidden="1">#REF!</definedName>
    <definedName name="BExKPN8C7GN36ZJZHLOB74LU6KT0" localSheetId="8" hidden="1">#REF!</definedName>
    <definedName name="BExKPN8C7GN36ZJZHLOB74LU6KT0" hidden="1">#REF!</definedName>
    <definedName name="BExKPX9VZ1J5021Q98K60HMPJU58" localSheetId="8" hidden="1">#REF!</definedName>
    <definedName name="BExKPX9VZ1J5021Q98K60HMPJU58" hidden="1">#REF!</definedName>
    <definedName name="BExKQGGEP203MUWSJVORTY7RFOFT" localSheetId="8" hidden="1">#REF!</definedName>
    <definedName name="BExKQGGEP203MUWSJVORTY7RFOFT" hidden="1">#REF!</definedName>
    <definedName name="BExKQJGAAWNM3NT19E9I0CQDBTU0" localSheetId="8" hidden="1">#REF!</definedName>
    <definedName name="BExKQJGAAWNM3NT19E9I0CQDBTU0" hidden="1">#REF!</definedName>
    <definedName name="BExKQM5GJ1ZN5REKFE7YVBQ0KXWF" localSheetId="8" hidden="1">#REF!</definedName>
    <definedName name="BExKQM5GJ1ZN5REKFE7YVBQ0KXWF" hidden="1">#REF!</definedName>
    <definedName name="BExKQQ71278061G7ZFYGPWOMOMY2" localSheetId="8" hidden="1">#REF!</definedName>
    <definedName name="BExKQQ71278061G7ZFYGPWOMOMY2" hidden="1">#REF!</definedName>
    <definedName name="BExKQTXRG3ECU8NT47UR7643LO5G" localSheetId="8" hidden="1">#REF!</definedName>
    <definedName name="BExKQTXRG3ECU8NT47UR7643LO5G" hidden="1">#REF!</definedName>
    <definedName name="BExKQVL7HPOIZ4FHANDFMVOJLEPR" localSheetId="8" hidden="1">#REF!</definedName>
    <definedName name="BExKQVL7HPOIZ4FHANDFMVOJLEPR" hidden="1">#REF!</definedName>
    <definedName name="BExKR3ZAJRYXZB4M7XZPK0I7E55W" localSheetId="8" hidden="1">#REF!</definedName>
    <definedName name="BExKR3ZAJRYXZB4M7XZPK0I7E55W" hidden="1">#REF!</definedName>
    <definedName name="BExKR8RZSEHW184G0Z56B4EGNU72" localSheetId="8" hidden="1">#REF!</definedName>
    <definedName name="BExKR8RZSEHW184G0Z56B4EGNU72" hidden="1">#REF!</definedName>
    <definedName name="BExKRHM60KUPM7RGAAFRSKX4TMS5" localSheetId="8" hidden="1">#REF!</definedName>
    <definedName name="BExKRHM60KUPM7RGAAFRSKX4TMS5" hidden="1">#REF!</definedName>
    <definedName name="BExKRQB2LX164R610N3VXJPD3C1W" localSheetId="8" hidden="1">#REF!</definedName>
    <definedName name="BExKRQB2LX164R610N3VXJPD3C1W" hidden="1">#REF!</definedName>
    <definedName name="BExKRVUSQ6PA7ZYQSTEQL3X7PB9P" localSheetId="8" hidden="1">#REF!</definedName>
    <definedName name="BExKRVUSQ6PA7ZYQSTEQL3X7PB9P" hidden="1">#REF!</definedName>
    <definedName name="BExKRY3KZ7F7RB2KH8HXSQ85IEQO" localSheetId="8" hidden="1">#REF!</definedName>
    <definedName name="BExKRY3KZ7F7RB2KH8HXSQ85IEQO" hidden="1">#REF!</definedName>
    <definedName name="BExKS91CCVW1YKNE1EQ4MCE1E9JX" localSheetId="8" hidden="1">#REF!</definedName>
    <definedName name="BExKS91CCVW1YKNE1EQ4MCE1E9JX" hidden="1">#REF!</definedName>
    <definedName name="BExKSA37DZTCK6H13HPIKR0ZFVL8" localSheetId="8" hidden="1">#REF!</definedName>
    <definedName name="BExKSA37DZTCK6H13HPIKR0ZFVL8" hidden="1">#REF!</definedName>
    <definedName name="BExKSB51O073JLM4PEU353GBBSMI" localSheetId="8" hidden="1">#REF!</definedName>
    <definedName name="BExKSB51O073JLM4PEU353GBBSMI" hidden="1">#REF!</definedName>
    <definedName name="BExKSC1EDUXA6RM44LZV6HMMHKLX" localSheetId="8" hidden="1">#REF!</definedName>
    <definedName name="BExKSC1EDUXA6RM44LZV6HMMHKLX" hidden="1">#REF!</definedName>
    <definedName name="BExKSFMOMSZYDE0WNC94F40S6636" localSheetId="8" hidden="1">#REF!</definedName>
    <definedName name="BExKSFMOMSZYDE0WNC94F40S6636" hidden="1">#REF!</definedName>
    <definedName name="BExKSHQ9K79S8KYUWIV5M5LAHHF1" localSheetId="8" hidden="1">#REF!</definedName>
    <definedName name="BExKSHQ9K79S8KYUWIV5M5LAHHF1" hidden="1">#REF!</definedName>
    <definedName name="BExKSJTWG9L3FCX8FLK4EMUJMF27" localSheetId="8" hidden="1">#REF!</definedName>
    <definedName name="BExKSJTWG9L3FCX8FLK4EMUJMF27" hidden="1">#REF!</definedName>
    <definedName name="BExKSU0MKNAVZYYPKCYTZDWQX4R8" localSheetId="8" hidden="1">#REF!</definedName>
    <definedName name="BExKSU0MKNAVZYYPKCYTZDWQX4R8" hidden="1">#REF!</definedName>
    <definedName name="BExKSX60G1MUS689FXIGYP2F7C62" localSheetId="8" hidden="1">#REF!</definedName>
    <definedName name="BExKSX60G1MUS689FXIGYP2F7C62" hidden="1">#REF!</definedName>
    <definedName name="BExKT2UZ7Y2VWF5NQE18SJRLD2RN" localSheetId="8" hidden="1">#REF!</definedName>
    <definedName name="BExKT2UZ7Y2VWF5NQE18SJRLD2RN" hidden="1">#REF!</definedName>
    <definedName name="BExKT3GJFNGAM09H5F615E36A38C" localSheetId="8" hidden="1">#REF!</definedName>
    <definedName name="BExKT3GJFNGAM09H5F615E36A38C" hidden="1">#REF!</definedName>
    <definedName name="BExKTD1UM9PTLYETG1RM502XDNC0" localSheetId="8" hidden="1">#REF!</definedName>
    <definedName name="BExKTD1UM9PTLYETG1RM502XDNC0" hidden="1">#REF!</definedName>
    <definedName name="BExKTJN26AY45CE6JUAX3OIL48F7" localSheetId="8" hidden="1">#REF!</definedName>
    <definedName name="BExKTJN26AY45CE6JUAX3OIL48F7" hidden="1">#REF!</definedName>
    <definedName name="BExKTQZGN8GI3XGSEXMPCCA3S19H" localSheetId="8" hidden="1">#REF!</definedName>
    <definedName name="BExKTQZGN8GI3XGSEXMPCCA3S19H" hidden="1">#REF!</definedName>
    <definedName name="BExKTUKYYU0F6TUW1RXV24LRAZFE" localSheetId="8" hidden="1">#REF!</definedName>
    <definedName name="BExKTUKYYU0F6TUW1RXV24LRAZFE" hidden="1">#REF!</definedName>
    <definedName name="BExKU3FBLHQBIUTN6XEZW5GC9OG1" localSheetId="8" hidden="1">#REF!</definedName>
    <definedName name="BExKU3FBLHQBIUTN6XEZW5GC9OG1" hidden="1">#REF!</definedName>
    <definedName name="BExKU82I99FEUIZLODXJDOJC96CQ" localSheetId="8" hidden="1">#REF!</definedName>
    <definedName name="BExKU82I99FEUIZLODXJDOJC96CQ" hidden="1">#REF!</definedName>
    <definedName name="BExKUDM0DFSCM3D91SH0XLXJSL18" localSheetId="8" hidden="1">#REF!</definedName>
    <definedName name="BExKUDM0DFSCM3D91SH0XLXJSL18" hidden="1">#REF!</definedName>
    <definedName name="BExKUHYKD9TJTMQOOBS4EX04FCEZ" localSheetId="8" hidden="1">#REF!</definedName>
    <definedName name="BExKUHYKD9TJTMQOOBS4EX04FCEZ" hidden="1">#REF!</definedName>
    <definedName name="BExKULEKJLA77AUQPDUHSM94Y76Z" localSheetId="8" hidden="1">#REF!</definedName>
    <definedName name="BExKULEKJLA77AUQPDUHSM94Y76Z" hidden="1">#REF!</definedName>
    <definedName name="BExKUXE506JSYMR4CV866RHRDYR9" localSheetId="8" hidden="1">#REF!</definedName>
    <definedName name="BExKUXE506JSYMR4CV866RHRDYR9" hidden="1">#REF!</definedName>
    <definedName name="BExKV08R85MKI3MAX9E2HERNQUNL" localSheetId="8" hidden="1">#REF!</definedName>
    <definedName name="BExKV08R85MKI3MAX9E2HERNQUNL" hidden="1">#REF!</definedName>
    <definedName name="BExKV4AAUNNJL5JWD7PX6BFKVS6O" localSheetId="8" hidden="1">#REF!</definedName>
    <definedName name="BExKV4AAUNNJL5JWD7PX6BFKVS6O" hidden="1">#REF!</definedName>
    <definedName name="BExKVDVK6HN74GQPTXICP9BFC8CF" localSheetId="8" hidden="1">#REF!</definedName>
    <definedName name="BExKVDVK6HN74GQPTXICP9BFC8CF" hidden="1">#REF!</definedName>
    <definedName name="BExKVFZ3ZZGIC1QI8XN6BYFWN0ZY" localSheetId="8" hidden="1">#REF!</definedName>
    <definedName name="BExKVFZ3ZZGIC1QI8XN6BYFWN0ZY" hidden="1">#REF!</definedName>
    <definedName name="BExKVG4KGO28KPGTAFL1R8TTZ10N" localSheetId="8" hidden="1">#REF!</definedName>
    <definedName name="BExKVG4KGO28KPGTAFL1R8TTZ10N" hidden="1">#REF!</definedName>
    <definedName name="BExKW0CSH7DA02YSNV64PSEIXB2P" localSheetId="8" hidden="1">#REF!</definedName>
    <definedName name="BExKW0CSH7DA02YSNV64PSEIXB2P" hidden="1">#REF!</definedName>
    <definedName name="BExM9NUG3Q31X01AI9ZJCZIX25CS" localSheetId="8" hidden="1">#REF!</definedName>
    <definedName name="BExM9NUG3Q31X01AI9ZJCZIX25CS" hidden="1">#REF!</definedName>
    <definedName name="BExM9OG182RP30MY23PG49LVPZ1C" localSheetId="8" hidden="1">#REF!</definedName>
    <definedName name="BExM9OG182RP30MY23PG49LVPZ1C" hidden="1">#REF!</definedName>
    <definedName name="BExMA64MW1S18NH8DCKPCCEI5KCB" localSheetId="8" hidden="1">#REF!</definedName>
    <definedName name="BExMA64MW1S18NH8DCKPCCEI5KCB" hidden="1">#REF!</definedName>
    <definedName name="BExMALEWFUEM8Y686IT03ECURUBR" localSheetId="8" hidden="1">#REF!</definedName>
    <definedName name="BExMALEWFUEM8Y686IT03ECURUBR" hidden="1">#REF!</definedName>
    <definedName name="BExMAS0AQY7KMMTBTBPK0SWWDITB" localSheetId="8" hidden="1">#REF!</definedName>
    <definedName name="BExMAS0AQY7KMMTBTBPK0SWWDITB" hidden="1">#REF!</definedName>
    <definedName name="BExMAXJS82ZJ8RS22VLE0V0LDUII" localSheetId="8" hidden="1">#REF!</definedName>
    <definedName name="BExMAXJS82ZJ8RS22VLE0V0LDUII" hidden="1">#REF!</definedName>
    <definedName name="BExMB4QRS0R3MTB4CMUHFZ84LNZQ" localSheetId="8" hidden="1">#REF!</definedName>
    <definedName name="BExMB4QRS0R3MTB4CMUHFZ84LNZQ" hidden="1">#REF!</definedName>
    <definedName name="BExMB7AICZ233JKSCEUSR9RQXRS0" localSheetId="8" hidden="1">#REF!</definedName>
    <definedName name="BExMB7AICZ233JKSCEUSR9RQXRS0" hidden="1">#REF!</definedName>
    <definedName name="BExMBC35WKQY5CWQJLV4D05O6971" localSheetId="8" hidden="1">#REF!</definedName>
    <definedName name="BExMBC35WKQY5CWQJLV4D05O6971" hidden="1">#REF!</definedName>
    <definedName name="BExMBFTZV4Q1A5KG25C1N9PHQNSW" localSheetId="8" hidden="1">#REF!</definedName>
    <definedName name="BExMBFTZV4Q1A5KG25C1N9PHQNSW" hidden="1">#REF!</definedName>
    <definedName name="BExMBFZFXQDH3H55R89930TFTU36" localSheetId="8" hidden="1">#REF!</definedName>
    <definedName name="BExMBFZFXQDH3H55R89930TFTU36" hidden="1">#REF!</definedName>
    <definedName name="BExMBK6ISK3U7KHZKUJXIDKGF6VW" localSheetId="8" hidden="1">#REF!</definedName>
    <definedName name="BExMBK6ISK3U7KHZKUJXIDKGF6VW" hidden="1">#REF!</definedName>
    <definedName name="BExMBYPQDG9AYDQ5E8IECVFREPO6" localSheetId="8" hidden="1">#REF!</definedName>
    <definedName name="BExMBYPQDG9AYDQ5E8IECVFREPO6" hidden="1">#REF!</definedName>
    <definedName name="BExMC8AZUTX8LG89K2JJR7ZG62XX" localSheetId="8" hidden="1">#REF!</definedName>
    <definedName name="BExMC8AZUTX8LG89K2JJR7ZG62XX" hidden="1">#REF!</definedName>
    <definedName name="BExMCA96YR10V72G2R0SCIKPZLIZ" localSheetId="8" hidden="1">#REF!</definedName>
    <definedName name="BExMCA96YR10V72G2R0SCIKPZLIZ" hidden="1">#REF!</definedName>
    <definedName name="BExMCB5JU5I2VQDUBS4O42BTEVKI" localSheetId="8" hidden="1">#REF!</definedName>
    <definedName name="BExMCB5JU5I2VQDUBS4O42BTEVKI" hidden="1">#REF!</definedName>
    <definedName name="BExMCFSQFSEMPY5IXDIRKZDASDBR" localSheetId="8" hidden="1">#REF!</definedName>
    <definedName name="BExMCFSQFSEMPY5IXDIRKZDASDBR" hidden="1">#REF!</definedName>
    <definedName name="BExMCH58I9XOLK7WEE6VSJGYPJGL" localSheetId="8" hidden="1">#REF!</definedName>
    <definedName name="BExMCH58I9XOLK7WEE6VSJGYPJGL" hidden="1">#REF!</definedName>
    <definedName name="BExMCMZOEYWVOOJ98TBHTTCS7XB8" localSheetId="8" hidden="1">#REF!</definedName>
    <definedName name="BExMCMZOEYWVOOJ98TBHTTCS7XB8" hidden="1">#REF!</definedName>
    <definedName name="BExMCS8EF2W3FS9QADNKREYSI8P0" localSheetId="8" hidden="1">#REF!</definedName>
    <definedName name="BExMCS8EF2W3FS9QADNKREYSI8P0" hidden="1">#REF!</definedName>
    <definedName name="BExMCSU0KZGHALEL7N5DJBVL94K7" localSheetId="8" hidden="1">#REF!</definedName>
    <definedName name="BExMCSU0KZGHALEL7N5DJBVL94K7" hidden="1">#REF!</definedName>
    <definedName name="BExMCUS7GSOM96J0HJ7EH0FFM2AC" localSheetId="8" hidden="1">#REF!</definedName>
    <definedName name="BExMCUS7GSOM96J0HJ7EH0FFM2AC" hidden="1">#REF!</definedName>
    <definedName name="BExMCYTT6TVDWMJXO1NZANRTVNAN" localSheetId="8" hidden="1">#REF!</definedName>
    <definedName name="BExMCYTT6TVDWMJXO1NZANRTVNAN" hidden="1">#REF!</definedName>
    <definedName name="BExMD54CT1VTE5YGBM90H90NF28M" localSheetId="8" hidden="1">#REF!</definedName>
    <definedName name="BExMD54CT1VTE5YGBM90H90NF28M" hidden="1">#REF!</definedName>
    <definedName name="BExMD5F6IAV108XYJLXUO9HD0IT6" localSheetId="8" hidden="1">#REF!</definedName>
    <definedName name="BExMD5F6IAV108XYJLXUO9HD0IT6" hidden="1">#REF!</definedName>
    <definedName name="BExMDANV66W9T3XAXID40XFJ0J93" localSheetId="8" hidden="1">#REF!</definedName>
    <definedName name="BExMDANV66W9T3XAXID40XFJ0J93" hidden="1">#REF!</definedName>
    <definedName name="BExMDGD1KQP7NNR78X2ZX4FCBQ1S" localSheetId="8" hidden="1">#REF!</definedName>
    <definedName name="BExMDGD1KQP7NNR78X2ZX4FCBQ1S" hidden="1">#REF!</definedName>
    <definedName name="BExMDIRDK0DI8P86HB7WPH8QWLSQ" localSheetId="8" hidden="1">#REF!</definedName>
    <definedName name="BExMDIRDK0DI8P86HB7WPH8QWLSQ" hidden="1">#REF!</definedName>
    <definedName name="BExMDOWGDLP3BZZB4ZPI31VS10FP" localSheetId="8" hidden="1">#REF!</definedName>
    <definedName name="BExMDOWGDLP3BZZB4ZPI31VS10FP" hidden="1">#REF!</definedName>
    <definedName name="BExMDPI2FVMORSWDDCVAJ85WYAYO" localSheetId="8" hidden="1">#REF!</definedName>
    <definedName name="BExMDPI2FVMORSWDDCVAJ85WYAYO" hidden="1">#REF!</definedName>
    <definedName name="BExMDUWB7VWHFFR266QXO46BNV2S" localSheetId="8" hidden="1">#REF!</definedName>
    <definedName name="BExMDUWB7VWHFFR266QXO46BNV2S" hidden="1">#REF!</definedName>
    <definedName name="BExME2U47N8LZG0BPJ49ANY5QVV2" localSheetId="8" hidden="1">#REF!</definedName>
    <definedName name="BExME2U47N8LZG0BPJ49ANY5QVV2" hidden="1">#REF!</definedName>
    <definedName name="BExME88DH5DUKMUFI9FNVECXFD2E" localSheetId="8" hidden="1">#REF!</definedName>
    <definedName name="BExME88DH5DUKMUFI9FNVECXFD2E" hidden="1">#REF!</definedName>
    <definedName name="BExME9A7MOGAK7YTTQYXP5DL6VYA" localSheetId="8" hidden="1">#REF!</definedName>
    <definedName name="BExME9A7MOGAK7YTTQYXP5DL6VYA" hidden="1">#REF!</definedName>
    <definedName name="BExMEOV9YFRY5C3GDLU60GIX10BY" localSheetId="8" hidden="1">#REF!</definedName>
    <definedName name="BExMEOV9YFRY5C3GDLU60GIX10BY" hidden="1">#REF!</definedName>
    <definedName name="BExMEUK2Q5GZGZFZ77Z2IYUKOOYW" localSheetId="8" hidden="1">#REF!</definedName>
    <definedName name="BExMEUK2Q5GZGZFZ77Z2IYUKOOYW" hidden="1">#REF!</definedName>
    <definedName name="BExMEWT36INWIP0VNS94NEP3WZ4U" localSheetId="8" hidden="1">#REF!</definedName>
    <definedName name="BExMEWT36INWIP0VNS94NEP3WZ4U" hidden="1">#REF!</definedName>
    <definedName name="BExMEY09ESM4H2YGKEQQRYUD114R" localSheetId="8" hidden="1">#REF!</definedName>
    <definedName name="BExMEY09ESM4H2YGKEQQRYUD114R" hidden="1">#REF!</definedName>
    <definedName name="BExMF0UU4SBJHOJ4SG09QMF1TC7H" localSheetId="8" hidden="1">#REF!</definedName>
    <definedName name="BExMF0UU4SBJHOJ4SG09QMF1TC7H" hidden="1">#REF!</definedName>
    <definedName name="BExMF2YDPQWGK3CSN8LJG16MLFQZ" localSheetId="8" hidden="1">#REF!</definedName>
    <definedName name="BExMF2YDPQWGK3CSN8LJG16MLFQZ" hidden="1">#REF!</definedName>
    <definedName name="BExMF4G4IUPQY1Y5GEY5N3E04CL6" localSheetId="8" hidden="1">#REF!</definedName>
    <definedName name="BExMF4G4IUPQY1Y5GEY5N3E04CL6" hidden="1">#REF!</definedName>
    <definedName name="BExMF9UIGYMOAQK0ELUWP0S0HZZY" localSheetId="8" hidden="1">#REF!</definedName>
    <definedName name="BExMF9UIGYMOAQK0ELUWP0S0HZZY" hidden="1">#REF!</definedName>
    <definedName name="BExMFDLBSWFMRDYJ2DZETI3EXKN2" localSheetId="8" hidden="1">#REF!</definedName>
    <definedName name="BExMFDLBSWFMRDYJ2DZETI3EXKN2" hidden="1">#REF!</definedName>
    <definedName name="BExMFLDTMRTCHKA37LQW67BG8D5C" localSheetId="8" hidden="1">#REF!</definedName>
    <definedName name="BExMFLDTMRTCHKA37LQW67BG8D5C" hidden="1">#REF!</definedName>
    <definedName name="BExMFTH63LTWA2JYJTJYMT5K2OF2" localSheetId="8" hidden="1">#REF!</definedName>
    <definedName name="BExMFTH63LTWA2JYJTJYMT5K2OF2" hidden="1">#REF!</definedName>
    <definedName name="BExMFY4AG5T27EVMCCNE00GOAR66" localSheetId="8" hidden="1">#REF!</definedName>
    <definedName name="BExMFY4AG5T27EVMCCNE00GOAR66" hidden="1">#REF!</definedName>
    <definedName name="BExMGQQNOFER1MEVQ961XARTRIOB" localSheetId="8" hidden="1">#REF!</definedName>
    <definedName name="BExMGQQNOFER1MEVQ961XARTRIOB" hidden="1">#REF!</definedName>
    <definedName name="BExMH189E60TZBQFN2UWVA1UZA7X" localSheetId="8" hidden="1">#REF!</definedName>
    <definedName name="BExMH189E60TZBQFN2UWVA1UZA7X" hidden="1">#REF!</definedName>
    <definedName name="BExMH3H9TW5TJCNU5Z1EWXP3BAEP" localSheetId="8" hidden="1">#REF!</definedName>
    <definedName name="BExMH3H9TW5TJCNU5Z1EWXP3BAEP" hidden="1">#REF!</definedName>
    <definedName name="BExMH5A1B01SYXROP70DOKTQ5D6Z" localSheetId="8" hidden="1">#REF!</definedName>
    <definedName name="BExMH5A1B01SYXROP70DOKTQ5D6Z" hidden="1">#REF!</definedName>
    <definedName name="BExMHCGUJ8A3L31NU0XU0FGXE4P3" localSheetId="8" hidden="1">#REF!</definedName>
    <definedName name="BExMHCGUJ8A3L31NU0XU0FGXE4P3" hidden="1">#REF!</definedName>
    <definedName name="BExMHOWPB34KPZ76M2KIX2C9R2VB" localSheetId="8" hidden="1">#REF!</definedName>
    <definedName name="BExMHOWPB34KPZ76M2KIX2C9R2VB" hidden="1">#REF!</definedName>
    <definedName name="BExMHSSYC6KVHA3QDTSYPN92TWMI" localSheetId="8" hidden="1">#REF!</definedName>
    <definedName name="BExMHSSYC6KVHA3QDTSYPN92TWMI" hidden="1">#REF!</definedName>
    <definedName name="BExMI3AJ9477KDL4T9DHET4LJJTW" localSheetId="8" hidden="1">#REF!</definedName>
    <definedName name="BExMI3AJ9477KDL4T9DHET4LJJTW" hidden="1">#REF!</definedName>
    <definedName name="BExMI6QQ20XHD0NWJUN741B37182" localSheetId="8" hidden="1">#REF!</definedName>
    <definedName name="BExMI6QQ20XHD0NWJUN741B37182" hidden="1">#REF!</definedName>
    <definedName name="BExMI7MYDIMC9K16SBAFUY33RHK6" localSheetId="8" hidden="1">#REF!</definedName>
    <definedName name="BExMI7MYDIMC9K16SBAFUY33RHK6" hidden="1">#REF!</definedName>
    <definedName name="BExMI8JB94SBD9EMNJEK7Y2T6GYU" localSheetId="8" hidden="1">#REF!</definedName>
    <definedName name="BExMI8JB94SBD9EMNJEK7Y2T6GYU" hidden="1">#REF!</definedName>
    <definedName name="BExMI8OS85YTW3KYVE4YD0R7Z6UV" localSheetId="8" hidden="1">#REF!</definedName>
    <definedName name="BExMI8OS85YTW3KYVE4YD0R7Z6UV" hidden="1">#REF!</definedName>
    <definedName name="BExMI9QNOMVZ44I3BFMGU1EL1RSY" localSheetId="8" hidden="1">#REF!</definedName>
    <definedName name="BExMI9QNOMVZ44I3BFMGU1EL1RSY" hidden="1">#REF!</definedName>
    <definedName name="BExMIBOOZU40JS3F89OMPSRCE9MM" localSheetId="8" hidden="1">#REF!</definedName>
    <definedName name="BExMIBOOZU40JS3F89OMPSRCE9MM" hidden="1">#REF!</definedName>
    <definedName name="BExMIIQ5MBWSIHTFWAQADXMZC22Q" localSheetId="8" hidden="1">#REF!</definedName>
    <definedName name="BExMIIQ5MBWSIHTFWAQADXMZC22Q" hidden="1">#REF!</definedName>
    <definedName name="BExMIL4I2GE866I25CR5JBLJWJ6A" localSheetId="8" hidden="1">#REF!</definedName>
    <definedName name="BExMIL4I2GE866I25CR5JBLJWJ6A" hidden="1">#REF!</definedName>
    <definedName name="BExMIRKIPF27SNO82SPFSB3T5U17" localSheetId="8" hidden="1">#REF!</definedName>
    <definedName name="BExMIRKIPF27SNO82SPFSB3T5U17" hidden="1">#REF!</definedName>
    <definedName name="BExMIV0KC8555D5E42ZGWG15Y0MO" localSheetId="8" hidden="1">#REF!</definedName>
    <definedName name="BExMIV0KC8555D5E42ZGWG15Y0MO" hidden="1">#REF!</definedName>
    <definedName name="BExMIZT6AN7E6YMW2S87CTCN2UXH" localSheetId="8" hidden="1">#REF!</definedName>
    <definedName name="BExMIZT6AN7E6YMW2S87CTCN2UXH" hidden="1">#REF!</definedName>
    <definedName name="BExMJB76UESLVRD81AJBOB78JDTT" localSheetId="8" hidden="1">#REF!</definedName>
    <definedName name="BExMJB76UESLVRD81AJBOB78JDTT" hidden="1">#REF!</definedName>
    <definedName name="BExMJI8OLFZQCGOW3F99ETW8A21E" localSheetId="8" hidden="1">#REF!</definedName>
    <definedName name="BExMJI8OLFZQCGOW3F99ETW8A21E" hidden="1">#REF!</definedName>
    <definedName name="BExMJNC8ZFB9DRFOJ961ZAJ8U3A8" localSheetId="8" hidden="1">#REF!</definedName>
    <definedName name="BExMJNC8ZFB9DRFOJ961ZAJ8U3A8" hidden="1">#REF!</definedName>
    <definedName name="BExMJTBV8A3D31W2IQHP9RDFPPHQ" localSheetId="8" hidden="1">#REF!</definedName>
    <definedName name="BExMJTBV8A3D31W2IQHP9RDFPPHQ" hidden="1">#REF!</definedName>
    <definedName name="BExMK2RTXN4QJWEUNX002XK8VQP8" localSheetId="8" hidden="1">#REF!</definedName>
    <definedName name="BExMK2RTXN4QJWEUNX002XK8VQP8" hidden="1">#REF!</definedName>
    <definedName name="BExMKBGQDUZ8AWXYHA3QVMSDVZ3D" localSheetId="8" hidden="1">#REF!</definedName>
    <definedName name="BExMKBGQDUZ8AWXYHA3QVMSDVZ3D" hidden="1">#REF!</definedName>
    <definedName name="BExMKBM1467553LDFZRRKVSHN374" localSheetId="8" hidden="1">#REF!</definedName>
    <definedName name="BExMKBM1467553LDFZRRKVSHN374" hidden="1">#REF!</definedName>
    <definedName name="BExMKGK5FJUC0AU8MABRGDC5ZM70" localSheetId="8" hidden="1">#REF!</definedName>
    <definedName name="BExMKGK5FJUC0AU8MABRGDC5ZM70" hidden="1">#REF!</definedName>
    <definedName name="BExMKP92JGBM5BJO174H9A4HQIB9" localSheetId="8" hidden="1">#REF!</definedName>
    <definedName name="BExMKP92JGBM5BJO174H9A4HQIB9" hidden="1">#REF!</definedName>
    <definedName name="BExMKTW7R5SOV4PHAFGHU3W73DYE" localSheetId="8" hidden="1">#REF!</definedName>
    <definedName name="BExMKTW7R5SOV4PHAFGHU3W73DYE" hidden="1">#REF!</definedName>
    <definedName name="BExMKU7051J2W1RQXGZGE62NBRUZ" localSheetId="8" hidden="1">#REF!</definedName>
    <definedName name="BExMKU7051J2W1RQXGZGE62NBRUZ" hidden="1">#REF!</definedName>
    <definedName name="BExMKUN3WPECJR2XRID2R7GZRGNX" localSheetId="8" hidden="1">#REF!</definedName>
    <definedName name="BExMKUN3WPECJR2XRID2R7GZRGNX" hidden="1">#REF!</definedName>
    <definedName name="BExMKZ535P011X4TNV16GCOH4H21" localSheetId="8" hidden="1">#REF!</definedName>
    <definedName name="BExMKZ535P011X4TNV16GCOH4H21" hidden="1">#REF!</definedName>
    <definedName name="BExML3XQNDIMX55ZCHHXKUV3D6E6" localSheetId="8" hidden="1">#REF!</definedName>
    <definedName name="BExML3XQNDIMX55ZCHHXKUV3D6E6" hidden="1">#REF!</definedName>
    <definedName name="BExML5QGSWHLI18BGY4CGOTD3UWH" localSheetId="8" hidden="1">#REF!</definedName>
    <definedName name="BExML5QGSWHLI18BGY4CGOTD3UWH" hidden="1">#REF!</definedName>
    <definedName name="BExML6BVFCV80776USR7X70HVRZT" localSheetId="8" hidden="1">#REF!</definedName>
    <definedName name="BExML6BVFCV80776USR7X70HVRZT" hidden="1">#REF!</definedName>
    <definedName name="BExMLO5Z61RE85X8HHX2G4IU3AZW" localSheetId="8" hidden="1">#REF!</definedName>
    <definedName name="BExMLO5Z61RE85X8HHX2G4IU3AZW" hidden="1">#REF!</definedName>
    <definedName name="BExMLVI7UORSHM9FMO8S2EI0TMTS" localSheetId="8" hidden="1">#REF!</definedName>
    <definedName name="BExMLVI7UORSHM9FMO8S2EI0TMTS" hidden="1">#REF!</definedName>
    <definedName name="BExMM5UCOT2HSSN0ZIPZW55GSOVO" localSheetId="8" hidden="1">#REF!</definedName>
    <definedName name="BExMM5UCOT2HSSN0ZIPZW55GSOVO" hidden="1">#REF!</definedName>
    <definedName name="BExMM8ZRS5RQ8H1H55RVPVTDL5NL" localSheetId="8" hidden="1">#REF!</definedName>
    <definedName name="BExMM8ZRS5RQ8H1H55RVPVTDL5NL" hidden="1">#REF!</definedName>
    <definedName name="BExMMH8EAZB09XXQ5X4LR0P4NHG9" localSheetId="8" hidden="1">#REF!</definedName>
    <definedName name="BExMMH8EAZB09XXQ5X4LR0P4NHG9" hidden="1">#REF!</definedName>
    <definedName name="BExMMIQH5BABNZVCIQ7TBCQ10AY5" localSheetId="8" hidden="1">#REF!</definedName>
    <definedName name="BExMMIQH5BABNZVCIQ7TBCQ10AY5" hidden="1">#REF!</definedName>
    <definedName name="BExMMNIZ2T7M22WECMUQXEF4NJ71" localSheetId="8" hidden="1">#REF!</definedName>
    <definedName name="BExMMNIZ2T7M22WECMUQXEF4NJ71" hidden="1">#REF!</definedName>
    <definedName name="BExMMPMIOU7BURTV0L1K6ACW9X73" localSheetId="8" hidden="1">#REF!</definedName>
    <definedName name="BExMMPMIOU7BURTV0L1K6ACW9X73" hidden="1">#REF!</definedName>
    <definedName name="BExMMQ835AJDHS4B419SS645P67Q" localSheetId="8" hidden="1">#REF!</definedName>
    <definedName name="BExMMQ835AJDHS4B419SS645P67Q" hidden="1">#REF!</definedName>
    <definedName name="BExMMQIUVPCOBISTEJJYNCCLUCPY" localSheetId="8" hidden="1">#REF!</definedName>
    <definedName name="BExMMQIUVPCOBISTEJJYNCCLUCPY" hidden="1">#REF!</definedName>
    <definedName name="BExMMTIXETA5VAKBSOFDD5SRU887" localSheetId="8" hidden="1">#REF!</definedName>
    <definedName name="BExMMTIXETA5VAKBSOFDD5SRU887" hidden="1">#REF!</definedName>
    <definedName name="BExMMV0P6P5YS3C35G0JYYHI7992" localSheetId="8" hidden="1">#REF!</definedName>
    <definedName name="BExMMV0P6P5YS3C35G0JYYHI7992" hidden="1">#REF!</definedName>
    <definedName name="BExMNJLFWZBRN9PZF1IO9CYWV1B2" localSheetId="8" hidden="1">#REF!</definedName>
    <definedName name="BExMNJLFWZBRN9PZF1IO9CYWV1B2" hidden="1">#REF!</definedName>
    <definedName name="BExMNKCJ0FA57YEUUAJE43U1QN5P" localSheetId="8" hidden="1">#REF!</definedName>
    <definedName name="BExMNKCJ0FA57YEUUAJE43U1QN5P" hidden="1">#REF!</definedName>
    <definedName name="BExMNKN5D1WEF2OOJVP6LZ6DLU3Y" localSheetId="8" hidden="1">#REF!</definedName>
    <definedName name="BExMNKN5D1WEF2OOJVP6LZ6DLU3Y" hidden="1">#REF!</definedName>
    <definedName name="BExMNR38HMPLWAJRQ9MMS3ZAZ9IU" localSheetId="8" hidden="1">#REF!</definedName>
    <definedName name="BExMNR38HMPLWAJRQ9MMS3ZAZ9IU" hidden="1">#REF!</definedName>
    <definedName name="BExMNRDZULKJMVY2VKIIRM2M5A1M" localSheetId="8" hidden="1">#REF!</definedName>
    <definedName name="BExMNRDZULKJMVY2VKIIRM2M5A1M" hidden="1">#REF!</definedName>
    <definedName name="BExMNVFKZIBQSCAH71DIF1CJG89T" localSheetId="8" hidden="1">#REF!</definedName>
    <definedName name="BExMNVFKZIBQSCAH71DIF1CJG89T" hidden="1">#REF!</definedName>
    <definedName name="BExMNVVUQAGQY9SA29FGI7D7R5MN" localSheetId="8" hidden="1">#REF!</definedName>
    <definedName name="BExMNVVUQAGQY9SA29FGI7D7R5MN" hidden="1">#REF!</definedName>
    <definedName name="BExMO9IOWKTWHO8LQJJQI5P3INWY" localSheetId="8" hidden="1">#REF!</definedName>
    <definedName name="BExMO9IOWKTWHO8LQJJQI5P3INWY" hidden="1">#REF!</definedName>
    <definedName name="BExMOI29DOEK5R1A5QZPUDKF7N6T" localSheetId="8" hidden="1">#REF!</definedName>
    <definedName name="BExMOI29DOEK5R1A5QZPUDKF7N6T" hidden="1">#REF!</definedName>
    <definedName name="BExMONRAU0S904NLJHPI47RVQDBH" localSheetId="8" hidden="1">#REF!</definedName>
    <definedName name="BExMONRAU0S904NLJHPI47RVQDBH" hidden="1">#REF!</definedName>
    <definedName name="BExMPAJ5AJAXGKGK3F6H3ODS6RF4" localSheetId="8" hidden="1">#REF!</definedName>
    <definedName name="BExMPAJ5AJAXGKGK3F6H3ODS6RF4" hidden="1">#REF!</definedName>
    <definedName name="BExMPD2X55FFBVJ6CBUKNPROIOEU" localSheetId="8" hidden="1">#REF!</definedName>
    <definedName name="BExMPD2X55FFBVJ6CBUKNPROIOEU" hidden="1">#REF!</definedName>
    <definedName name="BExMPGZ848E38FUH1JBQN97DGWAT" localSheetId="8" hidden="1">#REF!</definedName>
    <definedName name="BExMPGZ848E38FUH1JBQN97DGWAT" hidden="1">#REF!</definedName>
    <definedName name="BExMPMTICOSMQENOFKQ18K0ZT4S8" localSheetId="8" hidden="1">#REF!</definedName>
    <definedName name="BExMPMTICOSMQENOFKQ18K0ZT4S8" hidden="1">#REF!</definedName>
    <definedName name="BExMPMZ07II0R4KGWQQ7PGS3RZS4" localSheetId="8" hidden="1">#REF!</definedName>
    <definedName name="BExMPMZ07II0R4KGWQQ7PGS3RZS4" hidden="1">#REF!</definedName>
    <definedName name="BExMPOBH04JMDO6Z8DMSEJZM4ANN" localSheetId="8" hidden="1">#REF!</definedName>
    <definedName name="BExMPOBH04JMDO6Z8DMSEJZM4ANN" hidden="1">#REF!</definedName>
    <definedName name="BExMPSD77XQ3HA6A4FZOJK8G2JP3" localSheetId="8" hidden="1">#REF!</definedName>
    <definedName name="BExMPSD77XQ3HA6A4FZOJK8G2JP3" hidden="1">#REF!</definedName>
    <definedName name="BExMQ4I3Q7F0BMPHSFMFW9TZ87UD" localSheetId="8" hidden="1">#REF!</definedName>
    <definedName name="BExMQ4I3Q7F0BMPHSFMFW9TZ87UD" hidden="1">#REF!</definedName>
    <definedName name="BExMQ4SWDWI4N16AZ0T5CJ6HH8WC" localSheetId="8" hidden="1">#REF!</definedName>
    <definedName name="BExMQ4SWDWI4N16AZ0T5CJ6HH8WC" hidden="1">#REF!</definedName>
    <definedName name="BExMQ71WHW50GVX45JU951AGPLFQ" localSheetId="8" hidden="1">#REF!</definedName>
    <definedName name="BExMQ71WHW50GVX45JU951AGPLFQ" hidden="1">#REF!</definedName>
    <definedName name="BExMQGXSLPT4A6N47LE6FBVHWBOF" localSheetId="8" hidden="1">#REF!</definedName>
    <definedName name="BExMQGXSLPT4A6N47LE6FBVHWBOF" hidden="1">#REF!</definedName>
    <definedName name="BExMQNZGFHW75W9HWRCR0FEF0XF0" localSheetId="8" hidden="1">#REF!</definedName>
    <definedName name="BExMQNZGFHW75W9HWRCR0FEF0XF0" hidden="1">#REF!</definedName>
    <definedName name="BExMQRKVQPDFPD0WQUA9QND8OV7P" localSheetId="8" hidden="1">#REF!</definedName>
    <definedName name="BExMQRKVQPDFPD0WQUA9QND8OV7P" hidden="1">#REF!</definedName>
    <definedName name="BExMQSBR7PL4KLB1Q4961QO45Y4G" localSheetId="8" hidden="1">#REF!</definedName>
    <definedName name="BExMQSBR7PL4KLB1Q4961QO45Y4G" hidden="1">#REF!</definedName>
    <definedName name="BExMR1MA4I1X77714ZEPUVC8W398" localSheetId="8" hidden="1">#REF!</definedName>
    <definedName name="BExMR1MA4I1X77714ZEPUVC8W398" hidden="1">#REF!</definedName>
    <definedName name="BExMR8YQHA7N77HGHY4Y6R30I3XT" localSheetId="8" hidden="1">#REF!</definedName>
    <definedName name="BExMR8YQHA7N77HGHY4Y6R30I3XT" hidden="1">#REF!</definedName>
    <definedName name="BExMRENOIARWRYOIVPDIEBVNRDO7" localSheetId="8" hidden="1">#REF!</definedName>
    <definedName name="BExMRENOIARWRYOIVPDIEBVNRDO7" hidden="1">#REF!</definedName>
    <definedName name="BExMRF3SCIUZL945WMMDCT29MTLN" localSheetId="8" hidden="1">#REF!</definedName>
    <definedName name="BExMRF3SCIUZL945WMMDCT29MTLN" hidden="1">#REF!</definedName>
    <definedName name="BExMRRJNUMGRSDD5GGKKGEIZ6FTS" localSheetId="8" hidden="1">#REF!</definedName>
    <definedName name="BExMRRJNUMGRSDD5GGKKGEIZ6FTS" hidden="1">#REF!</definedName>
    <definedName name="BExMRU3ACIU0RD2BNWO55LH5U2BR" localSheetId="8" hidden="1">#REF!</definedName>
    <definedName name="BExMRU3ACIU0RD2BNWO55LH5U2BR" hidden="1">#REF!</definedName>
    <definedName name="BExMRWC9LD1LDAVIUQHQWIYMK129" localSheetId="8" hidden="1">#REF!</definedName>
    <definedName name="BExMRWC9LD1LDAVIUQHQWIYMK129" hidden="1">#REF!</definedName>
    <definedName name="BExMSBH3T898ERC4BT51ZURKDCH1" localSheetId="8" hidden="1">#REF!</definedName>
    <definedName name="BExMSBH3T898ERC4BT51ZURKDCH1" hidden="1">#REF!</definedName>
    <definedName name="BExMSQRCC40AP8BDUPL2I2DNC210" localSheetId="8" hidden="1">#REF!</definedName>
    <definedName name="BExMSQRCC40AP8BDUPL2I2DNC210" hidden="1">#REF!</definedName>
    <definedName name="BExO4J9LR712G00TVA82VNTG8O7H" localSheetId="8" hidden="1">#REF!</definedName>
    <definedName name="BExO4J9LR712G00TVA82VNTG8O7H" hidden="1">#REF!</definedName>
    <definedName name="BExO55G2KVZ7MIJ30N827CLH0I2A" localSheetId="8" hidden="1">#REF!</definedName>
    <definedName name="BExO55G2KVZ7MIJ30N827CLH0I2A" hidden="1">#REF!</definedName>
    <definedName name="BExO5A8PZD9EUHC5CMPU6N3SQ15L" localSheetId="8" hidden="1">#REF!</definedName>
    <definedName name="BExO5A8PZD9EUHC5CMPU6N3SQ15L" hidden="1">#REF!</definedName>
    <definedName name="BExO5XMAHL7CY3X0B1OPKZ28DCJ5" localSheetId="8" hidden="1">#REF!</definedName>
    <definedName name="BExO5XMAHL7CY3X0B1OPKZ28DCJ5" hidden="1">#REF!</definedName>
    <definedName name="BExO66LZJKY4PTQVREELI6POS4AY" localSheetId="8" hidden="1">#REF!</definedName>
    <definedName name="BExO66LZJKY4PTQVREELI6POS4AY" hidden="1">#REF!</definedName>
    <definedName name="BExO6LLHCYTF7CIVHKAO0NMET14Q" localSheetId="8" hidden="1">#REF!</definedName>
    <definedName name="BExO6LLHCYTF7CIVHKAO0NMET14Q" hidden="1">#REF!</definedName>
    <definedName name="BExO6NOZIPWELHV0XX25APL9UNOP" localSheetId="8" hidden="1">#REF!</definedName>
    <definedName name="BExO6NOZIPWELHV0XX25APL9UNOP" hidden="1">#REF!</definedName>
    <definedName name="BExO71MMHEBC11LG4HXDEQNHOII2" localSheetId="8" hidden="1">#REF!</definedName>
    <definedName name="BExO71MMHEBC11LG4HXDEQNHOII2" hidden="1">#REF!</definedName>
    <definedName name="BExO71S28H4XYOYYLAXOO93QV4TF" localSheetId="8" hidden="1">#REF!</definedName>
    <definedName name="BExO71S28H4XYOYYLAXOO93QV4TF" hidden="1">#REF!</definedName>
    <definedName name="BExO7BIP1737MIY7S6K4XYMTIO95" localSheetId="8" hidden="1">#REF!</definedName>
    <definedName name="BExO7BIP1737MIY7S6K4XYMTIO95" hidden="1">#REF!</definedName>
    <definedName name="BExO7OUQS3XTUQ2LDKGQ8AAQ3OJJ" localSheetId="8" hidden="1">#REF!</definedName>
    <definedName name="BExO7OUQS3XTUQ2LDKGQ8AAQ3OJJ" hidden="1">#REF!</definedName>
    <definedName name="BExO85HMYXZJ7SONWBKKIAXMCI3C" localSheetId="8" hidden="1">#REF!</definedName>
    <definedName name="BExO85HMYXZJ7SONWBKKIAXMCI3C" hidden="1">#REF!</definedName>
    <definedName name="BExO863922O4PBGQMUNEQKGN3K96" localSheetId="8" hidden="1">#REF!</definedName>
    <definedName name="BExO863922O4PBGQMUNEQKGN3K96" hidden="1">#REF!</definedName>
    <definedName name="BExO89ZIOXN0HOKHY24F7HDZ87UT" localSheetId="8" hidden="1">#REF!</definedName>
    <definedName name="BExO89ZIOXN0HOKHY24F7HDZ87UT" hidden="1">#REF!</definedName>
    <definedName name="BExO8A4SWOKD9WI5E6DITCL3LZZC" localSheetId="8" hidden="1">#REF!</definedName>
    <definedName name="BExO8A4SWOKD9WI5E6DITCL3LZZC" hidden="1">#REF!</definedName>
    <definedName name="BExO8CDTBCABLEUD6PE2UM2EZ6C4" localSheetId="8" hidden="1">#REF!</definedName>
    <definedName name="BExO8CDTBCABLEUD6PE2UM2EZ6C4" hidden="1">#REF!</definedName>
    <definedName name="BExO8UTAGQWDBQZEEF4HUNMLQCVU" localSheetId="8" hidden="1">#REF!</definedName>
    <definedName name="BExO8UTAGQWDBQZEEF4HUNMLQCVU" hidden="1">#REF!</definedName>
    <definedName name="BExO937E20IHMGQOZMECL3VZC7OX" localSheetId="8" hidden="1">#REF!</definedName>
    <definedName name="BExO937E20IHMGQOZMECL3VZC7OX" hidden="1">#REF!</definedName>
    <definedName name="BExO94UTJKQQ7TJTTJRTSR70YVJC" localSheetId="8" hidden="1">#REF!</definedName>
    <definedName name="BExO94UTJKQQ7TJTTJRTSR70YVJC" hidden="1">#REF!</definedName>
    <definedName name="BExO9EALFB2R8VULHML1AVRPHME0" localSheetId="8" hidden="1">#REF!</definedName>
    <definedName name="BExO9EALFB2R8VULHML1AVRPHME0" hidden="1">#REF!</definedName>
    <definedName name="BExO9J3A438976RXIUX5U9SU5T55" localSheetId="8" hidden="1">#REF!</definedName>
    <definedName name="BExO9J3A438976RXIUX5U9SU5T55" hidden="1">#REF!</definedName>
    <definedName name="BExO9RS5RXFJ1911HL3CCK6M74EP" localSheetId="8" hidden="1">#REF!</definedName>
    <definedName name="BExO9RS5RXFJ1911HL3CCK6M74EP" hidden="1">#REF!</definedName>
    <definedName name="BExO9SDRI1M6KMHXSG3AE5L0F2U3" localSheetId="8" hidden="1">#REF!</definedName>
    <definedName name="BExO9SDRI1M6KMHXSG3AE5L0F2U3" hidden="1">#REF!</definedName>
    <definedName name="BExO9US253B9UNAYT7DWLMK2BO44" localSheetId="8" hidden="1">#REF!</definedName>
    <definedName name="BExO9US253B9UNAYT7DWLMK2BO44" hidden="1">#REF!</definedName>
    <definedName name="BExO9V2U2YXAY904GYYGU6TD8Y7M" localSheetId="8" hidden="1">#REF!</definedName>
    <definedName name="BExO9V2U2YXAY904GYYGU6TD8Y7M" hidden="1">#REF!</definedName>
    <definedName name="BExOAAIG18X4V98C7122L5F65P5C" localSheetId="8" hidden="1">#REF!</definedName>
    <definedName name="BExOAAIG18X4V98C7122L5F65P5C" hidden="1">#REF!</definedName>
    <definedName name="BExOAQ3GKCT7YZW1EMVU3EILSZL2" localSheetId="8" hidden="1">#REF!</definedName>
    <definedName name="BExOAQ3GKCT7YZW1EMVU3EILSZL2" hidden="1">#REF!</definedName>
    <definedName name="BExOATZQ6SF8DASYLBQ0Z6D2WPSC" localSheetId="8" hidden="1">#REF!</definedName>
    <definedName name="BExOATZQ6SF8DASYLBQ0Z6D2WPSC" hidden="1">#REF!</definedName>
    <definedName name="BExOB9KT2THGV4SPLDVFTFXS4B14" localSheetId="8" hidden="1">#REF!</definedName>
    <definedName name="BExOB9KT2THGV4SPLDVFTFXS4B14" hidden="1">#REF!</definedName>
    <definedName name="BExOBEZ0IE2WBEYY3D3CMRI72N1K" localSheetId="8" hidden="1">#REF!</definedName>
    <definedName name="BExOBEZ0IE2WBEYY3D3CMRI72N1K" hidden="1">#REF!</definedName>
    <definedName name="BExOBF9TFH4NSBTR7JD2Q1165NIU" localSheetId="8" hidden="1">#REF!</definedName>
    <definedName name="BExOBF9TFH4NSBTR7JD2Q1165NIU" hidden="1">#REF!</definedName>
    <definedName name="BExOBIPU8760ITY0C8N27XZ3KWEF" localSheetId="8" hidden="1">#REF!</definedName>
    <definedName name="BExOBIPU8760ITY0C8N27XZ3KWEF" hidden="1">#REF!</definedName>
    <definedName name="BExOBM0I5L0MZ1G4H9MGMD87SBMZ" localSheetId="8" hidden="1">#REF!</definedName>
    <definedName name="BExOBM0I5L0MZ1G4H9MGMD87SBMZ" hidden="1">#REF!</definedName>
    <definedName name="BExOBOUXMP88KJY2BX2JLUJH5N0K" localSheetId="8" hidden="1">#REF!</definedName>
    <definedName name="BExOBOUXMP88KJY2BX2JLUJH5N0K" hidden="1">#REF!</definedName>
    <definedName name="BExOBP0FKQ4SVR59FB48UNLKCOR6" localSheetId="8" hidden="1">#REF!</definedName>
    <definedName name="BExOBP0FKQ4SVR59FB48UNLKCOR6" hidden="1">#REF!</definedName>
    <definedName name="BExOBTNR0XX9V82O76VVWUQABHT8" localSheetId="8" hidden="1">#REF!</definedName>
    <definedName name="BExOBTNR0XX9V82O76VVWUQABHT8" hidden="1">#REF!</definedName>
    <definedName name="BExOBYAVUCQ0IGM0Y6A75QHP0Q1A" localSheetId="8" hidden="1">#REF!</definedName>
    <definedName name="BExOBYAVUCQ0IGM0Y6A75QHP0Q1A" hidden="1">#REF!</definedName>
    <definedName name="BExOC3UEHB1CZNINSQHZANWJYKR8" localSheetId="8" hidden="1">#REF!</definedName>
    <definedName name="BExOC3UEHB1CZNINSQHZANWJYKR8" hidden="1">#REF!</definedName>
    <definedName name="BExOCBSF3XGO9YJ23LX2H78VOUR7" localSheetId="8" hidden="1">#REF!</definedName>
    <definedName name="BExOCBSF3XGO9YJ23LX2H78VOUR7" hidden="1">#REF!</definedName>
    <definedName name="BExOCEHJCLIUR23CB4TC9OEFJGFX" localSheetId="8" hidden="1">#REF!</definedName>
    <definedName name="BExOCEHJCLIUR23CB4TC9OEFJGFX" hidden="1">#REF!</definedName>
    <definedName name="BExOCKXFMOW6WPFEVX1I7R7FNDSS" localSheetId="8" hidden="1">#REF!</definedName>
    <definedName name="BExOCKXFMOW6WPFEVX1I7R7FNDSS" hidden="1">#REF!</definedName>
    <definedName name="BExOCM4L30L6FV3N2PR4O6X8WY2M" localSheetId="8" hidden="1">#REF!</definedName>
    <definedName name="BExOCM4L30L6FV3N2PR4O6X8WY2M" hidden="1">#REF!</definedName>
    <definedName name="BExOCYEXOB95DH5NOB0M5NOYX398" localSheetId="8" hidden="1">#REF!</definedName>
    <definedName name="BExOCYEXOB95DH5NOB0M5NOYX398" hidden="1">#REF!</definedName>
    <definedName name="BExOD4ERMDMFD8X1016N4EXOUR0S" localSheetId="8" hidden="1">#REF!</definedName>
    <definedName name="BExOD4ERMDMFD8X1016N4EXOUR0S" hidden="1">#REF!</definedName>
    <definedName name="BExOD55RS7BQUHRQ6H3USVGKR0P7" localSheetId="8" hidden="1">#REF!</definedName>
    <definedName name="BExOD55RS7BQUHRQ6H3USVGKR0P7" hidden="1">#REF!</definedName>
    <definedName name="BExODEWDDEABM4ZY3XREJIBZ8IVP" localSheetId="8" hidden="1">#REF!</definedName>
    <definedName name="BExODEWDDEABM4ZY3XREJIBZ8IVP" hidden="1">#REF!</definedName>
    <definedName name="BExODICDVVLFKWA22B3L0CKKTAZA" localSheetId="8" hidden="1">#REF!</definedName>
    <definedName name="BExODICDVVLFKWA22B3L0CKKTAZA" hidden="1">#REF!</definedName>
    <definedName name="BExODZFEIWV26E8RFU7XQYX1J458" localSheetId="8" hidden="1">#REF!</definedName>
    <definedName name="BExODZFEIWV26E8RFU7XQYX1J458" hidden="1">#REF!</definedName>
    <definedName name="BExOE0S111KPTELH26PPXE94J3GJ" localSheetId="8" hidden="1">#REF!</definedName>
    <definedName name="BExOE0S111KPTELH26PPXE94J3GJ" hidden="1">#REF!</definedName>
    <definedName name="BExOE5KH3JKKPZO401YAB3A11G1U" localSheetId="8" hidden="1">#REF!</definedName>
    <definedName name="BExOE5KH3JKKPZO401YAB3A11G1U" hidden="1">#REF!</definedName>
    <definedName name="BExOEBKG55EROA2VL360A06LKASE" localSheetId="8" hidden="1">#REF!</definedName>
    <definedName name="BExOEBKG55EROA2VL360A06LKASE" hidden="1">#REF!</definedName>
    <definedName name="BExOEFWUBETCPIYF89P9SBDOI3X5" localSheetId="8" hidden="1">#REF!</definedName>
    <definedName name="BExOEFWUBETCPIYF89P9SBDOI3X5" hidden="1">#REF!</definedName>
    <definedName name="BExOEL08MN74RQKVY0P43PFHPTVB" localSheetId="8" hidden="1">#REF!</definedName>
    <definedName name="BExOEL08MN74RQKVY0P43PFHPTVB" hidden="1">#REF!</definedName>
    <definedName name="BExOERG5LWXYYEN1DY1H2FWRJS9T" localSheetId="8" hidden="1">#REF!</definedName>
    <definedName name="BExOERG5LWXYYEN1DY1H2FWRJS9T" hidden="1">#REF!</definedName>
    <definedName name="BExOEV1S6JJVO5PP4BZ20SNGZR7D" localSheetId="8" hidden="1">#REF!</definedName>
    <definedName name="BExOEV1S6JJVO5PP4BZ20SNGZR7D" hidden="1">#REF!</definedName>
    <definedName name="BExOEVNDLRXW33RF3AMMCDLTLROJ" localSheetId="8" hidden="1">#REF!</definedName>
    <definedName name="BExOEVNDLRXW33RF3AMMCDLTLROJ" hidden="1">#REF!</definedName>
    <definedName name="BExOEZOXV3VXUB6VGSS85GXATYAC" localSheetId="8" hidden="1">#REF!</definedName>
    <definedName name="BExOEZOXV3VXUB6VGSS85GXATYAC" hidden="1">#REF!</definedName>
    <definedName name="BExOFDBSAZV60157PIDWCSSUN3MJ" localSheetId="8" hidden="1">#REF!</definedName>
    <definedName name="BExOFDBSAZV60157PIDWCSSUN3MJ" hidden="1">#REF!</definedName>
    <definedName name="BExOFEDNCYI2TPTMQ8SJN3AW4YMF" localSheetId="8" hidden="1">#REF!</definedName>
    <definedName name="BExOFEDNCYI2TPTMQ8SJN3AW4YMF" hidden="1">#REF!</definedName>
    <definedName name="BExOFVLXVD6RVHSQO8KZOOACSV24" localSheetId="8" hidden="1">#REF!</definedName>
    <definedName name="BExOFVLXVD6RVHSQO8KZOOACSV24" hidden="1">#REF!</definedName>
    <definedName name="BExOG2SW3XOGP9VAPQ3THV3VWV12" localSheetId="8" hidden="1">#REF!</definedName>
    <definedName name="BExOG2SW3XOGP9VAPQ3THV3VWV12" hidden="1">#REF!</definedName>
    <definedName name="BExOG45J81K4OPA40KW5VQU54KY3" localSheetId="8" hidden="1">#REF!</definedName>
    <definedName name="BExOG45J81K4OPA40KW5VQU54KY3" hidden="1">#REF!</definedName>
    <definedName name="BExOGFE2SCL8HHT4DFAXKLUTJZOG" localSheetId="8" hidden="1">#REF!</definedName>
    <definedName name="BExOGFE2SCL8HHT4DFAXKLUTJZOG" hidden="1">#REF!</definedName>
    <definedName name="BExOGH1IMADJCZMFDE6NMBBKO558" localSheetId="8" hidden="1">#REF!</definedName>
    <definedName name="BExOGH1IMADJCZMFDE6NMBBKO558" hidden="1">#REF!</definedName>
    <definedName name="BExOGT6D0LJ3C22RDW8COECKB1J5" localSheetId="8" hidden="1">#REF!</definedName>
    <definedName name="BExOGT6D0LJ3C22RDW8COECKB1J5" hidden="1">#REF!</definedName>
    <definedName name="BExOGTMI1HT31M1RGWVRAVHAK7DE" localSheetId="8" hidden="1">#REF!</definedName>
    <definedName name="BExOGTMI1HT31M1RGWVRAVHAK7DE" hidden="1">#REF!</definedName>
    <definedName name="BExOGXO9JE5XSE9GC3I6O21UEKAO" localSheetId="8" hidden="1">#REF!</definedName>
    <definedName name="BExOGXO9JE5XSE9GC3I6O21UEKAO" hidden="1">#REF!</definedName>
    <definedName name="BExOH9ICQA5WPLVJIKJVPWUPKSYO" localSheetId="8" hidden="1">#REF!</definedName>
    <definedName name="BExOH9ICQA5WPLVJIKJVPWUPKSYO" hidden="1">#REF!</definedName>
    <definedName name="BExOH9ICZ13C1LAW8OTYTR9S7ZP3" localSheetId="8" hidden="1">#REF!</definedName>
    <definedName name="BExOH9ICZ13C1LAW8OTYTR9S7ZP3" hidden="1">#REF!</definedName>
    <definedName name="BExOHGEJ8V8OXT32FSU173XLXBDH" localSheetId="8" hidden="1">#REF!</definedName>
    <definedName name="BExOHGEJ8V8OXT32FSU173XLXBDH" hidden="1">#REF!</definedName>
    <definedName name="BExOHL75H3OT4WAKKPUXIVXWFVDS" localSheetId="8" hidden="1">#REF!</definedName>
    <definedName name="BExOHL75H3OT4WAKKPUXIVXWFVDS" hidden="1">#REF!</definedName>
    <definedName name="BExOHLHXXJL6363CC082M9M5VVXQ" localSheetId="8" hidden="1">#REF!</definedName>
    <definedName name="BExOHLHXXJL6363CC082M9M5VVXQ" hidden="1">#REF!</definedName>
    <definedName name="BExOHNAO5UDXSO73BK2ARHWKS90Y" localSheetId="8" hidden="1">#REF!</definedName>
    <definedName name="BExOHNAO5UDXSO73BK2ARHWKS90Y" hidden="1">#REF!</definedName>
    <definedName name="BExOHR1G1I9A9CI1HG94EWBLWNM2" localSheetId="8" hidden="1">#REF!</definedName>
    <definedName name="BExOHR1G1I9A9CI1HG94EWBLWNM2" hidden="1">#REF!</definedName>
    <definedName name="BExOHTQPP8LQ98L6PYUI6QW08YID" localSheetId="8" hidden="1">#REF!</definedName>
    <definedName name="BExOHTQPP8LQ98L6PYUI6QW08YID" hidden="1">#REF!</definedName>
    <definedName name="BExOHUHN7UXHYAJFJJFU805UZ0NB" localSheetId="8" hidden="1">#REF!</definedName>
    <definedName name="BExOHUHN7UXHYAJFJJFU805UZ0NB" hidden="1">#REF!</definedName>
    <definedName name="BExOHX6Q6NJI793PGX59O5EKTP4G" localSheetId="8" hidden="1">#REF!</definedName>
    <definedName name="BExOHX6Q6NJI793PGX59O5EKTP4G" hidden="1">#REF!</definedName>
    <definedName name="BExOI5VMTHH7Y8MQQ1N635CHYI0P" localSheetId="8" hidden="1">#REF!</definedName>
    <definedName name="BExOI5VMTHH7Y8MQQ1N635CHYI0P" hidden="1">#REF!</definedName>
    <definedName name="BExOIEVCP4Y6VDS23AK84MCYYHRT" localSheetId="8" hidden="1">#REF!</definedName>
    <definedName name="BExOIEVCP4Y6VDS23AK84MCYYHRT" hidden="1">#REF!</definedName>
    <definedName name="BExOIFRP0HEHF5D7JSZ0X8ADJ79U" localSheetId="8" hidden="1">#REF!</definedName>
    <definedName name="BExOIFRP0HEHF5D7JSZ0X8ADJ79U" hidden="1">#REF!</definedName>
    <definedName name="BExOIHPQIXR0NDR5WD01BZKPKEO3" localSheetId="8" hidden="1">#REF!</definedName>
    <definedName name="BExOIHPQIXR0NDR5WD01BZKPKEO3" hidden="1">#REF!</definedName>
    <definedName name="BExOIM7L0Z3LSII9P7ZTV4KJ8RMA" localSheetId="8" hidden="1">#REF!</definedName>
    <definedName name="BExOIM7L0Z3LSII9P7ZTV4KJ8RMA" hidden="1">#REF!</definedName>
    <definedName name="BExOIWJVMJ6MG6JC4SPD1L00OHU1" localSheetId="8" hidden="1">#REF!</definedName>
    <definedName name="BExOIWJVMJ6MG6JC4SPD1L00OHU1" hidden="1">#REF!</definedName>
    <definedName name="BExOIYCN8Z4JK3OOG86KYUCV0ME8" localSheetId="8" hidden="1">#REF!</definedName>
    <definedName name="BExOIYCN8Z4JK3OOG86KYUCV0ME8" hidden="1">#REF!</definedName>
    <definedName name="BExOJ3AKZ9BCBZT3KD8WMSLK6MN2" localSheetId="8" hidden="1">#REF!</definedName>
    <definedName name="BExOJ3AKZ9BCBZT3KD8WMSLK6MN2" hidden="1">#REF!</definedName>
    <definedName name="BExOJ7XQK71I4YZDD29AKOOWZ47E" localSheetId="8" hidden="1">#REF!</definedName>
    <definedName name="BExOJ7XQK71I4YZDD29AKOOWZ47E" hidden="1">#REF!</definedName>
    <definedName name="BExOJAXS2THXXIJMV2F2LZKMI589" localSheetId="8" hidden="1">#REF!</definedName>
    <definedName name="BExOJAXS2THXXIJMV2F2LZKMI589" hidden="1">#REF!</definedName>
    <definedName name="BExOJDXKJ43BMD5CFWEMSU5R1BP9" localSheetId="8" hidden="1">#REF!</definedName>
    <definedName name="BExOJDXKJ43BMD5CFWEMSU5R1BP9" hidden="1">#REF!</definedName>
    <definedName name="BExOJHZ9KOD9LEP7ES426LHOCXEY" localSheetId="8" hidden="1">#REF!</definedName>
    <definedName name="BExOJHZ9KOD9LEP7ES426LHOCXEY" hidden="1">#REF!</definedName>
    <definedName name="BExOJM0W6XGSW5MXPTTX0GNF6SFT" localSheetId="8" hidden="1">#REF!</definedName>
    <definedName name="BExOJM0W6XGSW5MXPTTX0GNF6SFT" hidden="1">#REF!</definedName>
    <definedName name="BExOJQ7XL1X94G2GP88DSU6OTRKY" localSheetId="8" hidden="1">#REF!</definedName>
    <definedName name="BExOJQ7XL1X94G2GP88DSU6OTRKY" hidden="1">#REF!</definedName>
    <definedName name="BExOJXEUJJ9SYRJXKYYV2NCCDT2R" localSheetId="8" hidden="1">#REF!</definedName>
    <definedName name="BExOJXEUJJ9SYRJXKYYV2NCCDT2R" hidden="1">#REF!</definedName>
    <definedName name="BExOK0EQYM9JUMAGWOUN7QDH7VMZ" localSheetId="8" hidden="1">#REF!</definedName>
    <definedName name="BExOK0EQYM9JUMAGWOUN7QDH7VMZ" hidden="1">#REF!</definedName>
    <definedName name="BExOK10DBCM0O0CLRF8BB6EEWGB2" localSheetId="8" hidden="1">#REF!</definedName>
    <definedName name="BExOK10DBCM0O0CLRF8BB6EEWGB2" hidden="1">#REF!</definedName>
    <definedName name="BExOK45QZPFPJ08Z5BZOFLNGPHCZ" localSheetId="8" hidden="1">#REF!</definedName>
    <definedName name="BExOK45QZPFPJ08Z5BZOFLNGPHCZ" hidden="1">#REF!</definedName>
    <definedName name="BExOK4WM9O7QNG6O57FOASI5QSN1" localSheetId="8" hidden="1">#REF!</definedName>
    <definedName name="BExOK4WM9O7QNG6O57FOASI5QSN1" hidden="1">#REF!</definedName>
    <definedName name="BExOK57E3HXBUDOQB4M87JK9OPNE" localSheetId="8" hidden="1">#REF!</definedName>
    <definedName name="BExOK57E3HXBUDOQB4M87JK9OPNE" hidden="1">#REF!</definedName>
    <definedName name="BExOKJLBFD15HACQ01HQLY1U5SE2" localSheetId="8" hidden="1">#REF!</definedName>
    <definedName name="BExOKJLBFD15HACQ01HQLY1U5SE2" hidden="1">#REF!</definedName>
    <definedName name="BExOKTXMJP351VXKH8VT6SXUNIMF" localSheetId="8" hidden="1">#REF!</definedName>
    <definedName name="BExOKTXMJP351VXKH8VT6SXUNIMF" hidden="1">#REF!</definedName>
    <definedName name="BExOKU8GMLOCNVORDE329819XN67" localSheetId="8" hidden="1">#REF!</definedName>
    <definedName name="BExOKU8GMLOCNVORDE329819XN67" hidden="1">#REF!</definedName>
    <definedName name="BExOL0Z3Z7IAMHPB91EO2MF49U57" localSheetId="8" hidden="1">#REF!</definedName>
    <definedName name="BExOL0Z3Z7IAMHPB91EO2MF49U57" hidden="1">#REF!</definedName>
    <definedName name="BExOL7KH12VAR0LG741SIOJTLWFD" localSheetId="8" hidden="1">#REF!</definedName>
    <definedName name="BExOL7KH12VAR0LG741SIOJTLWFD" hidden="1">#REF!</definedName>
    <definedName name="BExOLGUYDBS2V3UOK4DVPUW5JZN7" localSheetId="8" hidden="1">#REF!</definedName>
    <definedName name="BExOLGUYDBS2V3UOK4DVPUW5JZN7" hidden="1">#REF!</definedName>
    <definedName name="BExOLICXFHJLILCJVFMJE5MGGWKR" localSheetId="8" hidden="1">#REF!</definedName>
    <definedName name="BExOLICXFHJLILCJVFMJE5MGGWKR" hidden="1">#REF!</definedName>
    <definedName name="BExOLOI0WJS3QC12I3ISL0D9AWOF" localSheetId="8" hidden="1">#REF!</definedName>
    <definedName name="BExOLOI0WJS3QC12I3ISL0D9AWOF" hidden="1">#REF!</definedName>
    <definedName name="BExOLQ5A7IWI0W12J7315E7LBI0O" localSheetId="8" hidden="1">#REF!</definedName>
    <definedName name="BExOLQ5A7IWI0W12J7315E7LBI0O" hidden="1">#REF!</definedName>
    <definedName name="BExOLYZNG5RBD0BTS1OEZJNU92Q5" localSheetId="8" hidden="1">#REF!</definedName>
    <definedName name="BExOLYZNG5RBD0BTS1OEZJNU92Q5" hidden="1">#REF!</definedName>
    <definedName name="BExOM136CSOYSV2NE3NAU04Z4414" localSheetId="8" hidden="1">#REF!</definedName>
    <definedName name="BExOM136CSOYSV2NE3NAU04Z4414" hidden="1">#REF!</definedName>
    <definedName name="BExOM3HIJ3UZPOKJI68KPBJAHPDC" localSheetId="8" hidden="1">#REF!</definedName>
    <definedName name="BExOM3HIJ3UZPOKJI68KPBJAHPDC" hidden="1">#REF!</definedName>
    <definedName name="BExOM5QC0I90GVJG1G7NFAIINKAQ" localSheetId="8" hidden="1">#REF!</definedName>
    <definedName name="BExOM5QC0I90GVJG1G7NFAIINKAQ" hidden="1">#REF!</definedName>
    <definedName name="BExOMKPURE33YQ3K1JG9NVQD4W49" localSheetId="8" hidden="1">#REF!</definedName>
    <definedName name="BExOMKPURE33YQ3K1JG9NVQD4W49" hidden="1">#REF!</definedName>
    <definedName name="BExOMP7NGCLUNFK50QD2LPKRG078" localSheetId="8" hidden="1">#REF!</definedName>
    <definedName name="BExOMP7NGCLUNFK50QD2LPKRG078" hidden="1">#REF!</definedName>
    <definedName name="BExOMPNX2853XA8AUM0BLA7CS86A" localSheetId="8" hidden="1">#REF!</definedName>
    <definedName name="BExOMPNX2853XA8AUM0BLA7CS86A" hidden="1">#REF!</definedName>
    <definedName name="BExOMU0A6XMY48SZRYL4WQZD13BI" localSheetId="8" hidden="1">#REF!</definedName>
    <definedName name="BExOMU0A6XMY48SZRYL4WQZD13BI" hidden="1">#REF!</definedName>
    <definedName name="BExOMVT0HSNC59DJP4CLISASGHKL" localSheetId="8" hidden="1">#REF!</definedName>
    <definedName name="BExOMVT0HSNC59DJP4CLISASGHKL" hidden="1">#REF!</definedName>
    <definedName name="BExON0AX35F2SI0UCVMGWGVIUNI3" localSheetId="8" hidden="1">#REF!</definedName>
    <definedName name="BExON0AX35F2SI0UCVMGWGVIUNI3" hidden="1">#REF!</definedName>
    <definedName name="BExON1I19LN0T10YIIYC5NE9UGMR" localSheetId="8" hidden="1">#REF!</definedName>
    <definedName name="BExON1I19LN0T10YIIYC5NE9UGMR" hidden="1">#REF!</definedName>
    <definedName name="BExON41U4296DV3DPG6I5EF3OEYF" localSheetId="8" hidden="1">#REF!</definedName>
    <definedName name="BExON41U4296DV3DPG6I5EF3OEYF" hidden="1">#REF!</definedName>
    <definedName name="BExONB3A7CO4YD8RB41PHC93BQ9M" localSheetId="8" hidden="1">#REF!</definedName>
    <definedName name="BExONB3A7CO4YD8RB41PHC93BQ9M" hidden="1">#REF!</definedName>
    <definedName name="BExONFQH6UUXF8V0GI4BRIST9RFO" localSheetId="8" hidden="1">#REF!</definedName>
    <definedName name="BExONFQH6UUXF8V0GI4BRIST9RFO" hidden="1">#REF!</definedName>
    <definedName name="BExONIL31DZWU7IFVN3VV0XTXJA1" localSheetId="8" hidden="1">#REF!</definedName>
    <definedName name="BExONIL31DZWU7IFVN3VV0XTXJA1" hidden="1">#REF!</definedName>
    <definedName name="BExONJ1BU17R0F5A2UP1UGJBOGKS" localSheetId="8" hidden="1">#REF!</definedName>
    <definedName name="BExONJ1BU17R0F5A2UP1UGJBOGKS" hidden="1">#REF!</definedName>
    <definedName name="BExONKZDHE8SS0P4YRLGEQR9KYHF" localSheetId="8" hidden="1">#REF!</definedName>
    <definedName name="BExONKZDHE8SS0P4YRLGEQR9KYHF" hidden="1">#REF!</definedName>
    <definedName name="BExONNZ9VMHVX3J6NLNJY7KZA61O" localSheetId="8" hidden="1">#REF!</definedName>
    <definedName name="BExONNZ9VMHVX3J6NLNJY7KZA61O" hidden="1">#REF!</definedName>
    <definedName name="BExONRQ1BAA4F3TXP2MYQ4YCZ09S" localSheetId="8" hidden="1">#REF!</definedName>
    <definedName name="BExONRQ1BAA4F3TXP2MYQ4YCZ09S" hidden="1">#REF!</definedName>
    <definedName name="BExONU4ENMND8RLZX0L5EHPYQQSB" localSheetId="8" hidden="1">#REF!</definedName>
    <definedName name="BExONU4ENMND8RLZX0L5EHPYQQSB" hidden="1">#REF!</definedName>
    <definedName name="BExONXPUEU6ZRSIX4PDJ1DXY679I" localSheetId="8" hidden="1">#REF!</definedName>
    <definedName name="BExONXPUEU6ZRSIX4PDJ1DXY679I" hidden="1">#REF!</definedName>
    <definedName name="BExOO0KEG2WL5WKKMHN0S2UTIUNG" localSheetId="8" hidden="1">#REF!</definedName>
    <definedName name="BExOO0KEG2WL5WKKMHN0S2UTIUNG" hidden="1">#REF!</definedName>
    <definedName name="BExOO1WWIZSGB0YTGKESB45TSVMZ" localSheetId="8" hidden="1">#REF!</definedName>
    <definedName name="BExOO1WWIZSGB0YTGKESB45TSVMZ" hidden="1">#REF!</definedName>
    <definedName name="BExOO4B8FPAFYPHCTYTX37P1TQM5" localSheetId="8" hidden="1">#REF!</definedName>
    <definedName name="BExOO4B8FPAFYPHCTYTX37P1TQM5" hidden="1">#REF!</definedName>
    <definedName name="BExOOIULUDOJRMYABWV5CCL906X6" localSheetId="8" hidden="1">#REF!</definedName>
    <definedName name="BExOOIULUDOJRMYABWV5CCL906X6" hidden="1">#REF!</definedName>
    <definedName name="BExOOJLIWKJW5S7XWJXD8TYV5HQ9" localSheetId="8" hidden="1">#REF!</definedName>
    <definedName name="BExOOJLIWKJW5S7XWJXD8TYV5HQ9" hidden="1">#REF!</definedName>
    <definedName name="BExOOQ1JVWQ9LYXD0V94BRXKTA1I" localSheetId="8" hidden="1">#REF!</definedName>
    <definedName name="BExOOQ1JVWQ9LYXD0V94BRXKTA1I" hidden="1">#REF!</definedName>
    <definedName name="BExOOTN0KTXJCL7E476XBN1CJ553" localSheetId="8" hidden="1">#REF!</definedName>
    <definedName name="BExOOTN0KTXJCL7E476XBN1CJ553" hidden="1">#REF!</definedName>
    <definedName name="BExOOVVUJIJNAYDICUUQQ9O7O3TW" localSheetId="8" hidden="1">#REF!</definedName>
    <definedName name="BExOOVVUJIJNAYDICUUQQ9O7O3TW" hidden="1">#REF!</definedName>
    <definedName name="BExOP9DDU5MZJKWGFT0MKL44YKIV" localSheetId="8" hidden="1">#REF!</definedName>
    <definedName name="BExOP9DDU5MZJKWGFT0MKL44YKIV" hidden="1">#REF!</definedName>
    <definedName name="BExOP9DEBV5W5P4Q25J3XCJBP5S9" localSheetId="8" hidden="1">#REF!</definedName>
    <definedName name="BExOP9DEBV5W5P4Q25J3XCJBP5S9" hidden="1">#REF!</definedName>
    <definedName name="BExOPFNYRBL0BFM23LZBJTADNOE4" localSheetId="8" hidden="1">#REF!</definedName>
    <definedName name="BExOPFNYRBL0BFM23LZBJTADNOE4" hidden="1">#REF!</definedName>
    <definedName name="BExOPINVFSIZMCVT9YGT2AODVCX3" localSheetId="8" hidden="1">#REF!</definedName>
    <definedName name="BExOPINVFSIZMCVT9YGT2AODVCX3" hidden="1">#REF!</definedName>
    <definedName name="BExOQ1JN4SAC44RTMZIGHSW023WA" localSheetId="8" hidden="1">#REF!</definedName>
    <definedName name="BExOQ1JN4SAC44RTMZIGHSW023WA" hidden="1">#REF!</definedName>
    <definedName name="BExOQ256YMF115DJL3KBPNKABJ90" localSheetId="8" hidden="1">#REF!</definedName>
    <definedName name="BExOQ256YMF115DJL3KBPNKABJ90" hidden="1">#REF!</definedName>
    <definedName name="BExQ19DEUOLC11IW32E2AMVZLFF1" localSheetId="8" hidden="1">#REF!</definedName>
    <definedName name="BExQ19DEUOLC11IW32E2AMVZLFF1" hidden="1">#REF!</definedName>
    <definedName name="BExQ1OCW3L24TN0BYVRE2NE3IK1O" localSheetId="8" hidden="1">#REF!</definedName>
    <definedName name="BExQ1OCW3L24TN0BYVRE2NE3IK1O" hidden="1">#REF!</definedName>
    <definedName name="BExQ29C73XR33S3668YYSYZAIHTG" localSheetId="8" hidden="1">#REF!</definedName>
    <definedName name="BExQ29C73XR33S3668YYSYZAIHTG" hidden="1">#REF!</definedName>
    <definedName name="BExQ2FS228IUDUP2023RA1D4AO4C" localSheetId="8" hidden="1">#REF!</definedName>
    <definedName name="BExQ2FS228IUDUP2023RA1D4AO4C" hidden="1">#REF!</definedName>
    <definedName name="BExQ2L0XYWLY9VPZWXYYFRIRQRJ1" localSheetId="8" hidden="1">#REF!</definedName>
    <definedName name="BExQ2L0XYWLY9VPZWXYYFRIRQRJ1" hidden="1">#REF!</definedName>
    <definedName name="BExQ2M841F5Z1BQYR8DG5FKK0LIU" localSheetId="8" hidden="1">#REF!</definedName>
    <definedName name="BExQ2M841F5Z1BQYR8DG5FKK0LIU" hidden="1">#REF!</definedName>
    <definedName name="BExQ2STHO7AXYTS1VPPHQMX1WT30" localSheetId="8" hidden="1">#REF!</definedName>
    <definedName name="BExQ2STHO7AXYTS1VPPHQMX1WT30" hidden="1">#REF!</definedName>
    <definedName name="BExQ2XWXHMQMQ99FF9293AEQHABB" localSheetId="8" hidden="1">#REF!</definedName>
    <definedName name="BExQ2XWXHMQMQ99FF9293AEQHABB" hidden="1">#REF!</definedName>
    <definedName name="BExQ300G8I8TK45A0MVHV15422EU" localSheetId="8" hidden="1">#REF!</definedName>
    <definedName name="BExQ300G8I8TK45A0MVHV15422EU" hidden="1">#REF!</definedName>
    <definedName name="BExQ305RBEODGNAETZ0EZQLLDZZD" localSheetId="8" hidden="1">#REF!</definedName>
    <definedName name="BExQ305RBEODGNAETZ0EZQLLDZZD" hidden="1">#REF!</definedName>
    <definedName name="BExQ37SZQJSC2C73FY2IJY852LVP" localSheetId="8" hidden="1">#REF!</definedName>
    <definedName name="BExQ37SZQJSC2C73FY2IJY852LVP" hidden="1">#REF!</definedName>
    <definedName name="BExQ39R28MXSG2SEV956F0KZ20AN" localSheetId="8" hidden="1">#REF!</definedName>
    <definedName name="BExQ39R28MXSG2SEV956F0KZ20AN" hidden="1">#REF!</definedName>
    <definedName name="BExQ3D1P3M5Z3HLMEZ17E0BLEE4U" localSheetId="8" hidden="1">#REF!</definedName>
    <definedName name="BExQ3D1P3M5Z3HLMEZ17E0BLEE4U" hidden="1">#REF!</definedName>
    <definedName name="BExQ3EZX6BA2WHKI84SG78UPRTSE" localSheetId="8" hidden="1">#REF!</definedName>
    <definedName name="BExQ3EZX6BA2WHKI84SG78UPRTSE" hidden="1">#REF!</definedName>
    <definedName name="BExQ3KOX6620WUSBG7PGACNC936P" localSheetId="8" hidden="1">#REF!</definedName>
    <definedName name="BExQ3KOX6620WUSBG7PGACNC936P" hidden="1">#REF!</definedName>
    <definedName name="BExQ3O4W7QF8BOXTUT4IOGF6YKUD" localSheetId="8" hidden="1">#REF!</definedName>
    <definedName name="BExQ3O4W7QF8BOXTUT4IOGF6YKUD" hidden="1">#REF!</definedName>
    <definedName name="BExQ3PXOWSN8561ZR8IEY8ZASI3B" localSheetId="8" hidden="1">#REF!</definedName>
    <definedName name="BExQ3PXOWSN8561ZR8IEY8ZASI3B" hidden="1">#REF!</definedName>
    <definedName name="BExQ3TZF04IPY0B0UG9CQQ5736UA" localSheetId="8" hidden="1">#REF!</definedName>
    <definedName name="BExQ3TZF04IPY0B0UG9CQQ5736UA" hidden="1">#REF!</definedName>
    <definedName name="BExQ42IU9MNDYLODP41DL6YTZMAR" localSheetId="8" hidden="1">#REF!</definedName>
    <definedName name="BExQ42IU9MNDYLODP41DL6YTZMAR" hidden="1">#REF!</definedName>
    <definedName name="BExQ42O4PHH156IHXSW0JAYAC0NJ" localSheetId="8" hidden="1">#REF!</definedName>
    <definedName name="BExQ42O4PHH156IHXSW0JAYAC0NJ" hidden="1">#REF!</definedName>
    <definedName name="BExQ452HF7N1HYPXJXQ8WD6SOWUV" localSheetId="8" hidden="1">#REF!</definedName>
    <definedName name="BExQ452HF7N1HYPXJXQ8WD6SOWUV" hidden="1">#REF!</definedName>
    <definedName name="BExQ4BTBSHPHVEDRCXC2ROW8PLFC" localSheetId="8" hidden="1">#REF!</definedName>
    <definedName name="BExQ4BTBSHPHVEDRCXC2ROW8PLFC" hidden="1">#REF!</definedName>
    <definedName name="BExQ4DGKF54SRKQUTUT4B1CZSS62" localSheetId="8" hidden="1">#REF!</definedName>
    <definedName name="BExQ4DGKF54SRKQUTUT4B1CZSS62" hidden="1">#REF!</definedName>
    <definedName name="BExQ4T74LQ5PYTV1MUQUW75A4BDY" localSheetId="8" hidden="1">#REF!</definedName>
    <definedName name="BExQ4T74LQ5PYTV1MUQUW75A4BDY" hidden="1">#REF!</definedName>
    <definedName name="BExQ4XJHD7EJCNH7S1MJDZJ2MNWG" localSheetId="8" hidden="1">#REF!</definedName>
    <definedName name="BExQ4XJHD7EJCNH7S1MJDZJ2MNWG" hidden="1">#REF!</definedName>
    <definedName name="BExQ5039ZCEWBUJHU682G4S89J03" localSheetId="8" hidden="1">#REF!</definedName>
    <definedName name="BExQ5039ZCEWBUJHU682G4S89J03" hidden="1">#REF!</definedName>
    <definedName name="BExQ56Z9W6YHZHRXOFFI8EFA7CDI" localSheetId="8" hidden="1">#REF!</definedName>
    <definedName name="BExQ56Z9W6YHZHRXOFFI8EFA7CDI" hidden="1">#REF!</definedName>
    <definedName name="BExQ58MP5FO5Q5CIXVMMYWWPEFW3" localSheetId="8" hidden="1">#REF!</definedName>
    <definedName name="BExQ58MP5FO5Q5CIXVMMYWWPEFW3" hidden="1">#REF!</definedName>
    <definedName name="BExQ5KX3Z668H1KUCKZ9J24HUQ1F" localSheetId="8" hidden="1">#REF!</definedName>
    <definedName name="BExQ5KX3Z668H1KUCKZ9J24HUQ1F" hidden="1">#REF!</definedName>
    <definedName name="BExQ5SPMSOCJYLAY20NB5A6O32RE" localSheetId="8" hidden="1">#REF!</definedName>
    <definedName name="BExQ5SPMSOCJYLAY20NB5A6O32RE" hidden="1">#REF!</definedName>
    <definedName name="BExQ5UICMGTMK790KTLK49MAGXRC" localSheetId="8" hidden="1">#REF!</definedName>
    <definedName name="BExQ5UICMGTMK790KTLK49MAGXRC" hidden="1">#REF!</definedName>
    <definedName name="BExQ5YUUK9FD0QGTY4WD0W90O7OL" localSheetId="8" hidden="1">#REF!</definedName>
    <definedName name="BExQ5YUUK9FD0QGTY4WD0W90O7OL" hidden="1">#REF!</definedName>
    <definedName name="BExQ62WGBSDPG7ZU34W0N8X45R3X" localSheetId="8" hidden="1">#REF!</definedName>
    <definedName name="BExQ62WGBSDPG7ZU34W0N8X45R3X" hidden="1">#REF!</definedName>
    <definedName name="BExQ63793YQ9BH7JLCNRIATIGTRG" localSheetId="8" hidden="1">#REF!</definedName>
    <definedName name="BExQ63793YQ9BH7JLCNRIATIGTRG" hidden="1">#REF!</definedName>
    <definedName name="BExQ6CN1EF2UPZ57ZYMGK8TUJQSS" localSheetId="8" hidden="1">#REF!</definedName>
    <definedName name="BExQ6CN1EF2UPZ57ZYMGK8TUJQSS" hidden="1">#REF!</definedName>
    <definedName name="BExQ6FSF8BMWVLJI7Y7MKPG9SU5O" localSheetId="8" hidden="1">#REF!</definedName>
    <definedName name="BExQ6FSF8BMWVLJI7Y7MKPG9SU5O" hidden="1">#REF!</definedName>
    <definedName name="BExQ6M2YXJ8AMRJF3QGHC40ADAHZ" localSheetId="8" hidden="1">#REF!</definedName>
    <definedName name="BExQ6M2YXJ8AMRJF3QGHC40ADAHZ" hidden="1">#REF!</definedName>
    <definedName name="BExQ6M8B0X44N9TV56ATUVHGDI00" localSheetId="8" hidden="1">#REF!</definedName>
    <definedName name="BExQ6M8B0X44N9TV56ATUVHGDI00" hidden="1">#REF!</definedName>
    <definedName name="BExQ6POH065GV0I74XXVD0VUPBJW" localSheetId="8" hidden="1">#REF!</definedName>
    <definedName name="BExQ6POH065GV0I74XXVD0VUPBJW" hidden="1">#REF!</definedName>
    <definedName name="BExQ6WV9KPSMXPPLGZ3KK4WNYTHU" localSheetId="8" hidden="1">#REF!</definedName>
    <definedName name="BExQ6WV9KPSMXPPLGZ3KK4WNYTHU" hidden="1">#REF!</definedName>
    <definedName name="BExQ7541G92R52ECOIYO6UXIWJJ4" localSheetId="8" hidden="1">#REF!</definedName>
    <definedName name="BExQ7541G92R52ECOIYO6UXIWJJ4" hidden="1">#REF!</definedName>
    <definedName name="BExQ783XTMM2A9I3UKCFWJH1PP2N" localSheetId="8" hidden="1">#REF!</definedName>
    <definedName name="BExQ783XTMM2A9I3UKCFWJH1PP2N" hidden="1">#REF!</definedName>
    <definedName name="BExQ79LX01ZPQB8EGD1ZHR2VK2H3" localSheetId="8" hidden="1">#REF!</definedName>
    <definedName name="BExQ79LX01ZPQB8EGD1ZHR2VK2H3" hidden="1">#REF!</definedName>
    <definedName name="BExQ7B3V9MGDK2OIJ61XXFBFLJFZ" localSheetId="8" hidden="1">#REF!</definedName>
    <definedName name="BExQ7B3V9MGDK2OIJ61XXFBFLJFZ" hidden="1">#REF!</definedName>
    <definedName name="BExQ7CB046NVPF9ZXDGA7OXOLSLX" localSheetId="8" hidden="1">#REF!</definedName>
    <definedName name="BExQ7CB046NVPF9ZXDGA7OXOLSLX" hidden="1">#REF!</definedName>
    <definedName name="BExQ7IWDCGGOO1HTJ97YGO1CK3R9" localSheetId="8" hidden="1">#REF!</definedName>
    <definedName name="BExQ7IWDCGGOO1HTJ97YGO1CK3R9" hidden="1">#REF!</definedName>
    <definedName name="BExQ7JNFIEGS2HKNBALH3Q2N5G7Z" localSheetId="8" hidden="1">#REF!</definedName>
    <definedName name="BExQ7JNFIEGS2HKNBALH3Q2N5G7Z" hidden="1">#REF!</definedName>
    <definedName name="BExQ7MY3U2Z1IZ71U5LJUD00VVB4" localSheetId="8" hidden="1">#REF!</definedName>
    <definedName name="BExQ7MY3U2Z1IZ71U5LJUD00VVB4" hidden="1">#REF!</definedName>
    <definedName name="BExQ7XL2Q1GVUFL1F9KK0K0EXMWG" localSheetId="8" hidden="1">#REF!</definedName>
    <definedName name="BExQ7XL2Q1GVUFL1F9KK0K0EXMWG" hidden="1">#REF!</definedName>
    <definedName name="BExQ8469L3ZRZ3KYZPYMSJIDL7Y5" localSheetId="8" hidden="1">#REF!</definedName>
    <definedName name="BExQ8469L3ZRZ3KYZPYMSJIDL7Y5" hidden="1">#REF!</definedName>
    <definedName name="BExQ84MJB94HL3BWRN50M4NCB6Z0" localSheetId="8" hidden="1">#REF!</definedName>
    <definedName name="BExQ84MJB94HL3BWRN50M4NCB6Z0" hidden="1">#REF!</definedName>
    <definedName name="BExQ8583ZE00NW7T9OF11OT9IA14" localSheetId="8" hidden="1">#REF!</definedName>
    <definedName name="BExQ8583ZE00NW7T9OF11OT9IA14" hidden="1">#REF!</definedName>
    <definedName name="BExQ8A0RPE3IMIFIZLUE7KD2N21W" localSheetId="8" hidden="1">#REF!</definedName>
    <definedName name="BExQ8A0RPE3IMIFIZLUE7KD2N21W" hidden="1">#REF!</definedName>
    <definedName name="BExQ8ABK6H1ADV2R2OYT8NFFYG2N" localSheetId="8" hidden="1">#REF!</definedName>
    <definedName name="BExQ8ABK6H1ADV2R2OYT8NFFYG2N" hidden="1">#REF!</definedName>
    <definedName name="BExQ8DM90XJ6GCJIK9LC5O82I2TJ" localSheetId="8" hidden="1">#REF!</definedName>
    <definedName name="BExQ8DM90XJ6GCJIK9LC5O82I2TJ" hidden="1">#REF!</definedName>
    <definedName name="BExQ8G0K46ZORA0QVQTDI7Z8LXGF" localSheetId="8" hidden="1">#REF!</definedName>
    <definedName name="BExQ8G0K46ZORA0QVQTDI7Z8LXGF" hidden="1">#REF!</definedName>
    <definedName name="BExQ8O3WEU8HNTTGKTW5T0QSKCLP" localSheetId="8" hidden="1">#REF!</definedName>
    <definedName name="BExQ8O3WEU8HNTTGKTW5T0QSKCLP" hidden="1">#REF!</definedName>
    <definedName name="BExQ8ZCEDBOBJA3D9LDP5TU2WYGR" localSheetId="8" hidden="1">#REF!</definedName>
    <definedName name="BExQ8ZCEDBOBJA3D9LDP5TU2WYGR" hidden="1">#REF!</definedName>
    <definedName name="BExQ94LAW6MAQBWY25WTBFV5PPZJ" localSheetId="8" hidden="1">#REF!</definedName>
    <definedName name="BExQ94LAW6MAQBWY25WTBFV5PPZJ" hidden="1">#REF!</definedName>
    <definedName name="BExQ968K8V66L55PCVI3B4VR4FW6" localSheetId="8" hidden="1">#REF!</definedName>
    <definedName name="BExQ968K8V66L55PCVI3B4VR4FW6" hidden="1">#REF!</definedName>
    <definedName name="BExQ97QIPOSSRK978N8P234Y1XA4" localSheetId="8" hidden="1">#REF!</definedName>
    <definedName name="BExQ97QIPOSSRK978N8P234Y1XA4" hidden="1">#REF!</definedName>
    <definedName name="BExQ9DFHXLBKBS9DWH05G83SL12Z" localSheetId="8" hidden="1">#REF!</definedName>
    <definedName name="BExQ9DFHXLBKBS9DWH05G83SL12Z" hidden="1">#REF!</definedName>
    <definedName name="BExQ9E6FBAXTHGF3RXANFIA77GXP" localSheetId="8" hidden="1">#REF!</definedName>
    <definedName name="BExQ9E6FBAXTHGF3RXANFIA77GXP" hidden="1">#REF!</definedName>
    <definedName name="BExQ9J4ID0TGFFFJSQ9PFAMXOYZ1" localSheetId="8" hidden="1">#REF!</definedName>
    <definedName name="BExQ9J4ID0TGFFFJSQ9PFAMXOYZ1" hidden="1">#REF!</definedName>
    <definedName name="BExQ9KX9734KIAK7IMRLHCPYDHO2" localSheetId="8" hidden="1">#REF!</definedName>
    <definedName name="BExQ9KX9734KIAK7IMRLHCPYDHO2" hidden="1">#REF!</definedName>
    <definedName name="BExQ9L81FF4I7816VTPFBDWVU4CW" localSheetId="8" hidden="1">#REF!</definedName>
    <definedName name="BExQ9L81FF4I7816VTPFBDWVU4CW" hidden="1">#REF!</definedName>
    <definedName name="BExQ9M4E2ACZOWWWP1JJIQO8AHUM" localSheetId="8" hidden="1">#REF!</definedName>
    <definedName name="BExQ9M4E2ACZOWWWP1JJIQO8AHUM" hidden="1">#REF!</definedName>
    <definedName name="BExQ9TBCP5IJKSQLYEBE6FQLF16I" localSheetId="8" hidden="1">#REF!</definedName>
    <definedName name="BExQ9TBCP5IJKSQLYEBE6FQLF16I" hidden="1">#REF!</definedName>
    <definedName name="BExQ9UTANMJCK7LJ4OQMD6F2Q01L" localSheetId="8" hidden="1">#REF!</definedName>
    <definedName name="BExQ9UTANMJCK7LJ4OQMD6F2Q01L" hidden="1">#REF!</definedName>
    <definedName name="BExQ9ZLYHWABXAA9NJDW8ZS0UQ9P" localSheetId="8" hidden="1">#REF!</definedName>
    <definedName name="BExQ9ZLYHWABXAA9NJDW8ZS0UQ9P" hidden="1">#REF!</definedName>
    <definedName name="BExQ9ZWQ19KSRZNZNPY6ZNWEST1J" localSheetId="8" hidden="1">#REF!</definedName>
    <definedName name="BExQ9ZWQ19KSRZNZNPY6ZNWEST1J" hidden="1">#REF!</definedName>
    <definedName name="BExQA324HSCK40ENJUT9CS9EC71B" localSheetId="8" hidden="1">#REF!</definedName>
    <definedName name="BExQA324HSCK40ENJUT9CS9EC71B" hidden="1">#REF!</definedName>
    <definedName name="BExQA55GY0STSNBWQCWN8E31ZXCS" localSheetId="8" hidden="1">#REF!</definedName>
    <definedName name="BExQA55GY0STSNBWQCWN8E31ZXCS" hidden="1">#REF!</definedName>
    <definedName name="BExQA7URC7M82I0T9RUF90GCS15S" localSheetId="8" hidden="1">#REF!</definedName>
    <definedName name="BExQA7URC7M82I0T9RUF90GCS15S" hidden="1">#REF!</definedName>
    <definedName name="BExQA9HZIN9XEMHEEVHT99UU9Z82" localSheetId="8" hidden="1">#REF!</definedName>
    <definedName name="BExQA9HZIN9XEMHEEVHT99UU9Z82" hidden="1">#REF!</definedName>
    <definedName name="BExQAELFYH92K8CJL155181UDORO" localSheetId="8" hidden="1">#REF!</definedName>
    <definedName name="BExQAELFYH92K8CJL155181UDORO" hidden="1">#REF!</definedName>
    <definedName name="BExQAG8PP8R5NJKNQD1U4QOSD6X5" localSheetId="8" hidden="1">#REF!</definedName>
    <definedName name="BExQAG8PP8R5NJKNQD1U4QOSD6X5" hidden="1">#REF!</definedName>
    <definedName name="BExQAVTR32SDHZQ69KNYF6UXXKS2" localSheetId="8" hidden="1">#REF!</definedName>
    <definedName name="BExQAVTR32SDHZQ69KNYF6UXXKS2" hidden="1">#REF!</definedName>
    <definedName name="BExQBBETZJ7LHJ9CLAL3GEKQFEGR" localSheetId="8" hidden="1">#REF!</definedName>
    <definedName name="BExQBBETZJ7LHJ9CLAL3GEKQFEGR" hidden="1">#REF!</definedName>
    <definedName name="BExQBDICMZTSA1X73TMHNO4JSFLN" localSheetId="8" hidden="1">#REF!</definedName>
    <definedName name="BExQBDICMZTSA1X73TMHNO4JSFLN" hidden="1">#REF!</definedName>
    <definedName name="BExQBEER6CRCRPSSL61S0OMH57ZA" localSheetId="8" hidden="1">#REF!</definedName>
    <definedName name="BExQBEER6CRCRPSSL61S0OMH57ZA" hidden="1">#REF!</definedName>
    <definedName name="BExQBFR753FNBMC27WEQJT8UKANJ" localSheetId="8" hidden="1">#REF!</definedName>
    <definedName name="BExQBFR753FNBMC27WEQJT8UKANJ" hidden="1">#REF!</definedName>
    <definedName name="BExQBIGGY5TXI2FJVVZSLZ0LTZYH" localSheetId="8" hidden="1">#REF!</definedName>
    <definedName name="BExQBIGGY5TXI2FJVVZSLZ0LTZYH" hidden="1">#REF!</definedName>
    <definedName name="BExQBM1RUSIQ85LLMM2159BYDPIP" localSheetId="8" hidden="1">#REF!</definedName>
    <definedName name="BExQBM1RUSIQ85LLMM2159BYDPIP" hidden="1">#REF!</definedName>
    <definedName name="BExQBOWE543K7PGA5S7SVU2QKPM3" localSheetId="8" hidden="1">#REF!</definedName>
    <definedName name="BExQBOWE543K7PGA5S7SVU2QKPM3" hidden="1">#REF!</definedName>
    <definedName name="BExQBPSOZ47V81YAEURP0NQJNTJH" localSheetId="8" hidden="1">#REF!</definedName>
    <definedName name="BExQBPSOZ47V81YAEURP0NQJNTJH" hidden="1">#REF!</definedName>
    <definedName name="BExQC5TWT21CGBKD0IHAXTIN2QB8" localSheetId="8" hidden="1">#REF!</definedName>
    <definedName name="BExQC5TWT21CGBKD0IHAXTIN2QB8" hidden="1">#REF!</definedName>
    <definedName name="BExQC94JL9F5GW4S8DQCAF4WB2DA" localSheetId="8" hidden="1">#REF!</definedName>
    <definedName name="BExQC94JL9F5GW4S8DQCAF4WB2DA" hidden="1">#REF!</definedName>
    <definedName name="BExQCKTD8AT0824LGWREXM1B5D1X" localSheetId="8" hidden="1">#REF!</definedName>
    <definedName name="BExQCKTD8AT0824LGWREXM1B5D1X" hidden="1">#REF!</definedName>
    <definedName name="BExQCQ7KF4HVXSD72FF3DJGNNO3M" localSheetId="8" hidden="1">#REF!</definedName>
    <definedName name="BExQCQ7KF4HVXSD72FF3DJGNNO3M" hidden="1">#REF!</definedName>
    <definedName name="BExQCRPJXI0WNJUFFAC39C0PFUFK" localSheetId="8" hidden="1">#REF!</definedName>
    <definedName name="BExQCRPJXI0WNJUFFAC39C0PFUFK" hidden="1">#REF!</definedName>
    <definedName name="BExQD571YWOXKR2SX85K5MKQ0AO2" localSheetId="8" hidden="1">#REF!</definedName>
    <definedName name="BExQD571YWOXKR2SX85K5MKQ0AO2" hidden="1">#REF!</definedName>
    <definedName name="BExQDB6VCHN8PNX8EA6JNIEQ2JC2" localSheetId="8" hidden="1">#REF!</definedName>
    <definedName name="BExQDB6VCHN8PNX8EA6JNIEQ2JC2" hidden="1">#REF!</definedName>
    <definedName name="BExQDE1B6U2Q9B73KBENABP71YM1" localSheetId="8" hidden="1">#REF!</definedName>
    <definedName name="BExQDE1B6U2Q9B73KBENABP71YM1" hidden="1">#REF!</definedName>
    <definedName name="BExQDGQCN7ZW41QDUHOBJUGQAX40" localSheetId="8" hidden="1">#REF!</definedName>
    <definedName name="BExQDGQCN7ZW41QDUHOBJUGQAX40" hidden="1">#REF!</definedName>
    <definedName name="BExQED8ZZUEH0WRNOHXI7V9TVC8K" localSheetId="8" hidden="1">#REF!</definedName>
    <definedName name="BExQED8ZZUEH0WRNOHXI7V9TVC8K" hidden="1">#REF!</definedName>
    <definedName name="BExQEF1PIJIB9J24OB0M4X1WLBB0" localSheetId="8" hidden="1">#REF!</definedName>
    <definedName name="BExQEF1PIJIB9J24OB0M4X1WLBB0" hidden="1">#REF!</definedName>
    <definedName name="BExQEMUA4HEFM4OVO8M8MA8PIAW1" localSheetId="8" hidden="1">#REF!</definedName>
    <definedName name="BExQEMUA4HEFM4OVO8M8MA8PIAW1" hidden="1">#REF!</definedName>
    <definedName name="BExQEP38QPDKB85WG2WOL17IMB5S" localSheetId="8" hidden="1">#REF!</definedName>
    <definedName name="BExQEP38QPDKB85WG2WOL17IMB5S" hidden="1">#REF!</definedName>
    <definedName name="BExQEQ4XZQFIKUXNU9H7WE7AMZ1U" localSheetId="8" hidden="1">#REF!</definedName>
    <definedName name="BExQEQ4XZQFIKUXNU9H7WE7AMZ1U" hidden="1">#REF!</definedName>
    <definedName name="BExQF1OEB07CRAP6ALNNMJNJ3P2D" localSheetId="8" hidden="1">#REF!</definedName>
    <definedName name="BExQF1OEB07CRAP6ALNNMJNJ3P2D" hidden="1">#REF!</definedName>
    <definedName name="BExQF8KKL224NYD20XYLLM2RE7EW" localSheetId="8" hidden="1">#REF!</definedName>
    <definedName name="BExQF8KKL224NYD20XYLLM2RE7EW" hidden="1">#REF!</definedName>
    <definedName name="BExQF9X2AQPFJZTCHTU5PTTR0JAH" localSheetId="8" hidden="1">#REF!</definedName>
    <definedName name="BExQF9X2AQPFJZTCHTU5PTTR0JAH" hidden="1">#REF!</definedName>
    <definedName name="BExQFAINO9ODQZX6NSM8EBTRD04E" localSheetId="8" hidden="1">#REF!</definedName>
    <definedName name="BExQFAINO9ODQZX6NSM8EBTRD04E" hidden="1">#REF!</definedName>
    <definedName name="BExQFC0M9KKFMQKPLPEO2RQDB7MM" localSheetId="8" hidden="1">#REF!</definedName>
    <definedName name="BExQFC0M9KKFMQKPLPEO2RQDB7MM" hidden="1">#REF!</definedName>
    <definedName name="BExQFEEV7627R8TYZCM28C6V6WHE" localSheetId="8" hidden="1">#REF!</definedName>
    <definedName name="BExQFEEV7627R8TYZCM28C6V6WHE" hidden="1">#REF!</definedName>
    <definedName name="BExQFEK8NUD04X2OBRA275ADPSDL" localSheetId="8" hidden="1">#REF!</definedName>
    <definedName name="BExQFEK8NUD04X2OBRA275ADPSDL" hidden="1">#REF!</definedName>
    <definedName name="BExQFGYIWDR4W0YF7XR6E4EWWJ02" localSheetId="8" hidden="1">#REF!</definedName>
    <definedName name="BExQFGYIWDR4W0YF7XR6E4EWWJ02" hidden="1">#REF!</definedName>
    <definedName name="BExQFPNFKA36IAPS22LAUMBDI4KE" localSheetId="8" hidden="1">#REF!</definedName>
    <definedName name="BExQFPNFKA36IAPS22LAUMBDI4KE" hidden="1">#REF!</definedName>
    <definedName name="BExQFPSWEMA8WBUZ4WK20LR13VSU" localSheetId="8" hidden="1">#REF!</definedName>
    <definedName name="BExQFPSWEMA8WBUZ4WK20LR13VSU" hidden="1">#REF!</definedName>
    <definedName name="BExQFVSPOSCCPF1TLJPIWYWYB8A9" localSheetId="8" hidden="1">#REF!</definedName>
    <definedName name="BExQFVSPOSCCPF1TLJPIWYWYB8A9" hidden="1">#REF!</definedName>
    <definedName name="BExQFWJQXNQAW6LUMOEDS6KMJMYL" localSheetId="8" hidden="1">#REF!</definedName>
    <definedName name="BExQFWJQXNQAW6LUMOEDS6KMJMYL" hidden="1">#REF!</definedName>
    <definedName name="BExQG8TYRD2G42UA5ZPCRLNKUDMX" localSheetId="8" hidden="1">#REF!</definedName>
    <definedName name="BExQG8TYRD2G42UA5ZPCRLNKUDMX" hidden="1">#REF!</definedName>
    <definedName name="BExQGGBQ2CMSPV4NV4RA7NMBQER6" localSheetId="8" hidden="1">#REF!</definedName>
    <definedName name="BExQGGBQ2CMSPV4NV4RA7NMBQER6" hidden="1">#REF!</definedName>
    <definedName name="BExQGO48J9MPCDQ96RBB9UN9AIGT" localSheetId="8" hidden="1">#REF!</definedName>
    <definedName name="BExQGO48J9MPCDQ96RBB9UN9AIGT" hidden="1">#REF!</definedName>
    <definedName name="BExQGSBB6MJWDW7AYWA0MSFTXKRR" localSheetId="8" hidden="1">#REF!</definedName>
    <definedName name="BExQGSBB6MJWDW7AYWA0MSFTXKRR" hidden="1">#REF!</definedName>
    <definedName name="BExQH0UURAJ13AVO5UI04HSRGVYW" localSheetId="8" hidden="1">#REF!</definedName>
    <definedName name="BExQH0UURAJ13AVO5UI04HSRGVYW" hidden="1">#REF!</definedName>
    <definedName name="BExQH5I0FUT0822E2ITR6M5724UF" localSheetId="8" hidden="1">#REF!</definedName>
    <definedName name="BExQH5I0FUT0822E2ITR6M5724UF" hidden="1">#REF!</definedName>
    <definedName name="BExQH6ZZY0NR8SE48PSI9D0CU1TC" localSheetId="8" hidden="1">#REF!</definedName>
    <definedName name="BExQH6ZZY0NR8SE48PSI9D0CU1TC" hidden="1">#REF!</definedName>
    <definedName name="BExQH9P2MCXAJOVEO4GFQT6MNW22" localSheetId="8" hidden="1">#REF!</definedName>
    <definedName name="BExQH9P2MCXAJOVEO4GFQT6MNW22" hidden="1">#REF!</definedName>
    <definedName name="BExQHCZSBYUY8OKKJXFYWKBBM6AH" localSheetId="8" hidden="1">#REF!</definedName>
    <definedName name="BExQHCZSBYUY8OKKJXFYWKBBM6AH" hidden="1">#REF!</definedName>
    <definedName name="BExQHML1J3V7M9VZ3S2S198637RP" localSheetId="8" hidden="1">#REF!</definedName>
    <definedName name="BExQHML1J3V7M9VZ3S2S198637RP" hidden="1">#REF!</definedName>
    <definedName name="BExQHPKXZ1K33V2F90NZIQRZYIAW" localSheetId="8" hidden="1">#REF!</definedName>
    <definedName name="BExQHPKXZ1K33V2F90NZIQRZYIAW" hidden="1">#REF!</definedName>
    <definedName name="BExQHRDNW8YFGT2B35K9CYSS1VAI" localSheetId="8" hidden="1">#REF!</definedName>
    <definedName name="BExQHRDNW8YFGT2B35K9CYSS1VAI" hidden="1">#REF!</definedName>
    <definedName name="BExQHRZ9FBLUG6G6CC88UZA6V39L" localSheetId="8" hidden="1">#REF!</definedName>
    <definedName name="BExQHRZ9FBLUG6G6CC88UZA6V39L" hidden="1">#REF!</definedName>
    <definedName name="BExQHVF9KD06AG2RXUQJ9X4PVGX4" localSheetId="8" hidden="1">#REF!</definedName>
    <definedName name="BExQHVF9KD06AG2RXUQJ9X4PVGX4" hidden="1">#REF!</definedName>
    <definedName name="BExQHZBHVN2L4HC7ACTR73T5OCV0" localSheetId="8" hidden="1">#REF!</definedName>
    <definedName name="BExQHZBHVN2L4HC7ACTR73T5OCV0" hidden="1">#REF!</definedName>
    <definedName name="BExQI3O3BBL6MXZNJD1S3UD8WBUU" localSheetId="8" hidden="1">#REF!</definedName>
    <definedName name="BExQI3O3BBL6MXZNJD1S3UD8WBUU" hidden="1">#REF!</definedName>
    <definedName name="BExQI7431UOEBYKYPVVMNXBZ2ZP2" localSheetId="8" hidden="1">#REF!</definedName>
    <definedName name="BExQI7431UOEBYKYPVVMNXBZ2ZP2" hidden="1">#REF!</definedName>
    <definedName name="BExQI85V9TNLDJT5LTRZS10Y26SG" localSheetId="8" hidden="1">#REF!</definedName>
    <definedName name="BExQI85V9TNLDJT5LTRZS10Y26SG" hidden="1">#REF!</definedName>
    <definedName name="BExQI9ICYVAAXE7L1BQSE1VWSQA9" localSheetId="8" hidden="1">#REF!</definedName>
    <definedName name="BExQI9ICYVAAXE7L1BQSE1VWSQA9" hidden="1">#REF!</definedName>
    <definedName name="BExQIAPKHVEV8CU1L3TTHJW67FJ5" localSheetId="8" hidden="1">#REF!</definedName>
    <definedName name="BExQIAPKHVEV8CU1L3TTHJW67FJ5" hidden="1">#REF!</definedName>
    <definedName name="BExQIAV02RGEQG6AF0CWXU3MS9BZ" localSheetId="8" hidden="1">#REF!</definedName>
    <definedName name="BExQIAV02RGEQG6AF0CWXU3MS9BZ" hidden="1">#REF!</definedName>
    <definedName name="BExQIBB4I3Z6AUU0HYV1DHRS13M4" localSheetId="8" hidden="1">#REF!</definedName>
    <definedName name="BExQIBB4I3Z6AUU0HYV1DHRS13M4" hidden="1">#REF!</definedName>
    <definedName name="BExQIBWPAXU7HJZLKGJZY3EB7MIS" localSheetId="8" hidden="1">#REF!</definedName>
    <definedName name="BExQIBWPAXU7HJZLKGJZY3EB7MIS" hidden="1">#REF!</definedName>
    <definedName name="BExQIHLP9AT969BKBF22IGW76GLI" localSheetId="8" hidden="1">#REF!</definedName>
    <definedName name="BExQIHLP9AT969BKBF22IGW76GLI" hidden="1">#REF!</definedName>
    <definedName name="BExQIS8O6R36CI01XRY9ISM99TW9" localSheetId="8" hidden="1">#REF!</definedName>
    <definedName name="BExQIS8O6R36CI01XRY9ISM99TW9" hidden="1">#REF!</definedName>
    <definedName name="BExQIVJB9MJ25NDUHTCVMSODJY2C" localSheetId="8" hidden="1">#REF!</definedName>
    <definedName name="BExQIVJB9MJ25NDUHTCVMSODJY2C" hidden="1">#REF!</definedName>
    <definedName name="BExQIWAEMVTWAU39DWIXT17K2A9Z" localSheetId="8" hidden="1">#REF!</definedName>
    <definedName name="BExQIWAEMVTWAU39DWIXT17K2A9Z" hidden="1">#REF!</definedName>
    <definedName name="BExQJ72T8UR0U461ZLEGOOEPCDIG" localSheetId="8" hidden="1">#REF!</definedName>
    <definedName name="BExQJ72T8UR0U461ZLEGOOEPCDIG" hidden="1">#REF!</definedName>
    <definedName name="BExQJAZ2QDORCR0K8PR9VHQZ4Y3P" localSheetId="8" hidden="1">#REF!</definedName>
    <definedName name="BExQJAZ2QDORCR0K8PR9VHQZ4Y3P" hidden="1">#REF!</definedName>
    <definedName name="BExQJBF7LAX128WR7VTMJC88ZLPG" localSheetId="8" hidden="1">#REF!</definedName>
    <definedName name="BExQJBF7LAX128WR7VTMJC88ZLPG" hidden="1">#REF!</definedName>
    <definedName name="BExQJEVCKX6KZHNCLYXY7D0MX5KN" localSheetId="8" hidden="1">#REF!</definedName>
    <definedName name="BExQJEVCKX6KZHNCLYXY7D0MX5KN" hidden="1">#REF!</definedName>
    <definedName name="BExQJJYSDX8B0J1QGF2HL071KKA3" localSheetId="8" hidden="1">#REF!</definedName>
    <definedName name="BExQJJYSDX8B0J1QGF2HL071KKA3" hidden="1">#REF!</definedName>
    <definedName name="BExQK1HV6SQQ7CP8H8IUKI9TYXTD" localSheetId="8" hidden="1">#REF!</definedName>
    <definedName name="BExQK1HV6SQQ7CP8H8IUKI9TYXTD" hidden="1">#REF!</definedName>
    <definedName name="BExQK3LE5CSBW1E4H4KHW548FL2R" localSheetId="8" hidden="1">#REF!</definedName>
    <definedName name="BExQK3LE5CSBW1E4H4KHW548FL2R" hidden="1">#REF!</definedName>
    <definedName name="BExQKG6LD6PLNDGNGO9DJXY865BR" localSheetId="8" hidden="1">#REF!</definedName>
    <definedName name="BExQKG6LD6PLNDGNGO9DJXY865BR" hidden="1">#REF!</definedName>
    <definedName name="BExQKUKG8I4CGS9QYSD0H7NHP4JN" localSheetId="8" hidden="1">#REF!</definedName>
    <definedName name="BExQKUKG8I4CGS9QYSD0H7NHP4JN" hidden="1">#REF!</definedName>
    <definedName name="BExQL2NSE8OYZFXQH8A23RMVMFW7" localSheetId="8" hidden="1">#REF!</definedName>
    <definedName name="BExQL2NSE8OYZFXQH8A23RMVMFW7" hidden="1">#REF!</definedName>
    <definedName name="BExQLE1TOW3A287TQB0AVWENT8O1" localSheetId="8" hidden="1">#REF!</definedName>
    <definedName name="BExQLE1TOW3A287TQB0AVWENT8O1" hidden="1">#REF!</definedName>
    <definedName name="BExRYOYB4A3E5F6MTROY69LR0PMG" localSheetId="8" hidden="1">#REF!</definedName>
    <definedName name="BExRYOYB4A3E5F6MTROY69LR0PMG" hidden="1">#REF!</definedName>
    <definedName name="BExRYZLA9EW71H4SXQR525S72LLP" localSheetId="8" hidden="1">#REF!</definedName>
    <definedName name="BExRYZLA9EW71H4SXQR525S72LLP" hidden="1">#REF!</definedName>
    <definedName name="BExRZ66M8G9FQ0VFP077QSZBSOA5" localSheetId="8" hidden="1">#REF!</definedName>
    <definedName name="BExRZ66M8G9FQ0VFP077QSZBSOA5" hidden="1">#REF!</definedName>
    <definedName name="BExRZ8FMQQL46I8AQWU17LRNZD5T" localSheetId="8" hidden="1">#REF!</definedName>
    <definedName name="BExRZ8FMQQL46I8AQWU17LRNZD5T" hidden="1">#REF!</definedName>
    <definedName name="BExRZIRRIXRUMZ5GOO95S7460BMP" localSheetId="8" hidden="1">#REF!</definedName>
    <definedName name="BExRZIRRIXRUMZ5GOO95S7460BMP" hidden="1">#REF!</definedName>
    <definedName name="BExRZJTNBKKPK7SB4LA31O3OH6PO" localSheetId="8" hidden="1">#REF!</definedName>
    <definedName name="BExRZJTNBKKPK7SB4LA31O3OH6PO" hidden="1">#REF!</definedName>
    <definedName name="BExRZK9RAHMM0ZLTNSK7A4LDC42D" localSheetId="8" hidden="1">#REF!</definedName>
    <definedName name="BExRZK9RAHMM0ZLTNSK7A4LDC42D" hidden="1">#REF!</definedName>
    <definedName name="BExRZNF461H0WDF36L3U0UQSJGZB" localSheetId="8" hidden="1">#REF!</definedName>
    <definedName name="BExRZNF461H0WDF36L3U0UQSJGZB" hidden="1">#REF!</definedName>
    <definedName name="BExRZOGSR69INI6GAEPHDWSNK5Q4" localSheetId="8" hidden="1">#REF!</definedName>
    <definedName name="BExRZOGSR69INI6GAEPHDWSNK5Q4" hidden="1">#REF!</definedName>
    <definedName name="BExS0ASQBKRTPDWFK0KUDFOS9LE5" localSheetId="8" hidden="1">#REF!</definedName>
    <definedName name="BExS0ASQBKRTPDWFK0KUDFOS9LE5" hidden="1">#REF!</definedName>
    <definedName name="BExS0GHQUF6YT0RU3TKDEO8CSJYB" localSheetId="8" hidden="1">#REF!</definedName>
    <definedName name="BExS0GHQUF6YT0RU3TKDEO8CSJYB" hidden="1">#REF!</definedName>
    <definedName name="BExS0K8IHC45I78DMZBOJ1P13KQA" localSheetId="8" hidden="1">#REF!</definedName>
    <definedName name="BExS0K8IHC45I78DMZBOJ1P13KQA" hidden="1">#REF!</definedName>
    <definedName name="BExS0L4WP69XXUFHED98XIEPB593" localSheetId="8" hidden="1">#REF!</definedName>
    <definedName name="BExS0L4WP69XXUFHED98XIEPB593" hidden="1">#REF!</definedName>
    <definedName name="BExS0Z2O2N4AJXFEPN87NU9ZGAHG" localSheetId="8" hidden="1">#REF!</definedName>
    <definedName name="BExS0Z2O2N4AJXFEPN87NU9ZGAHG" hidden="1">#REF!</definedName>
    <definedName name="BExS15IJV0WW662NXQUVT3FGP4ST" localSheetId="8" hidden="1">#REF!</definedName>
    <definedName name="BExS15IJV0WW662NXQUVT3FGP4ST" hidden="1">#REF!</definedName>
    <definedName name="BExS18T8TBNEPF4AU1VJ268XLF3L" localSheetId="8" hidden="1">#REF!</definedName>
    <definedName name="BExS18T8TBNEPF4AU1VJ268XLF3L" hidden="1">#REF!</definedName>
    <definedName name="BExS194110MR25BYJI3CJ2EGZ8XT" localSheetId="8" hidden="1">#REF!</definedName>
    <definedName name="BExS194110MR25BYJI3CJ2EGZ8XT" hidden="1">#REF!</definedName>
    <definedName name="BExS1BNVGNSGD4EP90QL8WXYWZ66" localSheetId="8" hidden="1">#REF!</definedName>
    <definedName name="BExS1BNVGNSGD4EP90QL8WXYWZ66" hidden="1">#REF!</definedName>
    <definedName name="BExS1UE39N6NCND7MAARSBWXS6HU" localSheetId="8" hidden="1">#REF!</definedName>
    <definedName name="BExS1UE39N6NCND7MAARSBWXS6HU" hidden="1">#REF!</definedName>
    <definedName name="BExS226HTWL5WVC76MP5A1IBI8WD" localSheetId="8" hidden="1">#REF!</definedName>
    <definedName name="BExS226HTWL5WVC76MP5A1IBI8WD" hidden="1">#REF!</definedName>
    <definedName name="BExS26OI2QNNAH2WMDD95Z400048" localSheetId="8" hidden="1">#REF!</definedName>
    <definedName name="BExS26OI2QNNAH2WMDD95Z400048" hidden="1">#REF!</definedName>
    <definedName name="BExS2D4EI622QRKZKVDPRE66M4XA" localSheetId="8" hidden="1">#REF!</definedName>
    <definedName name="BExS2D4EI622QRKZKVDPRE66M4XA" hidden="1">#REF!</definedName>
    <definedName name="BExS2DF6B4ZUF3VZLI4G6LJ3BF38" localSheetId="8" hidden="1">#REF!</definedName>
    <definedName name="BExS2DF6B4ZUF3VZLI4G6LJ3BF38" hidden="1">#REF!</definedName>
    <definedName name="BExS2GKEA6VM3PDWKD7XI0KRUHTW" localSheetId="8" hidden="1">#REF!</definedName>
    <definedName name="BExS2GKEA6VM3PDWKD7XI0KRUHTW" hidden="1">#REF!</definedName>
    <definedName name="BExS2I2HVU314TXI2DYFRY8XV913" localSheetId="8" hidden="1">#REF!</definedName>
    <definedName name="BExS2I2HVU314TXI2DYFRY8XV913" hidden="1">#REF!</definedName>
    <definedName name="BExS2QB5FS5LYTFYO4BROTWG3OV5" localSheetId="8" hidden="1">#REF!</definedName>
    <definedName name="BExS2QB5FS5LYTFYO4BROTWG3OV5" hidden="1">#REF!</definedName>
    <definedName name="BExS2TLU1HONYV6S3ZD9T12D7CIG" localSheetId="8" hidden="1">#REF!</definedName>
    <definedName name="BExS2TLU1HONYV6S3ZD9T12D7CIG" hidden="1">#REF!</definedName>
    <definedName name="BExS2WLQUVBRZJWQTWUU4CYDY4IN" localSheetId="8" hidden="1">#REF!</definedName>
    <definedName name="BExS2WLQUVBRZJWQTWUU4CYDY4IN" hidden="1">#REF!</definedName>
    <definedName name="BExS2YJQV4NUX6135T90Z1Y5R26Q" localSheetId="8" hidden="1">#REF!</definedName>
    <definedName name="BExS2YJQV4NUX6135T90Z1Y5R26Q" hidden="1">#REF!</definedName>
    <definedName name="BExS318UV9I2FXPQQWUKKX00QLPJ" localSheetId="8" hidden="1">#REF!</definedName>
    <definedName name="BExS318UV9I2FXPQQWUKKX00QLPJ" hidden="1">#REF!</definedName>
    <definedName name="BExS3LBS0SMTHALVM4NRI1BAV1NP" localSheetId="8" hidden="1">#REF!</definedName>
    <definedName name="BExS3LBS0SMTHALVM4NRI1BAV1NP" hidden="1">#REF!</definedName>
    <definedName name="BExS3MTQ75VBXDGEBURP6YT8RROE" localSheetId="8" hidden="1">#REF!</definedName>
    <definedName name="BExS3MTQ75VBXDGEBURP6YT8RROE" hidden="1">#REF!</definedName>
    <definedName name="BExS3OMGYO0DFN5186UFKEXZ2RX3" localSheetId="8" hidden="1">#REF!</definedName>
    <definedName name="BExS3OMGYO0DFN5186UFKEXZ2RX3" hidden="1">#REF!</definedName>
    <definedName name="BExS3SDERJ27OER67TIGOVZU13A2" localSheetId="8" hidden="1">#REF!</definedName>
    <definedName name="BExS3SDERJ27OER67TIGOVZU13A2" hidden="1">#REF!</definedName>
    <definedName name="BExS3STIH9SFG0R6H30P191QZE98" localSheetId="8" hidden="1">#REF!</definedName>
    <definedName name="BExS3STIH9SFG0R6H30P191QZE98" hidden="1">#REF!</definedName>
    <definedName name="BExS46R5WDNU5KL04FKY5LHJUCB8" localSheetId="8" hidden="1">#REF!</definedName>
    <definedName name="BExS46R5WDNU5KL04FKY5LHJUCB8" hidden="1">#REF!</definedName>
    <definedName name="BExS4ASWKM93XA275AXHYP8AG6SU" localSheetId="8" hidden="1">#REF!</definedName>
    <definedName name="BExS4ASWKM93XA275AXHYP8AG6SU" hidden="1">#REF!</definedName>
    <definedName name="BExS4IANBC4RO7HIK0MZZ2RPQU78" localSheetId="8" hidden="1">#REF!</definedName>
    <definedName name="BExS4IANBC4RO7HIK0MZZ2RPQU78" hidden="1">#REF!</definedName>
    <definedName name="BExS4JN3Y6SVBKILQK0R9HS45Y52" localSheetId="8" hidden="1">#REF!</definedName>
    <definedName name="BExS4JN3Y6SVBKILQK0R9HS45Y52" hidden="1">#REF!</definedName>
    <definedName name="BExS4P6S41O6Z6BED77U3GD9PNH1" localSheetId="8" hidden="1">#REF!</definedName>
    <definedName name="BExS4P6S41O6Z6BED77U3GD9PNH1" hidden="1">#REF!</definedName>
    <definedName name="BExS4PXPURUHFBOKYFJD5J1J2RXC" localSheetId="8" hidden="1">#REF!</definedName>
    <definedName name="BExS4PXPURUHFBOKYFJD5J1J2RXC" hidden="1">#REF!</definedName>
    <definedName name="BExS4T32HD3YGJ91HTJ2IGVX6V4O" localSheetId="8" hidden="1">#REF!</definedName>
    <definedName name="BExS4T32HD3YGJ91HTJ2IGVX6V4O" hidden="1">#REF!</definedName>
    <definedName name="BExS51H0N51UT0FZOPZRCF1GU063" localSheetId="8" hidden="1">#REF!</definedName>
    <definedName name="BExS51H0N51UT0FZOPZRCF1GU063" hidden="1">#REF!</definedName>
    <definedName name="BExS54X72TJFC41FJK72MLRR2OO7" localSheetId="8" hidden="1">#REF!</definedName>
    <definedName name="BExS54X72TJFC41FJK72MLRR2OO7" hidden="1">#REF!</definedName>
    <definedName name="BExS59F0PA1V2ZC7S5TN6IT41SXP" localSheetId="8" hidden="1">#REF!</definedName>
    <definedName name="BExS59F0PA1V2ZC7S5TN6IT41SXP" hidden="1">#REF!</definedName>
    <definedName name="BExS5L3TGB8JVW9ROYWTKYTUPW27" localSheetId="8" hidden="1">#REF!</definedName>
    <definedName name="BExS5L3TGB8JVW9ROYWTKYTUPW27" hidden="1">#REF!</definedName>
    <definedName name="BExS6GKQ96EHVLYWNJDWXZXUZW90" localSheetId="8" hidden="1">#REF!</definedName>
    <definedName name="BExS6GKQ96EHVLYWNJDWXZXUZW90" hidden="1">#REF!</definedName>
    <definedName name="BExS6ITKSZFRR01YD5B0F676SYN7" localSheetId="8" hidden="1">#REF!</definedName>
    <definedName name="BExS6ITKSZFRR01YD5B0F676SYN7" hidden="1">#REF!</definedName>
    <definedName name="BExS6N0LI574IAC89EFW6CLTCQ33" localSheetId="8" hidden="1">#REF!</definedName>
    <definedName name="BExS6N0LI574IAC89EFW6CLTCQ33" hidden="1">#REF!</definedName>
    <definedName name="BExS6N0NEF7XCTT5R600QZ71A44O" localSheetId="8" hidden="1">#REF!</definedName>
    <definedName name="BExS6N0NEF7XCTT5R600QZ71A44O" hidden="1">#REF!</definedName>
    <definedName name="BExS6WRDBF3ST86ZOBBUL3GTCR11" localSheetId="8" hidden="1">#REF!</definedName>
    <definedName name="BExS6WRDBF3ST86ZOBBUL3GTCR11" hidden="1">#REF!</definedName>
    <definedName name="BExS6XNRKR0C3MTA0LV5B60UB908" localSheetId="8" hidden="1">#REF!</definedName>
    <definedName name="BExS6XNRKR0C3MTA0LV5B60UB908" hidden="1">#REF!</definedName>
    <definedName name="BExS73NELZEK2MDOLXO2Q7H3EG71" localSheetId="8" hidden="1">#REF!</definedName>
    <definedName name="BExS73NELZEK2MDOLXO2Q7H3EG71" hidden="1">#REF!</definedName>
    <definedName name="BExS7DJF6AXTWAJD7K4ZCD7L6BHV" localSheetId="8" hidden="1">#REF!</definedName>
    <definedName name="BExS7DJF6AXTWAJD7K4ZCD7L6BHV" hidden="1">#REF!</definedName>
    <definedName name="BExS7GOTHHOK287MX2RC853NWQAL" localSheetId="8" hidden="1">#REF!</definedName>
    <definedName name="BExS7GOTHHOK287MX2RC853NWQAL" hidden="1">#REF!</definedName>
    <definedName name="BExS7TKQYLRZGM93UY3ZJZJBQNFJ" localSheetId="8" hidden="1">#REF!</definedName>
    <definedName name="BExS7TKQYLRZGM93UY3ZJZJBQNFJ" hidden="1">#REF!</definedName>
    <definedName name="BExS7Y2LNGVHSIBKC7C3R6X4LDR6" localSheetId="8" hidden="1">#REF!</definedName>
    <definedName name="BExS7Y2LNGVHSIBKC7C3R6X4LDR6" hidden="1">#REF!</definedName>
    <definedName name="BExS81TE0EY44Y3W2M4Z4MGNP5OM" localSheetId="8" hidden="1">#REF!</definedName>
    <definedName name="BExS81TE0EY44Y3W2M4Z4MGNP5OM" hidden="1">#REF!</definedName>
    <definedName name="BExS81YPDZDVJJVS15HV2HDXAC3Y" localSheetId="8" hidden="1">#REF!</definedName>
    <definedName name="BExS81YPDZDVJJVS15HV2HDXAC3Y" hidden="1">#REF!</definedName>
    <definedName name="BExS82PRVNUTEKQZS56YT2DVF6C2" localSheetId="8" hidden="1">#REF!</definedName>
    <definedName name="BExS82PRVNUTEKQZS56YT2DVF6C2" hidden="1">#REF!</definedName>
    <definedName name="BExS83BCNFAV6DRCB1VTUF96491J" localSheetId="8" hidden="1">#REF!</definedName>
    <definedName name="BExS83BCNFAV6DRCB1VTUF96491J" hidden="1">#REF!</definedName>
    <definedName name="BExS86GKM9ISCSNZD15BQ5E5L6A5" localSheetId="8" hidden="1">#REF!</definedName>
    <definedName name="BExS86GKM9ISCSNZD15BQ5E5L6A5" hidden="1">#REF!</definedName>
    <definedName name="BExS89GGRJ55EK546SM31UGE2K8T" localSheetId="8" hidden="1">#REF!</definedName>
    <definedName name="BExS89GGRJ55EK546SM31UGE2K8T" hidden="1">#REF!</definedName>
    <definedName name="BExS8BPG5A0GR5AO1U951NDGGR0L" localSheetId="8" hidden="1">#REF!</definedName>
    <definedName name="BExS8BPG5A0GR5AO1U951NDGGR0L" hidden="1">#REF!</definedName>
    <definedName name="BExS8CGI0JXFUBD41VFLI0SZSV8F" localSheetId="8" hidden="1">#REF!</definedName>
    <definedName name="BExS8CGI0JXFUBD41VFLI0SZSV8F" hidden="1">#REF!</definedName>
    <definedName name="BExS8D22FXVQKOEJP01LT0CDI3PS" localSheetId="8" hidden="1">#REF!</definedName>
    <definedName name="BExS8D22FXVQKOEJP01LT0CDI3PS" hidden="1">#REF!</definedName>
    <definedName name="BExS8EEJOZFBUWZDOM3O25AJRUVU" localSheetId="8" hidden="1">#REF!</definedName>
    <definedName name="BExS8EEJOZFBUWZDOM3O25AJRUVU" hidden="1">#REF!</definedName>
    <definedName name="BExS8GSUS17UY50TEM2AWF36BR9Z" localSheetId="8" hidden="1">#REF!</definedName>
    <definedName name="BExS8GSUS17UY50TEM2AWF36BR9Z" hidden="1">#REF!</definedName>
    <definedName name="BExS8HJRBVG0XI6PWA9KTMJZMQXK" localSheetId="8" hidden="1">#REF!</definedName>
    <definedName name="BExS8HJRBVG0XI6PWA9KTMJZMQXK" hidden="1">#REF!</definedName>
    <definedName name="BExS8NE9HUZJH13OXLREOV1BX0OZ" localSheetId="8" hidden="1">#REF!</definedName>
    <definedName name="BExS8NE9HUZJH13OXLREOV1BX0OZ" hidden="1">#REF!</definedName>
    <definedName name="BExS8R51C8RM2FS6V6IRTYO9GA4A" localSheetId="8" hidden="1">#REF!</definedName>
    <definedName name="BExS8R51C8RM2FS6V6IRTYO9GA4A" hidden="1">#REF!</definedName>
    <definedName name="BExS8WDX408F60MH1X9B9UZ2H4R7" localSheetId="8" hidden="1">#REF!</definedName>
    <definedName name="BExS8WDX408F60MH1X9B9UZ2H4R7" hidden="1">#REF!</definedName>
    <definedName name="BExS8X4UTVOFE2YEVLO8LTKMSI3A" localSheetId="8" hidden="1">#REF!</definedName>
    <definedName name="BExS8X4UTVOFE2YEVLO8LTKMSI3A" hidden="1">#REF!</definedName>
    <definedName name="BExS8Z2W2QEC3MH0BZIYLDFQNUIP" localSheetId="8" hidden="1">#REF!</definedName>
    <definedName name="BExS8Z2W2QEC3MH0BZIYLDFQNUIP" hidden="1">#REF!</definedName>
    <definedName name="BExS92DKGRFFCIA9C0IXDOLO57EP" localSheetId="8" hidden="1">#REF!</definedName>
    <definedName name="BExS92DKGRFFCIA9C0IXDOLO57EP" hidden="1">#REF!</definedName>
    <definedName name="BExS98OB4321YCHLCQ022PXKTT2W" localSheetId="8" hidden="1">#REF!</definedName>
    <definedName name="BExS98OB4321YCHLCQ022PXKTT2W" hidden="1">#REF!</definedName>
    <definedName name="BExS9C9N8GFISC6HUERJ0EI06GB2" localSheetId="8" hidden="1">#REF!</definedName>
    <definedName name="BExS9C9N8GFISC6HUERJ0EI06GB2" hidden="1">#REF!</definedName>
    <definedName name="BExS9D6619QNINF06KHZHYUAH0S9" localSheetId="8" hidden="1">#REF!</definedName>
    <definedName name="BExS9D6619QNINF06KHZHYUAH0S9" hidden="1">#REF!</definedName>
    <definedName name="BExS9DX13CACP3J8JDREK30JB1SQ" localSheetId="8" hidden="1">#REF!</definedName>
    <definedName name="BExS9DX13CACP3J8JDREK30JB1SQ" hidden="1">#REF!</definedName>
    <definedName name="BExS9FPRS2KRRCS33SE6WFNF5GYL" localSheetId="8" hidden="1">#REF!</definedName>
    <definedName name="BExS9FPRS2KRRCS33SE6WFNF5GYL" hidden="1">#REF!</definedName>
    <definedName name="BExS9M5VN3VE822UH6TLACVY24CJ" localSheetId="8" hidden="1">#REF!</definedName>
    <definedName name="BExS9M5VN3VE822UH6TLACVY24CJ" hidden="1">#REF!</definedName>
    <definedName name="BExS9WI0A6PSEB8N9GPXF2Z7MWHM" localSheetId="8" hidden="1">#REF!</definedName>
    <definedName name="BExS9WI0A6PSEB8N9GPXF2Z7MWHM" hidden="1">#REF!</definedName>
    <definedName name="BExS9XJPZ07ND34OHX60QD382FV6" localSheetId="8" hidden="1">#REF!</definedName>
    <definedName name="BExS9XJPZ07ND34OHX60QD382FV6" hidden="1">#REF!</definedName>
    <definedName name="BExSA4AJLEEN4R7HU4FRSMYR17TR" localSheetId="8" hidden="1">#REF!</definedName>
    <definedName name="BExSA4AJLEEN4R7HU4FRSMYR17TR" hidden="1">#REF!</definedName>
    <definedName name="BExSA5HP306TN9XJS0TU619DLRR7" localSheetId="8" hidden="1">#REF!</definedName>
    <definedName name="BExSA5HP306TN9XJS0TU619DLRR7" hidden="1">#REF!</definedName>
    <definedName name="BExSAAVWQOOIA6B3JHQVGP08HFEM" localSheetId="8" hidden="1">#REF!</definedName>
    <definedName name="BExSAAVWQOOIA6B3JHQVGP08HFEM" hidden="1">#REF!</definedName>
    <definedName name="BExSAFJ3IICU2M7QPVE4ARYMXZKX" localSheetId="8" hidden="1">#REF!</definedName>
    <definedName name="BExSAFJ3IICU2M7QPVE4ARYMXZKX" hidden="1">#REF!</definedName>
    <definedName name="BExSAH6ID8OHX379UXVNGFO8J6KQ" localSheetId="8" hidden="1">#REF!</definedName>
    <definedName name="BExSAH6ID8OHX379UXVNGFO8J6KQ" hidden="1">#REF!</definedName>
    <definedName name="BExSAQBHIXGQRNIRGCJMBXUPCZQA" localSheetId="8" hidden="1">#REF!</definedName>
    <definedName name="BExSAQBHIXGQRNIRGCJMBXUPCZQA" hidden="1">#REF!</definedName>
    <definedName name="BExSAUTCT4P7JP57NOR9MTX33QJZ" localSheetId="8" hidden="1">#REF!</definedName>
    <definedName name="BExSAUTCT4P7JP57NOR9MTX33QJZ" hidden="1">#REF!</definedName>
    <definedName name="BExSAY9CA9TFXQ9M9FBJRGJO9T9E" localSheetId="8" hidden="1">#REF!</definedName>
    <definedName name="BExSAY9CA9TFXQ9M9FBJRGJO9T9E" hidden="1">#REF!</definedName>
    <definedName name="BExSB4JYKQ3MINI7RAYK5M8BLJDC" localSheetId="8" hidden="1">#REF!</definedName>
    <definedName name="BExSB4JYKQ3MINI7RAYK5M8BLJDC" hidden="1">#REF!</definedName>
    <definedName name="BExSBCY73CG3Q15P5BDLDT994XRL" localSheetId="8" hidden="1">#REF!</definedName>
    <definedName name="BExSBCY73CG3Q15P5BDLDT994XRL" hidden="1">#REF!</definedName>
    <definedName name="BExSBMOS41ZRLWYLOU29V6Y7YORR" localSheetId="8" hidden="1">#REF!</definedName>
    <definedName name="BExSBMOS41ZRLWYLOU29V6Y7YORR" hidden="1">#REF!</definedName>
    <definedName name="BExSBPZG22WAMZYIF7CZ686E8X80" localSheetId="8" hidden="1">#REF!</definedName>
    <definedName name="BExSBPZG22WAMZYIF7CZ686E8X80" hidden="1">#REF!</definedName>
    <definedName name="BExSBRBXXQMBU1TYDW1BXTEVEPRU" localSheetId="8" hidden="1">#REF!</definedName>
    <definedName name="BExSBRBXXQMBU1TYDW1BXTEVEPRU" hidden="1">#REF!</definedName>
    <definedName name="BExSC54998WTZ21DSL0R8UN0Y9JH" localSheetId="8" hidden="1">#REF!</definedName>
    <definedName name="BExSC54998WTZ21DSL0R8UN0Y9JH" hidden="1">#REF!</definedName>
    <definedName name="BExSC60N7WR9PJSNC9B7ORCX9NGY" localSheetId="8" hidden="1">#REF!</definedName>
    <definedName name="BExSC60N7WR9PJSNC9B7ORCX9NGY" hidden="1">#REF!</definedName>
    <definedName name="BExSCE99EZTILTTCE4NJJF96OYYM" localSheetId="8" hidden="1">#REF!</definedName>
    <definedName name="BExSCE99EZTILTTCE4NJJF96OYYM" hidden="1">#REF!</definedName>
    <definedName name="BExSCFWOMYELUEPWVJIRGIQZH5BV" localSheetId="8" hidden="1">#REF!</definedName>
    <definedName name="BExSCFWOMYELUEPWVJIRGIQZH5BV" hidden="1">#REF!</definedName>
    <definedName name="BExSCHUQZ2HFEWS54X67DIS8OSXZ" localSheetId="8" hidden="1">#REF!</definedName>
    <definedName name="BExSCHUQZ2HFEWS54X67DIS8OSXZ" hidden="1">#REF!</definedName>
    <definedName name="BExSCOG41SKKG4GYU76WRWW1CTE6" localSheetId="8" hidden="1">#REF!</definedName>
    <definedName name="BExSCOG41SKKG4GYU76WRWW1CTE6" hidden="1">#REF!</definedName>
    <definedName name="BExSCVC9P86YVFMRKKUVRV29MZXZ" localSheetId="8" hidden="1">#REF!</definedName>
    <definedName name="BExSCVC9P86YVFMRKKUVRV29MZXZ" hidden="1">#REF!</definedName>
    <definedName name="BExSD233CH4MU9ZMGNRF97ZV7KWU" localSheetId="8" hidden="1">#REF!</definedName>
    <definedName name="BExSD233CH4MU9ZMGNRF97ZV7KWU" hidden="1">#REF!</definedName>
    <definedName name="BExSD2U0F3BN6IN9N4R2DTTJG15H" localSheetId="8" hidden="1">#REF!</definedName>
    <definedName name="BExSD2U0F3BN6IN9N4R2DTTJG15H" hidden="1">#REF!</definedName>
    <definedName name="BExSD6A6NY15YSMFH51ST6XJY429" localSheetId="8" hidden="1">#REF!</definedName>
    <definedName name="BExSD6A6NY15YSMFH51ST6XJY429" hidden="1">#REF!</definedName>
    <definedName name="BExSD9VH6PF6RQ135VOEE08YXPAW" localSheetId="8" hidden="1">#REF!</definedName>
    <definedName name="BExSD9VH6PF6RQ135VOEE08YXPAW" hidden="1">#REF!</definedName>
    <definedName name="BExSDI9QWFD49GEZWZ3KOGM27XRB" localSheetId="8" hidden="1">#REF!</definedName>
    <definedName name="BExSDI9QWFD49GEZWZ3KOGM27XRB" hidden="1">#REF!</definedName>
    <definedName name="BExSDP5Y04WWMX2WWRITWOX8R5I9" localSheetId="8" hidden="1">#REF!</definedName>
    <definedName name="BExSDP5Y04WWMX2WWRITWOX8R5I9" hidden="1">#REF!</definedName>
    <definedName name="BExSDSGM203BJTNS9MKCBX453HMD" localSheetId="8" hidden="1">#REF!</definedName>
    <definedName name="BExSDSGM203BJTNS9MKCBX453HMD" hidden="1">#REF!</definedName>
    <definedName name="BExSDT20XUFXTDM37M148AXAP7HN" localSheetId="8" hidden="1">#REF!</definedName>
    <definedName name="BExSDT20XUFXTDM37M148AXAP7HN" hidden="1">#REF!</definedName>
    <definedName name="BExSDYLOWNTKCY92LFEDAV8LO7D3" localSheetId="8" hidden="1">#REF!</definedName>
    <definedName name="BExSDYLOWNTKCY92LFEDAV8LO7D3" hidden="1">#REF!</definedName>
    <definedName name="BExSE277VXZ807WBUB6A1UGQ1SF9" localSheetId="8" hidden="1">#REF!</definedName>
    <definedName name="BExSE277VXZ807WBUB6A1UGQ1SF9" hidden="1">#REF!</definedName>
    <definedName name="BExSE3EDSP4UL6G0I3DZ5SBHMUBU" localSheetId="8" hidden="1">#REF!</definedName>
    <definedName name="BExSE3EDSP4UL6G0I3DZ5SBHMUBU" hidden="1">#REF!</definedName>
    <definedName name="BExSEEHK1VLWD7JBV9SVVVIKQZ3I" localSheetId="8" hidden="1">#REF!</definedName>
    <definedName name="BExSEEHK1VLWD7JBV9SVVVIKQZ3I" hidden="1">#REF!</definedName>
    <definedName name="BExSEITYG8XAMWJ1C8VKU1MB4TEO" localSheetId="8" hidden="1">#REF!</definedName>
    <definedName name="BExSEITYG8XAMWJ1C8VKU1MB4TEO" hidden="1">#REF!</definedName>
    <definedName name="BExSEJKZLX37P3V33TRTFJ30BFRK" localSheetId="8" hidden="1">#REF!</definedName>
    <definedName name="BExSEJKZLX37P3V33TRTFJ30BFRK" hidden="1">#REF!</definedName>
    <definedName name="BExSEKXG1AW54E28IG5EODEM0JJV" localSheetId="8" hidden="1">#REF!</definedName>
    <definedName name="BExSEKXG1AW54E28IG5EODEM0JJV" hidden="1">#REF!</definedName>
    <definedName name="BExSEO84KVM8R2IV5MFH0XI3IZSN" localSheetId="8" hidden="1">#REF!</definedName>
    <definedName name="BExSEO84KVM8R2IV5MFH0XI3IZSN" hidden="1">#REF!</definedName>
    <definedName name="BExSEP9UVOAI6TMXKNK587PQ3328" localSheetId="8" hidden="1">#REF!</definedName>
    <definedName name="BExSEP9UVOAI6TMXKNK587PQ3328" hidden="1">#REF!</definedName>
    <definedName name="BExSERIU9MUGR4NPZAUJCVXUZ74I" localSheetId="8" hidden="1">#REF!</definedName>
    <definedName name="BExSERIU9MUGR4NPZAUJCVXUZ74I" hidden="1">#REF!</definedName>
    <definedName name="BExSF07QFLZCO4P6K6QF05XG7PH1" localSheetId="8" hidden="1">#REF!</definedName>
    <definedName name="BExSF07QFLZCO4P6K6QF05XG7PH1" hidden="1">#REF!</definedName>
    <definedName name="BExSFJ8ZAGQ63A4MVMZRQWLVRGQ5" localSheetId="8" hidden="1">#REF!</definedName>
    <definedName name="BExSFJ8ZAGQ63A4MVMZRQWLVRGQ5" hidden="1">#REF!</definedName>
    <definedName name="BExSFKQRST2S9KXWWLCXYLKSF4G1" localSheetId="8" hidden="1">#REF!</definedName>
    <definedName name="BExSFKQRST2S9KXWWLCXYLKSF4G1" hidden="1">#REF!</definedName>
    <definedName name="BExSFOHO6VZ5Y463KL3XYTZBVE3P" localSheetId="8" hidden="1">#REF!</definedName>
    <definedName name="BExSFOHO6VZ5Y463KL3XYTZBVE3P" hidden="1">#REF!</definedName>
    <definedName name="BExSFY2ZJOYUEYBX21QZ7AMN2WK1" localSheetId="8" hidden="1">#REF!</definedName>
    <definedName name="BExSFY2ZJOYUEYBX21QZ7AMN2WK1" hidden="1">#REF!</definedName>
    <definedName name="BExSFYDRRTAZVPXRWUF5PDQ97WFF" localSheetId="8" hidden="1">#REF!</definedName>
    <definedName name="BExSFYDRRTAZVPXRWUF5PDQ97WFF" hidden="1">#REF!</definedName>
    <definedName name="BExSFZVPFTXA3F0IJ2NGH1GXX9R7" localSheetId="8" hidden="1">#REF!</definedName>
    <definedName name="BExSFZVPFTXA3F0IJ2NGH1GXX9R7" hidden="1">#REF!</definedName>
    <definedName name="BExSG2Q34XRC1K28H4XG6PQM3FTW" localSheetId="8" hidden="1">#REF!</definedName>
    <definedName name="BExSG2Q34XRC1K28H4XG6PQM3FTW" hidden="1">#REF!</definedName>
    <definedName name="BExSG90Q4ZUU2IPGDYOM169NJV9S" localSheetId="8" hidden="1">#REF!</definedName>
    <definedName name="BExSG90Q4ZUU2IPGDYOM169NJV9S" hidden="1">#REF!</definedName>
    <definedName name="BExSG9X3DU845PNXYJGGLBQY2UHG" localSheetId="8" hidden="1">#REF!</definedName>
    <definedName name="BExSG9X3DU845PNXYJGGLBQY2UHG" hidden="1">#REF!</definedName>
    <definedName name="BExSGE45J27MDUUNXW7Z8Q33UAON" localSheetId="8" hidden="1">#REF!</definedName>
    <definedName name="BExSGE45J27MDUUNXW7Z8Q33UAON" hidden="1">#REF!</definedName>
    <definedName name="BExSGE9LY91Q0URHB4YAMX0UAMYI" localSheetId="8" hidden="1">#REF!</definedName>
    <definedName name="BExSGE9LY91Q0URHB4YAMX0UAMYI" hidden="1">#REF!</definedName>
    <definedName name="BExSGLB2URTLBCKBB4Y885W925F2" localSheetId="8" hidden="1">#REF!</definedName>
    <definedName name="BExSGLB2URTLBCKBB4Y885W925F2" hidden="1">#REF!</definedName>
    <definedName name="BExSGNEL2G0PC04ATVS20W5179EK" localSheetId="8" hidden="1">#REF!</definedName>
    <definedName name="BExSGNEL2G0PC04ATVS20W5179EK" hidden="1">#REF!</definedName>
    <definedName name="BExSGOAYG73SFWOPAQV80P710GID" localSheetId="8" hidden="1">#REF!</definedName>
    <definedName name="BExSGOAYG73SFWOPAQV80P710GID" hidden="1">#REF!</definedName>
    <definedName name="BExSGOWJHRW7FWKLO2EHUOOGHNAF" localSheetId="8" hidden="1">#REF!</definedName>
    <definedName name="BExSGOWJHRW7FWKLO2EHUOOGHNAF" hidden="1">#REF!</definedName>
    <definedName name="BExSGOWJTAP41ZV5Q23H7MI9C76W" localSheetId="8" hidden="1">#REF!</definedName>
    <definedName name="BExSGOWJTAP41ZV5Q23H7MI9C76W" hidden="1">#REF!</definedName>
    <definedName name="BExSGR5JQVX2HQ0PKCGZNSSUM1RV" localSheetId="8" hidden="1">#REF!</definedName>
    <definedName name="BExSGR5JQVX2HQ0PKCGZNSSUM1RV" hidden="1">#REF!</definedName>
    <definedName name="BExSGT3MKX7YVLVP6YLL6KVO8UGV" localSheetId="8" hidden="1">#REF!</definedName>
    <definedName name="BExSGT3MKX7YVLVP6YLL6KVO8UGV" hidden="1">#REF!</definedName>
    <definedName name="BExSGVHX69GJZHD99DKE4RZ042B1" localSheetId="8" hidden="1">#REF!</definedName>
    <definedName name="BExSGVHX69GJZHD99DKE4RZ042B1" hidden="1">#REF!</definedName>
    <definedName name="BExSGZJO4J4ZO04E2N2ECVYS9DEZ" localSheetId="8" hidden="1">#REF!</definedName>
    <definedName name="BExSGZJO4J4ZO04E2N2ECVYS9DEZ" hidden="1">#REF!</definedName>
    <definedName name="BExSHAHFHS7MMNJR8JPVABRGBVIT" localSheetId="8" hidden="1">#REF!</definedName>
    <definedName name="BExSHAHFHS7MMNJR8JPVABRGBVIT" hidden="1">#REF!</definedName>
    <definedName name="BExSHGH88QZWW4RNAX4YKAZ5JEBL" localSheetId="8" hidden="1">#REF!</definedName>
    <definedName name="BExSHGH88QZWW4RNAX4YKAZ5JEBL" hidden="1">#REF!</definedName>
    <definedName name="BExSHOKK1OO3CX9Z28C58E5J1D9W" localSheetId="8" hidden="1">#REF!</definedName>
    <definedName name="BExSHOKK1OO3CX9Z28C58E5J1D9W" hidden="1">#REF!</definedName>
    <definedName name="BExSHQD8KYLTQGDXIRKCHQQ7MKIH" localSheetId="8" hidden="1">#REF!</definedName>
    <definedName name="BExSHQD8KYLTQGDXIRKCHQQ7MKIH" hidden="1">#REF!</definedName>
    <definedName name="BExSHVGPIAHXI97UBLI9G4I4M29F" localSheetId="8" hidden="1">#REF!</definedName>
    <definedName name="BExSHVGPIAHXI97UBLI9G4I4M29F" hidden="1">#REF!</definedName>
    <definedName name="BExSI0K2YL3HTCQAD8A7TR4QCUR6" localSheetId="8" hidden="1">#REF!</definedName>
    <definedName name="BExSI0K2YL3HTCQAD8A7TR4QCUR6" hidden="1">#REF!</definedName>
    <definedName name="BExSIFUDNRWXWIWNGCCFOOD8WIAZ" localSheetId="8" hidden="1">#REF!</definedName>
    <definedName name="BExSIFUDNRWXWIWNGCCFOOD8WIAZ" hidden="1">#REF!</definedName>
    <definedName name="BExTTZNS2PBCR93C9IUW49UZ4I6T" localSheetId="8" hidden="1">#REF!</definedName>
    <definedName name="BExTTZNS2PBCR93C9IUW49UZ4I6T" hidden="1">#REF!</definedName>
    <definedName name="BExTU2YFQ25JQ6MEMRHHN66VLTPJ" localSheetId="8" hidden="1">#REF!</definedName>
    <definedName name="BExTU2YFQ25JQ6MEMRHHN66VLTPJ" hidden="1">#REF!</definedName>
    <definedName name="BExTU75IOII1V5O0C9X2VAYYVJUG" localSheetId="8" hidden="1">#REF!</definedName>
    <definedName name="BExTU75IOII1V5O0C9X2VAYYVJUG" hidden="1">#REF!</definedName>
    <definedName name="BExTUA5F7V4LUIIAM17J3A8XF3JE" localSheetId="8" hidden="1">#REF!</definedName>
    <definedName name="BExTUA5F7V4LUIIAM17J3A8XF3JE" hidden="1">#REF!</definedName>
    <definedName name="BExTUBY3AA9B91YRRWFOT21LUL8Q" localSheetId="8" hidden="1">#REF!</definedName>
    <definedName name="BExTUBY3AA9B91YRRWFOT21LUL8Q" hidden="1">#REF!</definedName>
    <definedName name="BExTUJ53ANGZ3H1KDK4CR4Q0OD6P" localSheetId="8" hidden="1">#REF!</definedName>
    <definedName name="BExTUJ53ANGZ3H1KDK4CR4Q0OD6P" hidden="1">#REF!</definedName>
    <definedName name="BExTUKXSZBM7C57G6NGLWGU4WOHY" localSheetId="8" hidden="1">#REF!</definedName>
    <definedName name="BExTUKXSZBM7C57G6NGLWGU4WOHY" hidden="1">#REF!</definedName>
    <definedName name="BExTUNC5INBE8Y5OA5GQUTXX6QJW" localSheetId="8" hidden="1">#REF!</definedName>
    <definedName name="BExTUNC5INBE8Y5OA5GQUTXX6QJW" hidden="1">#REF!</definedName>
    <definedName name="BExTUSQCFFYZCDNHWHADBC2E1ZP1" localSheetId="8" hidden="1">#REF!</definedName>
    <definedName name="BExTUSQCFFYZCDNHWHADBC2E1ZP1" hidden="1">#REF!</definedName>
    <definedName name="BExTUV4NQDZVAENZPSZGF7A3DDFN" localSheetId="8" hidden="1">#REF!</definedName>
    <definedName name="BExTUV4NQDZVAENZPSZGF7A3DDFN" hidden="1">#REF!</definedName>
    <definedName name="BExTUVFGOJEYS28JURA5KHQFDU5J" localSheetId="8" hidden="1">#REF!</definedName>
    <definedName name="BExTUVFGOJEYS28JURA5KHQFDU5J" hidden="1">#REF!</definedName>
    <definedName name="BExTUW10U40QCYGHM5NJ3YR1O5SP" localSheetId="8" hidden="1">#REF!</definedName>
    <definedName name="BExTUW10U40QCYGHM5NJ3YR1O5SP" hidden="1">#REF!</definedName>
    <definedName name="BExTUWXFQHINU66YG82BI20ATMB5" localSheetId="8" hidden="1">#REF!</definedName>
    <definedName name="BExTUWXFQHINU66YG82BI20ATMB5" hidden="1">#REF!</definedName>
    <definedName name="BExTUY9WNSJ91GV8CP0SKJTEIV82" localSheetId="8" hidden="1">#REF!</definedName>
    <definedName name="BExTUY9WNSJ91GV8CP0SKJTEIV82" hidden="1">#REF!</definedName>
    <definedName name="BExTV67VIM8PV6KO253M4DUBJQLC" localSheetId="8" hidden="1">#REF!</definedName>
    <definedName name="BExTV67VIM8PV6KO253M4DUBJQLC" hidden="1">#REF!</definedName>
    <definedName name="BExTVELZCF2YA5L6F23BYZZR6WHF" localSheetId="8" hidden="1">#REF!</definedName>
    <definedName name="BExTVELZCF2YA5L6F23BYZZR6WHF" hidden="1">#REF!</definedName>
    <definedName name="BExTVGPIQZ99YFXUC8OONUX5BD42" localSheetId="8" hidden="1">#REF!</definedName>
    <definedName name="BExTVGPIQZ99YFXUC8OONUX5BD42" hidden="1">#REF!</definedName>
    <definedName name="BExTVQG4F5RF0LZXG06AZ6EU1GQ3" localSheetId="8" hidden="1">#REF!</definedName>
    <definedName name="BExTVQG4F5RF0LZXG06AZ6EU1GQ3" hidden="1">#REF!</definedName>
    <definedName name="BExTVZQLP9VFLEYQ9280W13X7E8K" localSheetId="8" hidden="1">#REF!</definedName>
    <definedName name="BExTVZQLP9VFLEYQ9280W13X7E8K" hidden="1">#REF!</definedName>
    <definedName name="BExTWB4LA1PODQOH4LDTHQKBN16K" localSheetId="8" hidden="1">#REF!</definedName>
    <definedName name="BExTWB4LA1PODQOH4LDTHQKBN16K" hidden="1">#REF!</definedName>
    <definedName name="BExTWI0Q8AWXUA3ZN7I5V3QK2KM1" localSheetId="8" hidden="1">#REF!</definedName>
    <definedName name="BExTWI0Q8AWXUA3ZN7I5V3QK2KM1" hidden="1">#REF!</definedName>
    <definedName name="BExTWJTIA3WUW1PUWXAOP9O8NKLZ" localSheetId="8" hidden="1">#REF!</definedName>
    <definedName name="BExTWJTIA3WUW1PUWXAOP9O8NKLZ" hidden="1">#REF!</definedName>
    <definedName name="BExTWW95OX07FNA01WF5MSSSFQLX" localSheetId="8" hidden="1">#REF!</definedName>
    <definedName name="BExTWW95OX07FNA01WF5MSSSFQLX" hidden="1">#REF!</definedName>
    <definedName name="BExTX005F4GLW03J0PLPRPMI1SEG" localSheetId="8" hidden="1">#REF!</definedName>
    <definedName name="BExTX005F4GLW03J0PLPRPMI1SEG" hidden="1">#REF!</definedName>
    <definedName name="BExTX476KI0RNB71XI5TYMANSGBG" localSheetId="8" hidden="1">#REF!</definedName>
    <definedName name="BExTX476KI0RNB71XI5TYMANSGBG" hidden="1">#REF!</definedName>
    <definedName name="BExTXBJFKNSCUO7IOL6CSKERP06D" localSheetId="8" hidden="1">#REF!</definedName>
    <definedName name="BExTXBJFKNSCUO7IOL6CSKERP06D" hidden="1">#REF!</definedName>
    <definedName name="BExTXDMZDQ9U1FD9T7F79J29SYYN" localSheetId="8" hidden="1">#REF!</definedName>
    <definedName name="BExTXDMZDQ9U1FD9T7F79J29SYYN" hidden="1">#REF!</definedName>
    <definedName name="BExTXJ6HBAIXMMWKZTJNFDYVZCAY" localSheetId="8" hidden="1">#REF!</definedName>
    <definedName name="BExTXJ6HBAIXMMWKZTJNFDYVZCAY" hidden="1">#REF!</definedName>
    <definedName name="BExTXT812NQT8GAEGH738U29BI0D" localSheetId="8" hidden="1">#REF!</definedName>
    <definedName name="BExTXT812NQT8GAEGH738U29BI0D" hidden="1">#REF!</definedName>
    <definedName name="BExTXWIP2TFPTQ76NHFOB72NICRZ" localSheetId="8" hidden="1">#REF!</definedName>
    <definedName name="BExTXWIP2TFPTQ76NHFOB72NICRZ" hidden="1">#REF!</definedName>
    <definedName name="BExTY5T62H651VC86QM4X7E28JVA" localSheetId="8" hidden="1">#REF!</definedName>
    <definedName name="BExTY5T62H651VC86QM4X7E28JVA" hidden="1">#REF!</definedName>
    <definedName name="BExTYB7EHGVTJ4RSYOXWSG87U5WI" localSheetId="8" hidden="1">#REF!</definedName>
    <definedName name="BExTYB7EHGVTJ4RSYOXWSG87U5WI" hidden="1">#REF!</definedName>
    <definedName name="BExTYC93RS0KNKFOD35WG37LS9LY" localSheetId="8" hidden="1">#REF!</definedName>
    <definedName name="BExTYC93RS0KNKFOD35WG37LS9LY" hidden="1">#REF!</definedName>
    <definedName name="BExTYKCEFJ83LZM95M1V7CSFQVEA" localSheetId="8" hidden="1">#REF!</definedName>
    <definedName name="BExTYKCEFJ83LZM95M1V7CSFQVEA" hidden="1">#REF!</definedName>
    <definedName name="BExTYPLA9N640MFRJJQPKXT7P88M" localSheetId="8" hidden="1">#REF!</definedName>
    <definedName name="BExTYPLA9N640MFRJJQPKXT7P88M" hidden="1">#REF!</definedName>
    <definedName name="BExTYW1794M1TLJ2QQQCEEUZN18F" localSheetId="8" hidden="1">#REF!</definedName>
    <definedName name="BExTYW1794M1TLJ2QQQCEEUZN18F" hidden="1">#REF!</definedName>
    <definedName name="BExTZ7F71SNTOX4LLZCK5R9VUMIJ" localSheetId="8" hidden="1">#REF!</definedName>
    <definedName name="BExTZ7F71SNTOX4LLZCK5R9VUMIJ" hidden="1">#REF!</definedName>
    <definedName name="BExTZ80SWE36T1QSIIPJU7NJ65JL" localSheetId="8" hidden="1">#REF!</definedName>
    <definedName name="BExTZ80SWE36T1QSIIPJU7NJ65JL" hidden="1">#REF!</definedName>
    <definedName name="BExTZ869RSO739T4Q78JLOVO7G0C" localSheetId="8" hidden="1">#REF!</definedName>
    <definedName name="BExTZ869RSO739T4Q78JLOVO7G0C" hidden="1">#REF!</definedName>
    <definedName name="BExTZ8X5G9S3PA4FPSNK7T69W7QT" localSheetId="8" hidden="1">#REF!</definedName>
    <definedName name="BExTZ8X5G9S3PA4FPSNK7T69W7QT" hidden="1">#REF!</definedName>
    <definedName name="BExTZ97Y0RMR8V5BI9F2H4MFB77O" localSheetId="8" hidden="1">#REF!</definedName>
    <definedName name="BExTZ97Y0RMR8V5BI9F2H4MFB77O" hidden="1">#REF!</definedName>
    <definedName name="BExTZK5PMCAXJL4DUIGL6H9Y8U4C" localSheetId="8" hidden="1">#REF!</definedName>
    <definedName name="BExTZK5PMCAXJL4DUIGL6H9Y8U4C" hidden="1">#REF!</definedName>
    <definedName name="BExTZKB6L5SXV5UN71YVTCBEIGWY" localSheetId="8" hidden="1">#REF!</definedName>
    <definedName name="BExTZKB6L5SXV5UN71YVTCBEIGWY" hidden="1">#REF!</definedName>
    <definedName name="BExTZLICVKK4NBJFEGL270GJ2VQO" localSheetId="8" hidden="1">#REF!</definedName>
    <definedName name="BExTZLICVKK4NBJFEGL270GJ2VQO" hidden="1">#REF!</definedName>
    <definedName name="BExTZO2596CBZKPI7YNA1QQNPAIJ" localSheetId="8" hidden="1">#REF!</definedName>
    <definedName name="BExTZO2596CBZKPI7YNA1QQNPAIJ" hidden="1">#REF!</definedName>
    <definedName name="BExTZY8TDV4U7FQL7O10G6VKWKPJ" localSheetId="8" hidden="1">#REF!</definedName>
    <definedName name="BExTZY8TDV4U7FQL7O10G6VKWKPJ" hidden="1">#REF!</definedName>
    <definedName name="BExU02QNT4LT7H9JPUC4FXTLVGZT" localSheetId="8" hidden="1">#REF!</definedName>
    <definedName name="BExU02QNT4LT7H9JPUC4FXTLVGZT" hidden="1">#REF!</definedName>
    <definedName name="BExU0BFJJQO1HJZKI14QGOQ6JROO" localSheetId="8" hidden="1">#REF!</definedName>
    <definedName name="BExU0BFJJQO1HJZKI14QGOQ6JROO" hidden="1">#REF!</definedName>
    <definedName name="BExU0FH5WTGW8MRFUFMDDSMJ6YQ5" localSheetId="8" hidden="1">#REF!</definedName>
    <definedName name="BExU0FH5WTGW8MRFUFMDDSMJ6YQ5" hidden="1">#REF!</definedName>
    <definedName name="BExU0GDOIL9U33QGU9ZU3YX3V1I4" localSheetId="8" hidden="1">#REF!</definedName>
    <definedName name="BExU0GDOIL9U33QGU9ZU3YX3V1I4" hidden="1">#REF!</definedName>
    <definedName name="BExU0HKTO8WJDQDWRTUK5TETM3HS" localSheetId="8" hidden="1">#REF!</definedName>
    <definedName name="BExU0HKTO8WJDQDWRTUK5TETM3HS" hidden="1">#REF!</definedName>
    <definedName name="BExU0MTJQPE041ZN7H8UKGV6MZT7" localSheetId="8" hidden="1">#REF!</definedName>
    <definedName name="BExU0MTJQPE041ZN7H8UKGV6MZT7" hidden="1">#REF!</definedName>
    <definedName name="BExU0ZUUFYHLUK4M4E8GLGIBBNT0" localSheetId="8" hidden="1">#REF!</definedName>
    <definedName name="BExU0ZUUFYHLUK4M4E8GLGIBBNT0" hidden="1">#REF!</definedName>
    <definedName name="BExU147D6RPG6ZVTSXRKFSVRHSBG" localSheetId="8" hidden="1">#REF!</definedName>
    <definedName name="BExU147D6RPG6ZVTSXRKFSVRHSBG" hidden="1">#REF!</definedName>
    <definedName name="BExU16R10W1SOAPNG4CDJ01T7JRE" localSheetId="8" hidden="1">#REF!</definedName>
    <definedName name="BExU16R10W1SOAPNG4CDJ01T7JRE" hidden="1">#REF!</definedName>
    <definedName name="BExU17CKOR3GNIHDNVLH9L1IOJS9" localSheetId="8" hidden="1">#REF!</definedName>
    <definedName name="BExU17CKOR3GNIHDNVLH9L1IOJS9" hidden="1">#REF!</definedName>
    <definedName name="BExU1DXYI5DAD9DSFIEAUOB5XFZ9" localSheetId="8" hidden="1">#REF!</definedName>
    <definedName name="BExU1DXYI5DAD9DSFIEAUOB5XFZ9" hidden="1">#REF!</definedName>
    <definedName name="BExU1GXUTLRPJN4MRINLAPHSZQFG" localSheetId="8" hidden="1">#REF!</definedName>
    <definedName name="BExU1GXUTLRPJN4MRINLAPHSZQFG" hidden="1">#REF!</definedName>
    <definedName name="BExU1IL9AOHFO85BZB6S60DK3N8H" localSheetId="8" hidden="1">#REF!</definedName>
    <definedName name="BExU1IL9AOHFO85BZB6S60DK3N8H" hidden="1">#REF!</definedName>
    <definedName name="BExU1LAEKWJ0U6NP9G2AC9CTBYH6" localSheetId="8" hidden="1">#REF!</definedName>
    <definedName name="BExU1LAEKWJ0U6NP9G2AC9CTBYH6" hidden="1">#REF!</definedName>
    <definedName name="BExU1NOPS09CLFZL1O31RAF9BQNQ" localSheetId="8" hidden="1">#REF!</definedName>
    <definedName name="BExU1NOPS09CLFZL1O31RAF9BQNQ" hidden="1">#REF!</definedName>
    <definedName name="BExU1PH9MOEX1JZVZ3D5M9DXB191" localSheetId="8" hidden="1">#REF!</definedName>
    <definedName name="BExU1PH9MOEX1JZVZ3D5M9DXB191" hidden="1">#REF!</definedName>
    <definedName name="BExU1QZEEKJA35IMEOLOJ3ODX0ZA" localSheetId="8" hidden="1">#REF!</definedName>
    <definedName name="BExU1QZEEKJA35IMEOLOJ3ODX0ZA" hidden="1">#REF!</definedName>
    <definedName name="BExU1VRURIWWVJ95O40WA23LMTJD" localSheetId="8" hidden="1">#REF!</definedName>
    <definedName name="BExU1VRURIWWVJ95O40WA23LMTJD" hidden="1">#REF!</definedName>
    <definedName name="BExU2A0FXVBDX9LO3VWEXB4TLFT0" localSheetId="8" hidden="1">#REF!</definedName>
    <definedName name="BExU2A0FXVBDX9LO3VWEXB4TLFT0" hidden="1">#REF!</definedName>
    <definedName name="BExU2LEH667H33V81XVEZUP2O0UQ" localSheetId="8" hidden="1">#REF!</definedName>
    <definedName name="BExU2LEH667H33V81XVEZUP2O0UQ" hidden="1">#REF!</definedName>
    <definedName name="BExU2M5CK6XK55UIHDVYRXJJJRI4" localSheetId="8" hidden="1">#REF!</definedName>
    <definedName name="BExU2M5CK6XK55UIHDVYRXJJJRI4" hidden="1">#REF!</definedName>
    <definedName name="BExU2TXVT25ZTOFQAF6CM53Z1RLF" localSheetId="8" hidden="1">#REF!</definedName>
    <definedName name="BExU2TXVT25ZTOFQAF6CM53Z1RLF" hidden="1">#REF!</definedName>
    <definedName name="BExU2XZLYIU19G7358W5T9E87AFR" localSheetId="8" hidden="1">#REF!</definedName>
    <definedName name="BExU2XZLYIU19G7358W5T9E87AFR" hidden="1">#REF!</definedName>
    <definedName name="BExU2ZXMKRBQEX0CT3ZPZ3UFZP1G" localSheetId="8" hidden="1">#REF!</definedName>
    <definedName name="BExU2ZXMKRBQEX0CT3ZPZ3UFZP1G" hidden="1">#REF!</definedName>
    <definedName name="BExU35XHF1K1XEQUSZ292S5T61YA" localSheetId="8" hidden="1">#REF!</definedName>
    <definedName name="BExU35XHF1K1XEQUSZ292S5T61YA" hidden="1">#REF!</definedName>
    <definedName name="BExU38S1U5IC1T5A3P2TZU5OV0LN" localSheetId="8" hidden="1">#REF!</definedName>
    <definedName name="BExU38S1U5IC1T5A3P2TZU5OV0LN" hidden="1">#REF!</definedName>
    <definedName name="BExU3B66MCKJFSKT3HL8B5EJGVX0" localSheetId="8" hidden="1">#REF!</definedName>
    <definedName name="BExU3B66MCKJFSKT3HL8B5EJGVX0" hidden="1">#REF!</definedName>
    <definedName name="BExU3FDFDB2NVPYUR5V7OA3HF474" localSheetId="8" hidden="1">#REF!</definedName>
    <definedName name="BExU3FDFDB2NVPYUR5V7OA3HF474" hidden="1">#REF!</definedName>
    <definedName name="BExU3R7J076KUCCEUGKAYMANTUT5" localSheetId="8" hidden="1">#REF!</definedName>
    <definedName name="BExU3R7J076KUCCEUGKAYMANTUT5" hidden="1">#REF!</definedName>
    <definedName name="BExU3UNI9NR1RNZR07NSLSZMDOQQ" localSheetId="8" hidden="1">#REF!</definedName>
    <definedName name="BExU3UNI9NR1RNZR07NSLSZMDOQQ" hidden="1">#REF!</definedName>
    <definedName name="BExU401R18N6XKZKL7CNFOZQCM14" localSheetId="8" hidden="1">#REF!</definedName>
    <definedName name="BExU401R18N6XKZKL7CNFOZQCM14" hidden="1">#REF!</definedName>
    <definedName name="BExU42QVGY7TK39W1BIN6CDRG2OE" localSheetId="8" hidden="1">#REF!</definedName>
    <definedName name="BExU42QVGY7TK39W1BIN6CDRG2OE" hidden="1">#REF!</definedName>
    <definedName name="BExU431LXP7LIUNGJB9OSXEANFGX" localSheetId="8" hidden="1">#REF!</definedName>
    <definedName name="BExU431LXP7LIUNGJB9OSXEANFGX" hidden="1">#REF!</definedName>
    <definedName name="BExU47OZMS6TCWMEHHF0UCSFLLPI" localSheetId="8" hidden="1">#REF!</definedName>
    <definedName name="BExU47OZMS6TCWMEHHF0UCSFLLPI" hidden="1">#REF!</definedName>
    <definedName name="BExU4D36E8TXN0M8KSNGEAFYP4DQ" localSheetId="8" hidden="1">#REF!</definedName>
    <definedName name="BExU4D36E8TXN0M8KSNGEAFYP4DQ" hidden="1">#REF!</definedName>
    <definedName name="BExU4G31RRVLJ3AC6E1FNEFMXM3O" localSheetId="8" hidden="1">#REF!</definedName>
    <definedName name="BExU4G31RRVLJ3AC6E1FNEFMXM3O" hidden="1">#REF!</definedName>
    <definedName name="BExU4GDVLPUEWBA4MRYRTQAUNO7B" localSheetId="8" hidden="1">#REF!</definedName>
    <definedName name="BExU4GDVLPUEWBA4MRYRTQAUNO7B" hidden="1">#REF!</definedName>
    <definedName name="BExU4H4RAMAX0XVAWT5WFYQNPAL3" localSheetId="8" hidden="1">#REF!</definedName>
    <definedName name="BExU4H4RAMAX0XVAWT5WFYQNPAL3" hidden="1">#REF!</definedName>
    <definedName name="BExU4I148DA7PRCCISLWQ6ABXFK6" localSheetId="8" hidden="1">#REF!</definedName>
    <definedName name="BExU4I148DA7PRCCISLWQ6ABXFK6" hidden="1">#REF!</definedName>
    <definedName name="BExU4L101H2KQHVKCKQ4PBAWZV6K" localSheetId="8" hidden="1">#REF!</definedName>
    <definedName name="BExU4L101H2KQHVKCKQ4PBAWZV6K" hidden="1">#REF!</definedName>
    <definedName name="BExU4LML14Q7KDTYIKJWXF68W7X1" localSheetId="8" hidden="1">#REF!</definedName>
    <definedName name="BExU4LML14Q7KDTYIKJWXF68W7X1" hidden="1">#REF!</definedName>
    <definedName name="BExU4NA00RRRBGRT6TOB0MXZRCRZ" localSheetId="8" hidden="1">#REF!</definedName>
    <definedName name="BExU4NA00RRRBGRT6TOB0MXZRCRZ" hidden="1">#REF!</definedName>
    <definedName name="BExU529I6YHVOG83TJHWSILIQU1S" localSheetId="8" hidden="1">#REF!</definedName>
    <definedName name="BExU529I6YHVOG83TJHWSILIQU1S" hidden="1">#REF!</definedName>
    <definedName name="BExU57YCIKPRD8QWL6EU0YR3NG3J" localSheetId="8" hidden="1">#REF!</definedName>
    <definedName name="BExU57YCIKPRD8QWL6EU0YR3NG3J" hidden="1">#REF!</definedName>
    <definedName name="BExU5DSTBWXLN6E59B757KRWRI6E" localSheetId="8" hidden="1">#REF!</definedName>
    <definedName name="BExU5DSTBWXLN6E59B757KRWRI6E" hidden="1">#REF!</definedName>
    <definedName name="BExU5JSMO03X9M4WIRPP8JPSMQKJ" localSheetId="8" hidden="1">#REF!</definedName>
    <definedName name="BExU5JSMO03X9M4WIRPP8JPSMQKJ" hidden="1">#REF!</definedName>
    <definedName name="BExU5TDWM8NNDHYPQ7OQODTQ368A" localSheetId="8" hidden="1">#REF!</definedName>
    <definedName name="BExU5TDWM8NNDHYPQ7OQODTQ368A" hidden="1">#REF!</definedName>
    <definedName name="BExU5X4OX1V1XHS6WSSORVQPP6Z3" localSheetId="8" hidden="1">#REF!</definedName>
    <definedName name="BExU5X4OX1V1XHS6WSSORVQPP6Z3" hidden="1">#REF!</definedName>
    <definedName name="BExU5XVPARTFMRYHNUTBKDIL4UJN" localSheetId="8" hidden="1">#REF!</definedName>
    <definedName name="BExU5XVPARTFMRYHNUTBKDIL4UJN" hidden="1">#REF!</definedName>
    <definedName name="BExU66KMFBAP8JCVG9VM1RD1TNFF" localSheetId="8" hidden="1">#REF!</definedName>
    <definedName name="BExU66KMFBAP8JCVG9VM1RD1TNFF" hidden="1">#REF!</definedName>
    <definedName name="BExU68IOM3CB3TACNAE9565TW7SH" localSheetId="8" hidden="1">#REF!</definedName>
    <definedName name="BExU68IOM3CB3TACNAE9565TW7SH" hidden="1">#REF!</definedName>
    <definedName name="BExU6AM82KN21E82HMWVP3LWP9IL" localSheetId="8" hidden="1">#REF!</definedName>
    <definedName name="BExU6AM82KN21E82HMWVP3LWP9IL" hidden="1">#REF!</definedName>
    <definedName name="BExU6FEU1MRHU98R9YOJC5OKUJ6L" localSheetId="8" hidden="1">#REF!</definedName>
    <definedName name="BExU6FEU1MRHU98R9YOJC5OKUJ6L" hidden="1">#REF!</definedName>
    <definedName name="BExU6KIAJ663Y8W8QMU4HCF183DF" localSheetId="8" hidden="1">#REF!</definedName>
    <definedName name="BExU6KIAJ663Y8W8QMU4HCF183DF" hidden="1">#REF!</definedName>
    <definedName name="BExU6KT19B4PG6SHXFBGBPLM66KT" localSheetId="8" hidden="1">#REF!</definedName>
    <definedName name="BExU6KT19B4PG6SHXFBGBPLM66KT" hidden="1">#REF!</definedName>
    <definedName name="BExU6PAVKIOAIMQ9XQIHHF1SUAGO" localSheetId="8" hidden="1">#REF!</definedName>
    <definedName name="BExU6PAVKIOAIMQ9XQIHHF1SUAGO" hidden="1">#REF!</definedName>
    <definedName name="BExU6SLKTWV0YINVLTI6BCG9ANZM" localSheetId="8" hidden="1">#REF!</definedName>
    <definedName name="BExU6SLKTWV0YINVLTI6BCG9ANZM" hidden="1">#REF!</definedName>
    <definedName name="BExU6WXXC7SSQDMHSLUN5C2V4IYX" localSheetId="8" hidden="1">#REF!</definedName>
    <definedName name="BExU6WXXC7SSQDMHSLUN5C2V4IYX" hidden="1">#REF!</definedName>
    <definedName name="BExU73387E74XE8A9UKZLZNJYY65" localSheetId="8" hidden="1">#REF!</definedName>
    <definedName name="BExU73387E74XE8A9UKZLZNJYY65" hidden="1">#REF!</definedName>
    <definedName name="BExU76ZHCJM8I7VSICCMSTC33O6U" localSheetId="8" hidden="1">#REF!</definedName>
    <definedName name="BExU76ZHCJM8I7VSICCMSTC33O6U" hidden="1">#REF!</definedName>
    <definedName name="BExU7BBTUF8BQ42DSGM94X5TG5GF" localSheetId="8" hidden="1">#REF!</definedName>
    <definedName name="BExU7BBTUF8BQ42DSGM94X5TG5GF" hidden="1">#REF!</definedName>
    <definedName name="BExU7HH4EAHFQHT4AXKGWAWZP3I0" localSheetId="8" hidden="1">#REF!</definedName>
    <definedName name="BExU7HH4EAHFQHT4AXKGWAWZP3I0" hidden="1">#REF!</definedName>
    <definedName name="BExU7L7WPQSA0ELXZ0I86V33QCCJ" localSheetId="8" hidden="1">#REF!</definedName>
    <definedName name="BExU7L7WPQSA0ELXZ0I86V33QCCJ" hidden="1">#REF!</definedName>
    <definedName name="BExU7MF1ZVPDHOSMCAXOSYICHZ4I" localSheetId="8" hidden="1">#REF!</definedName>
    <definedName name="BExU7MF1ZVPDHOSMCAXOSYICHZ4I" hidden="1">#REF!</definedName>
    <definedName name="BExU7O2BJ6D5YCKEL6FD2EFCWYRX" localSheetId="8" hidden="1">#REF!</definedName>
    <definedName name="BExU7O2BJ6D5YCKEL6FD2EFCWYRX" hidden="1">#REF!</definedName>
    <definedName name="BExU7Q0JS9YIUKUPNSSAIDK2KJAV" localSheetId="8" hidden="1">#REF!</definedName>
    <definedName name="BExU7Q0JS9YIUKUPNSSAIDK2KJAV" hidden="1">#REF!</definedName>
    <definedName name="BExU80I6AE5OU7P7F5V7HWIZBJ4P" localSheetId="8" hidden="1">#REF!</definedName>
    <definedName name="BExU80I6AE5OU7P7F5V7HWIZBJ4P" hidden="1">#REF!</definedName>
    <definedName name="BExU86NB26MCPYIISZ36HADONGT2" localSheetId="8" hidden="1">#REF!</definedName>
    <definedName name="BExU86NB26MCPYIISZ36HADONGT2" hidden="1">#REF!</definedName>
    <definedName name="BExU885EZZNSZV3GP298UJ8LB7OL" localSheetId="8" hidden="1">#REF!</definedName>
    <definedName name="BExU885EZZNSZV3GP298UJ8LB7OL" hidden="1">#REF!</definedName>
    <definedName name="BExU8FSAUP9TUZ1NO9WXK80QPHWV" localSheetId="8" hidden="1">#REF!</definedName>
    <definedName name="BExU8FSAUP9TUZ1NO9WXK80QPHWV" hidden="1">#REF!</definedName>
    <definedName name="BExU8KFLAN778MBN93NYZB0FV30G" localSheetId="8" hidden="1">#REF!</definedName>
    <definedName name="BExU8KFLAN778MBN93NYZB0FV30G" hidden="1">#REF!</definedName>
    <definedName name="BExU8PZC6845UUDFG9M8FTC3P3DK" localSheetId="8" hidden="1">#REF!</definedName>
    <definedName name="BExU8PZC6845UUDFG9M8FTC3P3DK" hidden="1">#REF!</definedName>
    <definedName name="BExU8UX9JX3XLB47YZ8GFXE0V7R2" localSheetId="8" hidden="1">#REF!</definedName>
    <definedName name="BExU8UX9JX3XLB47YZ8GFXE0V7R2" hidden="1">#REF!</definedName>
    <definedName name="BExU8WVGMRSFNWCNHODQ9JQCMZB0" localSheetId="8" hidden="1">#REF!</definedName>
    <definedName name="BExU8WVGMRSFNWCNHODQ9JQCMZB0" hidden="1">#REF!</definedName>
    <definedName name="BExU96M1J7P9DZQ3S9H0C12KGYTW" localSheetId="8" hidden="1">#REF!</definedName>
    <definedName name="BExU96M1J7P9DZQ3S9H0C12KGYTW" hidden="1">#REF!</definedName>
    <definedName name="BExU9F05OR1GZ3057R6UL3WPEIYI" localSheetId="8" hidden="1">#REF!</definedName>
    <definedName name="BExU9F05OR1GZ3057R6UL3WPEIYI" hidden="1">#REF!</definedName>
    <definedName name="BExU9GCSO5YILIKG6VAHN13DL75K" localSheetId="8" hidden="1">#REF!</definedName>
    <definedName name="BExU9GCSO5YILIKG6VAHN13DL75K" hidden="1">#REF!</definedName>
    <definedName name="BExU9KJOZLO15N11MJVN782NFGJ0" localSheetId="8" hidden="1">#REF!</definedName>
    <definedName name="BExU9KJOZLO15N11MJVN782NFGJ0" hidden="1">#REF!</definedName>
    <definedName name="BExU9LG29XU2K1GNKRO4438JYQZE" localSheetId="8" hidden="1">#REF!</definedName>
    <definedName name="BExU9LG29XU2K1GNKRO4438JYQZE" hidden="1">#REF!</definedName>
    <definedName name="BExU9RW36I5Z6JIXUIUB3PJH86LT" localSheetId="8" hidden="1">#REF!</definedName>
    <definedName name="BExU9RW36I5Z6JIXUIUB3PJH86LT" hidden="1">#REF!</definedName>
    <definedName name="BExU9WU19DJ2VAGISPFEGDWWOO4V" localSheetId="8" hidden="1">#REF!</definedName>
    <definedName name="BExU9WU19DJ2VAGISPFEGDWWOO4V" hidden="1">#REF!</definedName>
    <definedName name="BExUA28AO7OWDG3H23Q0CL4B7BHW" localSheetId="8" hidden="1">#REF!</definedName>
    <definedName name="BExUA28AO7OWDG3H23Q0CL4B7BHW" hidden="1">#REF!</definedName>
    <definedName name="BExUA34N2C083NSTAHQGZZ3BCYGK" localSheetId="8" hidden="1">#REF!</definedName>
    <definedName name="BExUA34N2C083NSTAHQGZZ3BCYGK" hidden="1">#REF!</definedName>
    <definedName name="BExUA5O923FFNEBY8BPO1TU3QGBM" localSheetId="8" hidden="1">#REF!</definedName>
    <definedName name="BExUA5O923FFNEBY8BPO1TU3QGBM" hidden="1">#REF!</definedName>
    <definedName name="BExUA6Q4K25VH452AQ3ZIRBCMS61" localSheetId="8" hidden="1">#REF!</definedName>
    <definedName name="BExUA6Q4K25VH452AQ3ZIRBCMS61" hidden="1">#REF!</definedName>
    <definedName name="BExUAFV4JMBSM2SKBQL9NHL0NIBS" localSheetId="8" hidden="1">#REF!</definedName>
    <definedName name="BExUAFV4JMBSM2SKBQL9NHL0NIBS" hidden="1">#REF!</definedName>
    <definedName name="BExUAMWQODKBXMRH1QCMJLJBF8M7" localSheetId="8" hidden="1">#REF!</definedName>
    <definedName name="BExUAMWQODKBXMRH1QCMJLJBF8M7" hidden="1">#REF!</definedName>
    <definedName name="BExUARUP0MX710TNZSAA01HUEAVC" localSheetId="8" hidden="1">#REF!</definedName>
    <definedName name="BExUARUP0MX710TNZSAA01HUEAVC" hidden="1">#REF!</definedName>
    <definedName name="BExUAX8WS5OPVLCDXRGKTU2QMTFO" localSheetId="8" hidden="1">#REF!</definedName>
    <definedName name="BExUAX8WS5OPVLCDXRGKTU2QMTFO" hidden="1">#REF!</definedName>
    <definedName name="BExUB1FYAZ433NX9GD7WGACX5IZD" localSheetId="8" hidden="1">#REF!</definedName>
    <definedName name="BExUB1FYAZ433NX9GD7WGACX5IZD" hidden="1">#REF!</definedName>
    <definedName name="BExUB8HLEXSBVPZ5AXNQEK96F1N4" localSheetId="8" hidden="1">#REF!</definedName>
    <definedName name="BExUB8HLEXSBVPZ5AXNQEK96F1N4" hidden="1">#REF!</definedName>
    <definedName name="BExUBCDVZIEA7YT0LPSMHL5ZSERQ" localSheetId="8" hidden="1">#REF!</definedName>
    <definedName name="BExUBCDVZIEA7YT0LPSMHL5ZSERQ" hidden="1">#REF!</definedName>
    <definedName name="BExUBDA8WU087BUIMXC1U1CKA2RA" localSheetId="8" hidden="1">#REF!</definedName>
    <definedName name="BExUBDA8WU087BUIMXC1U1CKA2RA" hidden="1">#REF!</definedName>
    <definedName name="BExUBKXBUCN760QYU7Q8GESBWOQH" localSheetId="8" hidden="1">#REF!</definedName>
    <definedName name="BExUBKXBUCN760QYU7Q8GESBWOQH" hidden="1">#REF!</definedName>
    <definedName name="BExUBL83ED0P076RN9RJ8P1MZ299" localSheetId="8" hidden="1">#REF!</definedName>
    <definedName name="BExUBL83ED0P076RN9RJ8P1MZ299" hidden="1">#REF!</definedName>
    <definedName name="BExUC1EPS2CZ5CKFA0AQRIVRSHS8" localSheetId="8" hidden="1">#REF!</definedName>
    <definedName name="BExUC1EPS2CZ5CKFA0AQRIVRSHS8" hidden="1">#REF!</definedName>
    <definedName name="BExUC623BDYEODBN0N4DO6PJQ7NU" localSheetId="8" hidden="1">#REF!</definedName>
    <definedName name="BExUC623BDYEODBN0N4DO6PJQ7NU" hidden="1">#REF!</definedName>
    <definedName name="BExUC8WH8TCKBB5313JGYYQ1WFLT" localSheetId="8" hidden="1">#REF!</definedName>
    <definedName name="BExUC8WH8TCKBB5313JGYYQ1WFLT" hidden="1">#REF!</definedName>
    <definedName name="BExUCAP7GOSYPHMQKK6719YLSDIQ" localSheetId="8" hidden="1">#REF!</definedName>
    <definedName name="BExUCAP7GOSYPHMQKK6719YLSDIQ" hidden="1">#REF!</definedName>
    <definedName name="BExUCFCDK6SPH86I6STXX8X3WMC4" localSheetId="8" hidden="1">#REF!</definedName>
    <definedName name="BExUCFCDK6SPH86I6STXX8X3WMC4" hidden="1">#REF!</definedName>
    <definedName name="BExUCKL98JB87L3I6T6IFSWJNYAB" localSheetId="8" hidden="1">#REF!</definedName>
    <definedName name="BExUCKL98JB87L3I6T6IFSWJNYAB" hidden="1">#REF!</definedName>
    <definedName name="BExUCLC6AQ5KR6LXSAXV4QQ8ASVG" localSheetId="8" hidden="1">#REF!</definedName>
    <definedName name="BExUCLC6AQ5KR6LXSAXV4QQ8ASVG" hidden="1">#REF!</definedName>
    <definedName name="BExUD4IOJ12X3PJG5WXNNGDRCKAP" localSheetId="8" hidden="1">#REF!</definedName>
    <definedName name="BExUD4IOJ12X3PJG5WXNNGDRCKAP" hidden="1">#REF!</definedName>
    <definedName name="BExUD9WX9BWK72UWVSLYZJLAY5VY" localSheetId="8" hidden="1">#REF!</definedName>
    <definedName name="BExUD9WX9BWK72UWVSLYZJLAY5VY" hidden="1">#REF!</definedName>
    <definedName name="BExUDEV0CYVO7Y5IQQBEJ6FUY9S6" localSheetId="8" hidden="1">#REF!</definedName>
    <definedName name="BExUDEV0CYVO7Y5IQQBEJ6FUY9S6" hidden="1">#REF!</definedName>
    <definedName name="BExUDWOXQGIZW0EAIIYLQUPXF8YV" localSheetId="8" hidden="1">#REF!</definedName>
    <definedName name="BExUDWOXQGIZW0EAIIYLQUPXF8YV" hidden="1">#REF!</definedName>
    <definedName name="BExUDXAIC17W1FUU8Z10XUAVB7CS" localSheetId="8" hidden="1">#REF!</definedName>
    <definedName name="BExUDXAIC17W1FUU8Z10XUAVB7CS" hidden="1">#REF!</definedName>
    <definedName name="BExUE5OMY7OAJQ9WR8C8HG311ORP" localSheetId="8" hidden="1">#REF!</definedName>
    <definedName name="BExUE5OMY7OAJQ9WR8C8HG311ORP" hidden="1">#REF!</definedName>
    <definedName name="BExUEFKOQWXXGRNLAOJV2BJ66UB8" localSheetId="8" hidden="1">#REF!</definedName>
    <definedName name="BExUEFKOQWXXGRNLAOJV2BJ66UB8" hidden="1">#REF!</definedName>
    <definedName name="BExUEJGX3OQQP5KFRJSRCZ70EI9V" localSheetId="8" hidden="1">#REF!</definedName>
    <definedName name="BExUEJGX3OQQP5KFRJSRCZ70EI9V" hidden="1">#REF!</definedName>
    <definedName name="BExUEKDB2RWXF3WMTZ6JSBCHNSDT" localSheetId="8" hidden="1">#REF!</definedName>
    <definedName name="BExUEKDB2RWXF3WMTZ6JSBCHNSDT" hidden="1">#REF!</definedName>
    <definedName name="BExUEYR71COFS2X8PDNU21IPMQEU" localSheetId="8" hidden="1">#REF!</definedName>
    <definedName name="BExUEYR71COFS2X8PDNU21IPMQEU" hidden="1">#REF!</definedName>
    <definedName name="BExVPRLJ9I6RX45EDVFSQGCPJSOK" localSheetId="8" hidden="1">#REF!</definedName>
    <definedName name="BExVPRLJ9I6RX45EDVFSQGCPJSOK" hidden="1">#REF!</definedName>
    <definedName name="BExVRFU8RWFT8A80ZVAW185SG2G6" localSheetId="8" hidden="1">#REF!</definedName>
    <definedName name="BExVRFU8RWFT8A80ZVAW185SG2G6" hidden="1">#REF!</definedName>
    <definedName name="BExVSJ3NHETBAIZTZQSM8LAVT76V" localSheetId="8" hidden="1">#REF!</definedName>
    <definedName name="BExVSJ3NHETBAIZTZQSM8LAVT76V" hidden="1">#REF!</definedName>
    <definedName name="BExVSL787C8E4HFQZ2NVLT35I2XV" localSheetId="8" hidden="1">#REF!</definedName>
    <definedName name="BExVSL787C8E4HFQZ2NVLT35I2XV" hidden="1">#REF!</definedName>
    <definedName name="BExVSTFTVV14SFGHQUOJL5SQ5TX9" localSheetId="8" hidden="1">#REF!</definedName>
    <definedName name="BExVSTFTVV14SFGHQUOJL5SQ5TX9" hidden="1">#REF!</definedName>
    <definedName name="BExVT017S14M5X928ARKQ2GNUFE0" localSheetId="8" hidden="1">#REF!</definedName>
    <definedName name="BExVT017S14M5X928ARKQ2GNUFE0" hidden="1">#REF!</definedName>
    <definedName name="BExVT3MPE8LQ5JFN3HQIFKSQ80U4" localSheetId="8" hidden="1">#REF!</definedName>
    <definedName name="BExVT3MPE8LQ5JFN3HQIFKSQ80U4" hidden="1">#REF!</definedName>
    <definedName name="BExVT7TRK3NZHPME2TFBXOF1WBR9" localSheetId="8" hidden="1">#REF!</definedName>
    <definedName name="BExVT7TRK3NZHPME2TFBXOF1WBR9" hidden="1">#REF!</definedName>
    <definedName name="BExVT9H0R0T7WGQAAC0HABMG54YM" localSheetId="8" hidden="1">#REF!</definedName>
    <definedName name="BExVT9H0R0T7WGQAAC0HABMG54YM" hidden="1">#REF!</definedName>
    <definedName name="BExVTAO57POUXSZQJQ6MABMZQA13" localSheetId="8" hidden="1">#REF!</definedName>
    <definedName name="BExVTAO57POUXSZQJQ6MABMZQA13" hidden="1">#REF!</definedName>
    <definedName name="BExVTCMDDEDGLUIMUU6BSFHEWTOP" localSheetId="8" hidden="1">#REF!</definedName>
    <definedName name="BExVTCMDDEDGLUIMUU6BSFHEWTOP" hidden="1">#REF!</definedName>
    <definedName name="BExVTCMDQMLKRA2NQR72XU6Y54IK" localSheetId="8" hidden="1">#REF!</definedName>
    <definedName name="BExVTCMDQMLKRA2NQR72XU6Y54IK" hidden="1">#REF!</definedName>
    <definedName name="BExVTCRV8FQ5U9OYWWL44N6KFNHU" localSheetId="8" hidden="1">#REF!</definedName>
    <definedName name="BExVTCRV8FQ5U9OYWWL44N6KFNHU" hidden="1">#REF!</definedName>
    <definedName name="BExVTNESHPVG0A0KZ7BRX26MS0PF" localSheetId="8" hidden="1">#REF!</definedName>
    <definedName name="BExVTNESHPVG0A0KZ7BRX26MS0PF" hidden="1">#REF!</definedName>
    <definedName name="BExVTTJVTNRSBHBTUZ78WG2JM5MK" localSheetId="8" hidden="1">#REF!</definedName>
    <definedName name="BExVTTJVTNRSBHBTUZ78WG2JM5MK" hidden="1">#REF!</definedName>
    <definedName name="BExVTXLMYR87BC04D1ERALPUFVPG" localSheetId="8" hidden="1">#REF!</definedName>
    <definedName name="BExVTXLMYR87BC04D1ERALPUFVPG" hidden="1">#REF!</definedName>
    <definedName name="BExVUL9V3H8ZF6Y72LQBBN639YAA" localSheetId="8" hidden="1">#REF!</definedName>
    <definedName name="BExVUL9V3H8ZF6Y72LQBBN639YAA" hidden="1">#REF!</definedName>
    <definedName name="BExVUZT95UAU8XG5X9XSE25CHQGA" localSheetId="8" hidden="1">#REF!</definedName>
    <definedName name="BExVUZT95UAU8XG5X9XSE25CHQGA" hidden="1">#REF!</definedName>
    <definedName name="BExVV5T14N2HZIK7HQ4P2KG09U0J" localSheetId="8" hidden="1">#REF!</definedName>
    <definedName name="BExVV5T14N2HZIK7HQ4P2KG09U0J" hidden="1">#REF!</definedName>
    <definedName name="BExVV7R410VYLADLX9LNG63ID6H1" localSheetId="8" hidden="1">#REF!</definedName>
    <definedName name="BExVV7R410VYLADLX9LNG63ID6H1" hidden="1">#REF!</definedName>
    <definedName name="BExVVAAVDXGWAVI6J2W0BCU58MBM" localSheetId="8" hidden="1">#REF!</definedName>
    <definedName name="BExVVAAVDXGWAVI6J2W0BCU58MBM" hidden="1">#REF!</definedName>
    <definedName name="BExVVCEED4JEKF59OV0G3T4XFMFO" localSheetId="8" hidden="1">#REF!</definedName>
    <definedName name="BExVVCEED4JEKF59OV0G3T4XFMFO" hidden="1">#REF!</definedName>
    <definedName name="BExVVPFO2J7FMSRPD36909HN4BZJ" localSheetId="8" hidden="1">#REF!</definedName>
    <definedName name="BExVVPFO2J7FMSRPD36909HN4BZJ" hidden="1">#REF!</definedName>
    <definedName name="BExVVQ19AQ3VCARJOC38SF7OYE9Y" localSheetId="8" hidden="1">#REF!</definedName>
    <definedName name="BExVVQ19AQ3VCARJOC38SF7OYE9Y" hidden="1">#REF!</definedName>
    <definedName name="BExVVQ19TAECID45CS4HXT1RD3AQ" localSheetId="8" hidden="1">#REF!</definedName>
    <definedName name="BExVVQ19TAECID45CS4HXT1RD3AQ" hidden="1">#REF!</definedName>
    <definedName name="BExVVYKOYB7OX8Y0B4UIUF79PVDO" localSheetId="8" hidden="1">#REF!</definedName>
    <definedName name="BExVVYKOYB7OX8Y0B4UIUF79PVDO" hidden="1">#REF!</definedName>
    <definedName name="BExVW3YV5XGIVJ97UUPDJGJ2P15B" localSheetId="8" hidden="1">#REF!</definedName>
    <definedName name="BExVW3YV5XGIVJ97UUPDJGJ2P15B" hidden="1">#REF!</definedName>
    <definedName name="BExVW5X571GEYR5SCU1Z2DHKWM79" localSheetId="8" hidden="1">#REF!</definedName>
    <definedName name="BExVW5X571GEYR5SCU1Z2DHKWM79" hidden="1">#REF!</definedName>
    <definedName name="BExVW6YTKA098AF57M4PHNQ54XMH" localSheetId="8" hidden="1">#REF!</definedName>
    <definedName name="BExVW6YTKA098AF57M4PHNQ54XMH" hidden="1">#REF!</definedName>
    <definedName name="BExVWHRDIJBRFANMKJFY05BHP7RS" localSheetId="8" hidden="1">#REF!</definedName>
    <definedName name="BExVWHRDIJBRFANMKJFY05BHP7RS" hidden="1">#REF!</definedName>
    <definedName name="BExVWINKCH0V0NUWH363SMXAZE62" localSheetId="8" hidden="1">#REF!</definedName>
    <definedName name="BExVWINKCH0V0NUWH363SMXAZE62" hidden="1">#REF!</definedName>
    <definedName name="BExVWYU8EK669NP172GEIGCTVPPA" localSheetId="8" hidden="1">#REF!</definedName>
    <definedName name="BExVWYU8EK669NP172GEIGCTVPPA" hidden="1">#REF!</definedName>
    <definedName name="BExVX3XN2DRJKL8EDBIG58RYQ36R" localSheetId="8" hidden="1">#REF!</definedName>
    <definedName name="BExVX3XN2DRJKL8EDBIG58RYQ36R" hidden="1">#REF!</definedName>
    <definedName name="BExVXBA38Z5WNQUH39HHZ2SAMC1T" localSheetId="8" hidden="1">#REF!</definedName>
    <definedName name="BExVXBA38Z5WNQUH39HHZ2SAMC1T" hidden="1">#REF!</definedName>
    <definedName name="BExVXDZ63PUART77BBR5SI63TPC6" localSheetId="8" hidden="1">#REF!</definedName>
    <definedName name="BExVXDZ63PUART77BBR5SI63TPC6" hidden="1">#REF!</definedName>
    <definedName name="BExVXHKI6LFYMGWISMPACMO247HL" localSheetId="8" hidden="1">#REF!</definedName>
    <definedName name="BExVXHKI6LFYMGWISMPACMO247HL" hidden="1">#REF!</definedName>
    <definedName name="BExVXK9SK580O7MYHVNJ3V911ALP" localSheetId="8" hidden="1">#REF!</definedName>
    <definedName name="BExVXK9SK580O7MYHVNJ3V911ALP" hidden="1">#REF!</definedName>
    <definedName name="BExVXLX2BZ5EF2X6R41BTKRJR1NM" localSheetId="8" hidden="1">#REF!</definedName>
    <definedName name="BExVXLX2BZ5EF2X6R41BTKRJR1NM" hidden="1">#REF!</definedName>
    <definedName name="BExVXYT01U5IPYA7E44FWS6KCEFC" localSheetId="8" hidden="1">#REF!</definedName>
    <definedName name="BExVXYT01U5IPYA7E44FWS6KCEFC" hidden="1">#REF!</definedName>
    <definedName name="BExVY11V7U1SAY4QKYE0PBSPD7LW" localSheetId="8" hidden="1">#REF!</definedName>
    <definedName name="BExVY11V7U1SAY4QKYE0PBSPD7LW" hidden="1">#REF!</definedName>
    <definedName name="BExVY1SV37DL5YU59HS4IG3VBCP4" localSheetId="8" hidden="1">#REF!</definedName>
    <definedName name="BExVY1SV37DL5YU59HS4IG3VBCP4" hidden="1">#REF!</definedName>
    <definedName name="BExVY3WFGJKSQA08UF9NCMST928Y" localSheetId="8" hidden="1">#REF!</definedName>
    <definedName name="BExVY3WFGJKSQA08UF9NCMST928Y" hidden="1">#REF!</definedName>
    <definedName name="BExVY954UOEVQEIC5OFO4NEWVKAQ" localSheetId="8" hidden="1">#REF!</definedName>
    <definedName name="BExVY954UOEVQEIC5OFO4NEWVKAQ" hidden="1">#REF!</definedName>
    <definedName name="BExVYHDYIV5397LC02V4FEP8VD6W" localSheetId="8" hidden="1">#REF!</definedName>
    <definedName name="BExVYHDYIV5397LC02V4FEP8VD6W" hidden="1">#REF!</definedName>
    <definedName name="BExVYO4NFDGC4ZOGHANQWX5CH4BT" localSheetId="8" hidden="1">#REF!</definedName>
    <definedName name="BExVYO4NFDGC4ZOGHANQWX5CH4BT" hidden="1">#REF!</definedName>
    <definedName name="BExVYOVIZDA18YIQ0A30Q052PCAK" localSheetId="8" hidden="1">#REF!</definedName>
    <definedName name="BExVYOVIZDA18YIQ0A30Q052PCAK" hidden="1">#REF!</definedName>
    <definedName name="BExVYPS2R6B75R1EFIUJ6G5TE4Q4" localSheetId="8" hidden="1">#REF!</definedName>
    <definedName name="BExVYPS2R6B75R1EFIUJ6G5TE4Q4" hidden="1">#REF!</definedName>
    <definedName name="BExVYQIXPEM6J4JVP78BRHIC05PV" localSheetId="8" hidden="1">#REF!</definedName>
    <definedName name="BExVYQIXPEM6J4JVP78BRHIC05PV" hidden="1">#REF!</definedName>
    <definedName name="BExVYVGWN7SONLVDH9WJ2F1JS264" localSheetId="8" hidden="1">#REF!</definedName>
    <definedName name="BExVYVGWN7SONLVDH9WJ2F1JS264" hidden="1">#REF!</definedName>
    <definedName name="BExVZ40HNAZRM8JHYYNQ7F6A4GU0" localSheetId="8" hidden="1">#REF!</definedName>
    <definedName name="BExVZ40HNAZRM8JHYYNQ7F6A4GU0" hidden="1">#REF!</definedName>
    <definedName name="BExVZ7WRO17PYILJEJGPQCO5IL66" localSheetId="8" hidden="1">#REF!</definedName>
    <definedName name="BExVZ7WRO17PYILJEJGPQCO5IL66" hidden="1">#REF!</definedName>
    <definedName name="BExVZ9EO732IK6MNMG17Y1EFTJQC" localSheetId="8" hidden="1">#REF!</definedName>
    <definedName name="BExVZ9EO732IK6MNMG17Y1EFTJQC" hidden="1">#REF!</definedName>
    <definedName name="BExVZB1Y5J4UL2LKK0363EU7GIJ1" localSheetId="8" hidden="1">#REF!</definedName>
    <definedName name="BExVZB1Y5J4UL2LKK0363EU7GIJ1" hidden="1">#REF!</definedName>
    <definedName name="BExVZGQXYK2ICC9JSNFPRHBD5KNU" localSheetId="8" hidden="1">#REF!</definedName>
    <definedName name="BExVZGQXYK2ICC9JSNFPRHBD5KNU" hidden="1">#REF!</definedName>
    <definedName name="BExVZJQVO5LQ0BJH5JEN5NOBIAF6" localSheetId="8" hidden="1">#REF!</definedName>
    <definedName name="BExVZJQVO5LQ0BJH5JEN5NOBIAF6" hidden="1">#REF!</definedName>
    <definedName name="BExVZNXWS91RD7NXV5NE2R3C8WW7" localSheetId="8" hidden="1">#REF!</definedName>
    <definedName name="BExVZNXWS91RD7NXV5NE2R3C8WW7" hidden="1">#REF!</definedName>
    <definedName name="BExW008AGT1ZRN5DFG4YOH5F7G47" localSheetId="8" hidden="1">#REF!</definedName>
    <definedName name="BExW008AGT1ZRN5DFG4YOH5F7G47" hidden="1">#REF!</definedName>
    <definedName name="BExW0386REQRCQCVT9BCX80UPTRY" localSheetId="8" hidden="1">#REF!</definedName>
    <definedName name="BExW0386REQRCQCVT9BCX80UPTRY" hidden="1">#REF!</definedName>
    <definedName name="BExW0FYP4WXY71CYUG40SUBG9UWU" localSheetId="8" hidden="1">#REF!</definedName>
    <definedName name="BExW0FYP4WXY71CYUG40SUBG9UWU" hidden="1">#REF!</definedName>
    <definedName name="BExW0MPJNQOJ7D6U780WU5XBL97X" localSheetId="8" hidden="1">#REF!</definedName>
    <definedName name="BExW0MPJNQOJ7D6U780WU5XBL97X" hidden="1">#REF!</definedName>
    <definedName name="BExW0RI61B4VV0ARXTFVBAWRA1C5" localSheetId="8" hidden="1">#REF!</definedName>
    <definedName name="BExW0RI61B4VV0ARXTFVBAWRA1C5" hidden="1">#REF!</definedName>
    <definedName name="BExW0Y8T85LBE0WS6FPX6ILTX9ON" localSheetId="8" hidden="1">#REF!</definedName>
    <definedName name="BExW0Y8T85LBE0WS6FPX6ILTX9ON" hidden="1">#REF!</definedName>
    <definedName name="BExW1BVUYQTKMOR56MW7RVRX4L1L" localSheetId="8" hidden="1">#REF!</definedName>
    <definedName name="BExW1BVUYQTKMOR56MW7RVRX4L1L" hidden="1">#REF!</definedName>
    <definedName name="BExW1F1220628FOMTW5UAATHRJHK" localSheetId="8" hidden="1">#REF!</definedName>
    <definedName name="BExW1F1220628FOMTW5UAATHRJHK" hidden="1">#REF!</definedName>
    <definedName name="BExW1PTHB0NZUF0GTD2J1UUL693E" localSheetId="8" hidden="1">#REF!</definedName>
    <definedName name="BExW1PTHB0NZUF0GTD2J1UUL693E" hidden="1">#REF!</definedName>
    <definedName name="BExW1TKA0Z9OP2DTG50GZR5EG8C7" localSheetId="8" hidden="1">#REF!</definedName>
    <definedName name="BExW1TKA0Z9OP2DTG50GZR5EG8C7" hidden="1">#REF!</definedName>
    <definedName name="BExW1U0JLKQ094DW5MMOI8UHO09V" localSheetId="8" hidden="1">#REF!</definedName>
    <definedName name="BExW1U0JLKQ094DW5MMOI8UHO09V" hidden="1">#REF!</definedName>
    <definedName name="BExW1WK6J1TDP29S3QDPTYZJBLIW" localSheetId="8" hidden="1">#REF!</definedName>
    <definedName name="BExW1WK6J1TDP29S3QDPTYZJBLIW" hidden="1">#REF!</definedName>
    <definedName name="BExW283NP9D366XFPXLGSCI5UB0L" localSheetId="8" hidden="1">#REF!</definedName>
    <definedName name="BExW283NP9D366XFPXLGSCI5UB0L" hidden="1">#REF!</definedName>
    <definedName name="BExW2H3C8WJSBW5FGTFKVDVJC4CL" localSheetId="8" hidden="1">#REF!</definedName>
    <definedName name="BExW2H3C8WJSBW5FGTFKVDVJC4CL" hidden="1">#REF!</definedName>
    <definedName name="BExW2MSCKPGF5K3I7TL4KF5ISUOL" localSheetId="8" hidden="1">#REF!</definedName>
    <definedName name="BExW2MSCKPGF5K3I7TL4KF5ISUOL" hidden="1">#REF!</definedName>
    <definedName name="BExW2SMO90FU9W8DVVES6Q4E6BZR" localSheetId="8" hidden="1">#REF!</definedName>
    <definedName name="BExW2SMO90FU9W8DVVES6Q4E6BZR" hidden="1">#REF!</definedName>
    <definedName name="BExW36V9N91OHCUMGWJQL3I5P4JK" localSheetId="8" hidden="1">#REF!</definedName>
    <definedName name="BExW36V9N91OHCUMGWJQL3I5P4JK" hidden="1">#REF!</definedName>
    <definedName name="BExW39V04HTFFQE7DAW9MAJT0NNF" localSheetId="8" hidden="1">#REF!</definedName>
    <definedName name="BExW39V04HTFFQE7DAW9MAJT0NNF" hidden="1">#REF!</definedName>
    <definedName name="BExW3ECU6QPMV99AITCPHAG0CGYK" localSheetId="8" hidden="1">#REF!</definedName>
    <definedName name="BExW3ECU6QPMV99AITCPHAG0CGYK" hidden="1">#REF!</definedName>
    <definedName name="BExW3EIBA1J9Q9NA9VCGZGRS8WV7" localSheetId="8" hidden="1">#REF!</definedName>
    <definedName name="BExW3EIBA1J9Q9NA9VCGZGRS8WV7" hidden="1">#REF!</definedName>
    <definedName name="BExW3FEO8FI8N6AGQKYEG4SQVJWB" localSheetId="8" hidden="1">#REF!</definedName>
    <definedName name="BExW3FEO8FI8N6AGQKYEG4SQVJWB" hidden="1">#REF!</definedName>
    <definedName name="BExW3GB28STOMJUSZEIA7YKYNS4Y" localSheetId="8" hidden="1">#REF!</definedName>
    <definedName name="BExW3GB28STOMJUSZEIA7YKYNS4Y" hidden="1">#REF!</definedName>
    <definedName name="BExW3T1K638HT5E0Y8MMK108P5JT" localSheetId="8" hidden="1">#REF!</definedName>
    <definedName name="BExW3T1K638HT5E0Y8MMK108P5JT" hidden="1">#REF!</definedName>
    <definedName name="BExW3U3D6FTAFTK3Q7DSA9FY454Q" localSheetId="8" hidden="1">#REF!</definedName>
    <definedName name="BExW3U3D6FTAFTK3Q7DSA9FY454Q" hidden="1">#REF!</definedName>
    <definedName name="BExW4217ZHL9VO39POSTJOD090WU" localSheetId="8" hidden="1">#REF!</definedName>
    <definedName name="BExW4217ZHL9VO39POSTJOD090WU" hidden="1">#REF!</definedName>
    <definedName name="BExW4GPW71EBF8XPS2QGVQHBCDX3" localSheetId="8" hidden="1">#REF!</definedName>
    <definedName name="BExW4GPW71EBF8XPS2QGVQHBCDX3" hidden="1">#REF!</definedName>
    <definedName name="BExW4JKC5837JBPCOJV337ZVYYY3" localSheetId="8" hidden="1">#REF!</definedName>
    <definedName name="BExW4JKC5837JBPCOJV337ZVYYY3" hidden="1">#REF!</definedName>
    <definedName name="BExW4O2DBZGV8KGBO9EB4BAXIH4Y" localSheetId="8" hidden="1">#REF!</definedName>
    <definedName name="BExW4O2DBZGV8KGBO9EB4BAXIH4Y" hidden="1">#REF!</definedName>
    <definedName name="BExW4QR9FV9MP5K610THBSM51RYO" localSheetId="8" hidden="1">#REF!</definedName>
    <definedName name="BExW4QR9FV9MP5K610THBSM51RYO" hidden="1">#REF!</definedName>
    <definedName name="BExW4Z029R9E19ZENN3WEA3VDAD1" localSheetId="8" hidden="1">#REF!</definedName>
    <definedName name="BExW4Z029R9E19ZENN3WEA3VDAD1" hidden="1">#REF!</definedName>
    <definedName name="BExW53SPLW3K0Y0ZVTM4NYF1B2YH" localSheetId="8" hidden="1">#REF!</definedName>
    <definedName name="BExW53SPLW3K0Y0ZVTM4NYF1B2YH" hidden="1">#REF!</definedName>
    <definedName name="BExW591F7X34FVKJ2OUT09PFUW1B" localSheetId="8" hidden="1">#REF!</definedName>
    <definedName name="BExW591F7X34FVKJ2OUT09PFUW1B" hidden="1">#REF!</definedName>
    <definedName name="BExW5AZNT6IAZGNF2C879ODHY1B8" localSheetId="8" hidden="1">#REF!</definedName>
    <definedName name="BExW5AZNT6IAZGNF2C879ODHY1B8" hidden="1">#REF!</definedName>
    <definedName name="BExW5F6OUXHEWQU5VYE7W7P8DD78" localSheetId="8" hidden="1">#REF!</definedName>
    <definedName name="BExW5F6OUXHEWQU5VYE7W7P8DD78" hidden="1">#REF!</definedName>
    <definedName name="BExW5WPU27WD4NWZOT0ZEJIDLX5J" localSheetId="8" hidden="1">#REF!</definedName>
    <definedName name="BExW5WPU27WD4NWZOT0ZEJIDLX5J" hidden="1">#REF!</definedName>
    <definedName name="BExW5YD97EMSUYC4KDEFH1FB4FY3" localSheetId="8" hidden="1">#REF!</definedName>
    <definedName name="BExW5YD97EMSUYC4KDEFH1FB4FY3" hidden="1">#REF!</definedName>
    <definedName name="BExW5Z469DSRWTA6T0KVLA7SMIPL" localSheetId="8" hidden="1">#REF!</definedName>
    <definedName name="BExW5Z469DSRWTA6T0KVLA7SMIPL" hidden="1">#REF!</definedName>
    <definedName name="BExW62ETJAPBX5X53FTGUCHZXI2K" localSheetId="8" hidden="1">#REF!</definedName>
    <definedName name="BExW62ETJAPBX5X53FTGUCHZXI2K" hidden="1">#REF!</definedName>
    <definedName name="BExW660AV1TUV2XNUPD65RZR3QOO" localSheetId="8" hidden="1">#REF!</definedName>
    <definedName name="BExW660AV1TUV2XNUPD65RZR3QOO" hidden="1">#REF!</definedName>
    <definedName name="BExW66LVVZK656PQY1257QMHP2AY" localSheetId="8" hidden="1">#REF!</definedName>
    <definedName name="BExW66LVVZK656PQY1257QMHP2AY" hidden="1">#REF!</definedName>
    <definedName name="BExW6EJPHAP1TWT380AZLXNHR22P" localSheetId="8" hidden="1">#REF!</definedName>
    <definedName name="BExW6EJPHAP1TWT380AZLXNHR22P" hidden="1">#REF!</definedName>
    <definedName name="BExW6G1PJ38H10DVLL8WPQ736OEB" localSheetId="8" hidden="1">#REF!</definedName>
    <definedName name="BExW6G1PJ38H10DVLL8WPQ736OEB" hidden="1">#REF!</definedName>
    <definedName name="BExW794A74Z5F2K8LVQLD6VSKXUE" localSheetId="8" hidden="1">#REF!</definedName>
    <definedName name="BExW794A74Z5F2K8LVQLD6VSKXUE" hidden="1">#REF!</definedName>
    <definedName name="BExW7Q1TQ8E6G4WYYNSOMV43S95R" localSheetId="8" hidden="1">#REF!</definedName>
    <definedName name="BExW7Q1TQ8E6G4WYYNSOMV43S95R" hidden="1">#REF!</definedName>
    <definedName name="BExW7XZTFZV0N9YM9S4PM74A5X2O" localSheetId="8" hidden="1">#REF!</definedName>
    <definedName name="BExW7XZTFZV0N9YM9S4PM74A5X2O" hidden="1">#REF!</definedName>
    <definedName name="BExW8K0SSIPSKBVP06IJ71600HJZ" localSheetId="8" hidden="1">#REF!</definedName>
    <definedName name="BExW8K0SSIPSKBVP06IJ71600HJZ" hidden="1">#REF!</definedName>
    <definedName name="BExW8T0GVY3ZYO4ACSBLHS8SH895" localSheetId="8" hidden="1">#REF!</definedName>
    <definedName name="BExW8T0GVY3ZYO4ACSBLHS8SH895" hidden="1">#REF!</definedName>
    <definedName name="BExW8YEP73JMMU9HZ08PM4WHJQZ4" localSheetId="8" hidden="1">#REF!</definedName>
    <definedName name="BExW8YEP73JMMU9HZ08PM4WHJQZ4" hidden="1">#REF!</definedName>
    <definedName name="BExW937AT53OZQRHNWQZ5BVH24IE" localSheetId="8" hidden="1">#REF!</definedName>
    <definedName name="BExW937AT53OZQRHNWQZ5BVH24IE" hidden="1">#REF!</definedName>
    <definedName name="BExW95LN5N0LYFFVP7GJEGDVDLF0" localSheetId="8" hidden="1">#REF!</definedName>
    <definedName name="BExW95LN5N0LYFFVP7GJEGDVDLF0" hidden="1">#REF!</definedName>
    <definedName name="BExW967733Q8RAJOHR2GJ3HO8JIW" localSheetId="8" hidden="1">#REF!</definedName>
    <definedName name="BExW967733Q8RAJOHR2GJ3HO8JIW" hidden="1">#REF!</definedName>
    <definedName name="BExW9POK1KIOI0ALS5MZIKTDIYMA" localSheetId="8" hidden="1">#REF!</definedName>
    <definedName name="BExW9POK1KIOI0ALS5MZIKTDIYMA" hidden="1">#REF!</definedName>
    <definedName name="BExXLDE6PN4ESWT3LXJNQCY94NE4" localSheetId="8" hidden="1">#REF!</definedName>
    <definedName name="BExXLDE6PN4ESWT3LXJNQCY94NE4" hidden="1">#REF!</definedName>
    <definedName name="BExXLQVPK2H3IF0NDDA5CT612EUK" localSheetId="8" hidden="1">#REF!</definedName>
    <definedName name="BExXLQVPK2H3IF0NDDA5CT612EUK" hidden="1">#REF!</definedName>
    <definedName name="BExXLR6IO70TYTACKQH9M5PGV24J" localSheetId="8" hidden="1">#REF!</definedName>
    <definedName name="BExXLR6IO70TYTACKQH9M5PGV24J" hidden="1">#REF!</definedName>
    <definedName name="BExXM065WOLYRYHGHOJE0OOFXA4M" localSheetId="8" hidden="1">#REF!</definedName>
    <definedName name="BExXM065WOLYRYHGHOJE0OOFXA4M" hidden="1">#REF!</definedName>
    <definedName name="BExXM3GUNXVDM82KUR17NNUMQCNI" localSheetId="8" hidden="1">#REF!</definedName>
    <definedName name="BExXM3GUNXVDM82KUR17NNUMQCNI" hidden="1">#REF!</definedName>
    <definedName name="BExXMA28M8SH7MKIGETSDA72WUIZ" localSheetId="8" hidden="1">#REF!</definedName>
    <definedName name="BExXMA28M8SH7MKIGETSDA72WUIZ" hidden="1">#REF!</definedName>
    <definedName name="BExXMOLHIAHDLFSA31PUB36SC3I9" localSheetId="8" hidden="1">#REF!</definedName>
    <definedName name="BExXMOLHIAHDLFSA31PUB36SC3I9" hidden="1">#REF!</definedName>
    <definedName name="BExXMT8T5Z3M2JBQN65X2LKH0YQI" localSheetId="8" hidden="1">#REF!</definedName>
    <definedName name="BExXMT8T5Z3M2JBQN65X2LKH0YQI" hidden="1">#REF!</definedName>
    <definedName name="BExXN1XNO7H60M9X1E7EVWFJDM5N" localSheetId="8" hidden="1">#REF!</definedName>
    <definedName name="BExXN1XNO7H60M9X1E7EVWFJDM5N" hidden="1">#REF!</definedName>
    <definedName name="BExXN1XOOOY51EZQ6II0LWEU2OYT" localSheetId="8" hidden="1">#REF!</definedName>
    <definedName name="BExXN1XOOOY51EZQ6II0LWEU2OYT" hidden="1">#REF!</definedName>
    <definedName name="BExXN22ZOTIW49GPLWFYKVM90FNZ" localSheetId="8" hidden="1">#REF!</definedName>
    <definedName name="BExXN22ZOTIW49GPLWFYKVM90FNZ" hidden="1">#REF!</definedName>
    <definedName name="BExXN6QAP8UJQVN4R4BQKPP4QK35" localSheetId="8" hidden="1">#REF!</definedName>
    <definedName name="BExXN6QAP8UJQVN4R4BQKPP4QK35" hidden="1">#REF!</definedName>
    <definedName name="BExXNBOA39T2X6Y5Y5GZ5DDNA1AX" localSheetId="8" hidden="1">#REF!</definedName>
    <definedName name="BExXNBOA39T2X6Y5Y5GZ5DDNA1AX" hidden="1">#REF!</definedName>
    <definedName name="BExXNBZ1BRDK73S9XPRR1645KLVB" localSheetId="8" hidden="1">#REF!</definedName>
    <definedName name="BExXNBZ1BRDK73S9XPRR1645KLVB" hidden="1">#REF!</definedName>
    <definedName name="BExXND6872VJ3M2PGT056WQMWBHD" localSheetId="8" hidden="1">#REF!</definedName>
    <definedName name="BExXND6872VJ3M2PGT056WQMWBHD" hidden="1">#REF!</definedName>
    <definedName name="BExXNPM24UN2PGVL9D1TUBFRIKR4" localSheetId="8" hidden="1">#REF!</definedName>
    <definedName name="BExXNPM24UN2PGVL9D1TUBFRIKR4" hidden="1">#REF!</definedName>
    <definedName name="BExXNWCR6WOY5G3VTC96QCIFQE0E" localSheetId="8" hidden="1">#REF!</definedName>
    <definedName name="BExXNWCR6WOY5G3VTC96QCIFQE0E" hidden="1">#REF!</definedName>
    <definedName name="BExXNWYB165VO9MHARCL5WLCHWS0" localSheetId="8" hidden="1">#REF!</definedName>
    <definedName name="BExXNWYB165VO9MHARCL5WLCHWS0" hidden="1">#REF!</definedName>
    <definedName name="BExXO278QHQN8JDK5425EJ615ECC" localSheetId="8" hidden="1">#REF!</definedName>
    <definedName name="BExXO278QHQN8JDK5425EJ615ECC" hidden="1">#REF!</definedName>
    <definedName name="BExXOBHOP0WGFHI2Y9AO4L440UVQ" localSheetId="8" hidden="1">#REF!</definedName>
    <definedName name="BExXOBHOP0WGFHI2Y9AO4L440UVQ" hidden="1">#REF!</definedName>
    <definedName name="BExXOHHHX25B8F97636QMXFUDZQK" localSheetId="8" hidden="1">#REF!</definedName>
    <definedName name="BExXOHHHX25B8F97636QMXFUDZQK" hidden="1">#REF!</definedName>
    <definedName name="BExXOHSAD2NSHOLLMZ2JWA4I3I1R" localSheetId="8" hidden="1">#REF!</definedName>
    <definedName name="BExXOHSAD2NSHOLLMZ2JWA4I3I1R" hidden="1">#REF!</definedName>
    <definedName name="BExXOJKWIJ6IFTV1RHIWHR91EZMW" localSheetId="8" hidden="1">#REF!</definedName>
    <definedName name="BExXOJKWIJ6IFTV1RHIWHR91EZMW" hidden="1">#REF!</definedName>
    <definedName name="BExXP80B5FGA00JCM7UXKPI3PB7Y" localSheetId="8" hidden="1">#REF!</definedName>
    <definedName name="BExXP80B5FGA00JCM7UXKPI3PB7Y" hidden="1">#REF!</definedName>
    <definedName name="BExXP85M4WXYVN1UVHUTOEKEG5XS" localSheetId="8" hidden="1">#REF!</definedName>
    <definedName name="BExXP85M4WXYVN1UVHUTOEKEG5XS" hidden="1">#REF!</definedName>
    <definedName name="BExXPELOTHOAG0OWILLAH94OZV5J" localSheetId="8" hidden="1">#REF!</definedName>
    <definedName name="BExXPELOTHOAG0OWILLAH94OZV5J" hidden="1">#REF!</definedName>
    <definedName name="BExXPOSJRLJNYPU01QNNQ5URXP2U" localSheetId="8" hidden="1">#REF!</definedName>
    <definedName name="BExXPOSJRLJNYPU01QNNQ5URXP2U" hidden="1">#REF!</definedName>
    <definedName name="BExXPS31W1VD2NMIE4E37LHVDF0L" localSheetId="8" hidden="1">#REF!</definedName>
    <definedName name="BExXPS31W1VD2NMIE4E37LHVDF0L" hidden="1">#REF!</definedName>
    <definedName name="BExXPZKYEMVF5JOC14HYOOYQK6JK" localSheetId="8" hidden="1">#REF!</definedName>
    <definedName name="BExXPZKYEMVF5JOC14HYOOYQK6JK" hidden="1">#REF!</definedName>
    <definedName name="BExXQ89PA10X79WBWOEP1AJX1OQM" localSheetId="8" hidden="1">#REF!</definedName>
    <definedName name="BExXQ89PA10X79WBWOEP1AJX1OQM" hidden="1">#REF!</definedName>
    <definedName name="BExXQCGQGGYSI0LTRVR73MUO50AW" localSheetId="8" hidden="1">#REF!</definedName>
    <definedName name="BExXQCGQGGYSI0LTRVR73MUO50AW" hidden="1">#REF!</definedName>
    <definedName name="BExXQEEXFHDQ8DSRAJSB5ET6J004" localSheetId="8" hidden="1">#REF!</definedName>
    <definedName name="BExXQEEXFHDQ8DSRAJSB5ET6J004" hidden="1">#REF!</definedName>
    <definedName name="BExXQH41O5HZAH8BO6HCFY8YC3TU" localSheetId="8" hidden="1">#REF!</definedName>
    <definedName name="BExXQH41O5HZAH8BO6HCFY8YC3TU" hidden="1">#REF!</definedName>
    <definedName name="BExXQJIEF5R3QQ6D8HO3NGPU0IQC" localSheetId="8" hidden="1">#REF!</definedName>
    <definedName name="BExXQJIEF5R3QQ6D8HO3NGPU0IQC" hidden="1">#REF!</definedName>
    <definedName name="BExXQRAVW0KPQXIJ59NG6UGTZB59" localSheetId="8" hidden="1">#REF!</definedName>
    <definedName name="BExXQRAVW0KPQXIJ59NG6UGTZB59" hidden="1">#REF!</definedName>
    <definedName name="BExXQU00K9ER4I1WM7T9J0W1E7ZC" localSheetId="8" hidden="1">#REF!</definedName>
    <definedName name="BExXQU00K9ER4I1WM7T9J0W1E7ZC" hidden="1">#REF!</definedName>
    <definedName name="BExXQU00KOR7XLM8B13DGJ1MIQDY" localSheetId="8" hidden="1">#REF!</definedName>
    <definedName name="BExXQU00KOR7XLM8B13DGJ1MIQDY" hidden="1">#REF!</definedName>
    <definedName name="BExXQUG48Q1ISN53FE4MRROM0HSJ" localSheetId="8" hidden="1">#REF!</definedName>
    <definedName name="BExXQUG48Q1ISN53FE4MRROM0HSJ" hidden="1">#REF!</definedName>
    <definedName name="BExXQXG18PS8HGBOS03OSTQ0KEYC" localSheetId="8" hidden="1">#REF!</definedName>
    <definedName name="BExXQXG18PS8HGBOS03OSTQ0KEYC" hidden="1">#REF!</definedName>
    <definedName name="BExXQXQT4OAFQT5B0YB3USDJOJOB" localSheetId="8" hidden="1">#REF!</definedName>
    <definedName name="BExXQXQT4OAFQT5B0YB3USDJOJOB" hidden="1">#REF!</definedName>
    <definedName name="BExXR3FSEXAHSXEQNJORWFCPX86N" localSheetId="8" hidden="1">#REF!</definedName>
    <definedName name="BExXR3FSEXAHSXEQNJORWFCPX86N" hidden="1">#REF!</definedName>
    <definedName name="BExXR3W3FKYQBLR299HO9RZ70C43" localSheetId="8" hidden="1">#REF!</definedName>
    <definedName name="BExXR3W3FKYQBLR299HO9RZ70C43" hidden="1">#REF!</definedName>
    <definedName name="BExXR46U23CRRBV6IZT982MAEQKI" localSheetId="8" hidden="1">#REF!</definedName>
    <definedName name="BExXR46U23CRRBV6IZT982MAEQKI" hidden="1">#REF!</definedName>
    <definedName name="BExXR6A8W3ND3XDZXBMQZ1VCAXHG" localSheetId="8" hidden="1">#REF!</definedName>
    <definedName name="BExXR6A8W3ND3XDZXBMQZ1VCAXHG" hidden="1">#REF!</definedName>
    <definedName name="BExXR7HKNHT37B4OOA9K9191PP22" localSheetId="8" hidden="1">#REF!</definedName>
    <definedName name="BExXR7HKNHT37B4OOA9K9191PP22" hidden="1">#REF!</definedName>
    <definedName name="BExXR8OKAVX7O70V5IYG2PRKXSTI" localSheetId="8" hidden="1">#REF!</definedName>
    <definedName name="BExXR8OKAVX7O70V5IYG2PRKXSTI" hidden="1">#REF!</definedName>
    <definedName name="BExXRA6N6XCLQM6XDV724ZIH6G93" localSheetId="8" hidden="1">#REF!</definedName>
    <definedName name="BExXRA6N6XCLQM6XDV724ZIH6G93" hidden="1">#REF!</definedName>
    <definedName name="BExXRABZ1CNKCG6K1MR6OUFHF7J9" localSheetId="8" hidden="1">#REF!</definedName>
    <definedName name="BExXRABZ1CNKCG6K1MR6OUFHF7J9" hidden="1">#REF!</definedName>
    <definedName name="BExXRBOFETC0OTJ6WY3VPMFH03VB" localSheetId="8" hidden="1">#REF!</definedName>
    <definedName name="BExXRBOFETC0OTJ6WY3VPMFH03VB" hidden="1">#REF!</definedName>
    <definedName name="BExXRD13K1S9Y3JGR7CXSONT7RJZ" localSheetId="8" hidden="1">#REF!</definedName>
    <definedName name="BExXRD13K1S9Y3JGR7CXSONT7RJZ" hidden="1">#REF!</definedName>
    <definedName name="BExXRIFB4QQ87QIGA9AG0NXP577K" localSheetId="8" hidden="1">#REF!</definedName>
    <definedName name="BExXRIFB4QQ87QIGA9AG0NXP577K" hidden="1">#REF!</definedName>
    <definedName name="BExXRIQ2JF2CVTRDQX2D9SPH7FTN" localSheetId="8" hidden="1">#REF!</definedName>
    <definedName name="BExXRIQ2JF2CVTRDQX2D9SPH7FTN" hidden="1">#REF!</definedName>
    <definedName name="BExXRO4A6VUH1F4XV8N1BRJ4896W" localSheetId="8" hidden="1">#REF!</definedName>
    <definedName name="BExXRO4A6VUH1F4XV8N1BRJ4896W" hidden="1">#REF!</definedName>
    <definedName name="BExXRO9N1SNJZGKD90P4K7FU1J0P" localSheetId="8" hidden="1">#REF!</definedName>
    <definedName name="BExXRO9N1SNJZGKD90P4K7FU1J0P" hidden="1">#REF!</definedName>
    <definedName name="BExXROF2MWDZ7IFXX27XOJ79Q86E" localSheetId="8" hidden="1">#REF!</definedName>
    <definedName name="BExXROF2MWDZ7IFXX27XOJ79Q86E" hidden="1">#REF!</definedName>
    <definedName name="BExXRV5QP3Z0KAQ1EQT9JYT2FV0L" localSheetId="8" hidden="1">#REF!</definedName>
    <definedName name="BExXRV5QP3Z0KAQ1EQT9JYT2FV0L" hidden="1">#REF!</definedName>
    <definedName name="BExXRZ20LZZCW8LVGDK0XETOTSAI" localSheetId="8" hidden="1">#REF!</definedName>
    <definedName name="BExXRZ20LZZCW8LVGDK0XETOTSAI" hidden="1">#REF!</definedName>
    <definedName name="BExXS4R1GKUJQX6MHUIUN4S3SCAS" localSheetId="8" hidden="1">#REF!</definedName>
    <definedName name="BExXS4R1GKUJQX6MHUIUN4S3SCAS" hidden="1">#REF!</definedName>
    <definedName name="BExXS63O4OMWMNXXAODZQFSDG33N" localSheetId="8" hidden="1">#REF!</definedName>
    <definedName name="BExXS63O4OMWMNXXAODZQFSDG33N" hidden="1">#REF!</definedName>
    <definedName name="BExXSBSP1TOY051HSPEPM0AEIO2M" localSheetId="8" hidden="1">#REF!</definedName>
    <definedName name="BExXSBSP1TOY051HSPEPM0AEIO2M" hidden="1">#REF!</definedName>
    <definedName name="BExXSC8RFK5D68FJD2HI4K66SA6I" localSheetId="8" hidden="1">#REF!</definedName>
    <definedName name="BExXSC8RFK5D68FJD2HI4K66SA6I" hidden="1">#REF!</definedName>
    <definedName name="BExXSCP0AZ5MYCC2UFG2GLBCV1CC" localSheetId="8" hidden="1">#REF!</definedName>
    <definedName name="BExXSCP0AZ5MYCC2UFG2GLBCV1CC" hidden="1">#REF!</definedName>
    <definedName name="BExXSNHC88W4UMXEOIOOATJAIKZO" localSheetId="8" hidden="1">#REF!</definedName>
    <definedName name="BExXSNHC88W4UMXEOIOOATJAIKZO" hidden="1">#REF!</definedName>
    <definedName name="BExXSTBS08WIA9TLALV3UQ2Z3MRG" localSheetId="8" hidden="1">#REF!</definedName>
    <definedName name="BExXSTBS08WIA9TLALV3UQ2Z3MRG" hidden="1">#REF!</definedName>
    <definedName name="BExXSVQ2WOJJ73YEO8Q2FK60V4G8" localSheetId="8" hidden="1">#REF!</definedName>
    <definedName name="BExXSVQ2WOJJ73YEO8Q2FK60V4G8" hidden="1">#REF!</definedName>
    <definedName name="BExXTER5A2EQ14KN6J0MVATIHVKN" localSheetId="8" hidden="1">#REF!</definedName>
    <definedName name="BExXTER5A2EQ14KN6J0MVATIHVKN" hidden="1">#REF!</definedName>
    <definedName name="BExXTHLRNL82GN7KZY3TOLO508N7" localSheetId="8" hidden="1">#REF!</definedName>
    <definedName name="BExXTHLRNL82GN7KZY3TOLO508N7" hidden="1">#REF!</definedName>
    <definedName name="BExXTL72MKEQSQH9L2OTFLU8DM2B" localSheetId="8" hidden="1">#REF!</definedName>
    <definedName name="BExXTL72MKEQSQH9L2OTFLU8DM2B" hidden="1">#REF!</definedName>
    <definedName name="BExXTM3M4RTCRSX7VGAXGQNPP668" localSheetId="8" hidden="1">#REF!</definedName>
    <definedName name="BExXTM3M4RTCRSX7VGAXGQNPP668" hidden="1">#REF!</definedName>
    <definedName name="BExXTOCF78J7WY6FOVBRY1N2RBBR" localSheetId="8" hidden="1">#REF!</definedName>
    <definedName name="BExXTOCF78J7WY6FOVBRY1N2RBBR" hidden="1">#REF!</definedName>
    <definedName name="BExXTP3GYO6Z9RTKKT10XA0UTV3T" localSheetId="8" hidden="1">#REF!</definedName>
    <definedName name="BExXTP3GYO6Z9RTKKT10XA0UTV3T" hidden="1">#REF!</definedName>
    <definedName name="BExXTRN4AFX9QW6YC4HNGBBD5R08" localSheetId="8" hidden="1">#REF!</definedName>
    <definedName name="BExXTRN4AFX9QW6YC4HNGBBD5R08" hidden="1">#REF!</definedName>
    <definedName name="BExXTV8M7YIG5C64O046DN613ZRO" localSheetId="8" hidden="1">#REF!</definedName>
    <definedName name="BExXTV8M7YIG5C64O046DN613ZRO" hidden="1">#REF!</definedName>
    <definedName name="BExXTVDXQ7ZX3THNLFJXFAONW0AI" localSheetId="8" hidden="1">#REF!</definedName>
    <definedName name="BExXTVDXQ7ZX3THNLFJXFAONW0AI" hidden="1">#REF!</definedName>
    <definedName name="BExXTZKZ4CG92ZQLIRKEXXH9BFIR" localSheetId="8" hidden="1">#REF!</definedName>
    <definedName name="BExXTZKZ4CG92ZQLIRKEXXH9BFIR" hidden="1">#REF!</definedName>
    <definedName name="BExXU4J2BM2964GD5UZHM752Q4NS" localSheetId="8" hidden="1">#REF!</definedName>
    <definedName name="BExXU4J2BM2964GD5UZHM752Q4NS" hidden="1">#REF!</definedName>
    <definedName name="BExXU6XDTT7RM93KILIDEYPA9XKF" localSheetId="8" hidden="1">#REF!</definedName>
    <definedName name="BExXU6XDTT7RM93KILIDEYPA9XKF" hidden="1">#REF!</definedName>
    <definedName name="BExXU8VLZA7WLPZ3RAQZGNERUD26" localSheetId="8" hidden="1">#REF!</definedName>
    <definedName name="BExXU8VLZA7WLPZ3RAQZGNERUD26" hidden="1">#REF!</definedName>
    <definedName name="BExXUB9RSLSCNN5ETLXY72DAPZZM" localSheetId="8" hidden="1">#REF!</definedName>
    <definedName name="BExXUB9RSLSCNN5ETLXY72DAPZZM" hidden="1">#REF!</definedName>
    <definedName name="BExXUFRM82XQIN2T8KGLDQL1IBQW" localSheetId="8" hidden="1">#REF!</definedName>
    <definedName name="BExXUFRM82XQIN2T8KGLDQL1IBQW" hidden="1">#REF!</definedName>
    <definedName name="BExXUQEQBF6FI240ZGIF9YXZSRAU" localSheetId="8" hidden="1">#REF!</definedName>
    <definedName name="BExXUQEQBF6FI240ZGIF9YXZSRAU" hidden="1">#REF!</definedName>
    <definedName name="BExXUX02UQ8LJPBZ4YBORILFR0W0" localSheetId="8" hidden="1">#REF!</definedName>
    <definedName name="BExXUX02UQ8LJPBZ4YBORILFR0W0" hidden="1">#REF!</definedName>
    <definedName name="BExXUYND6EJO7CJ5KRICV4O1JNWK" localSheetId="8" hidden="1">#REF!</definedName>
    <definedName name="BExXUYND6EJO7CJ5KRICV4O1JNWK" hidden="1">#REF!</definedName>
    <definedName name="BExXV6FWG4H3S2QEUJZYIXILNGJ7" localSheetId="8" hidden="1">#REF!</definedName>
    <definedName name="BExXV6FWG4H3S2QEUJZYIXILNGJ7" hidden="1">#REF!</definedName>
    <definedName name="BExXVK87BMMO6LHKV0CFDNIQVIBS" localSheetId="8" hidden="1">#REF!</definedName>
    <definedName name="BExXVK87BMMO6LHKV0CFDNIQVIBS" hidden="1">#REF!</definedName>
    <definedName name="BExXVKZ9WXPGL6IVY6T61IDD771I" localSheetId="8" hidden="1">#REF!</definedName>
    <definedName name="BExXVKZ9WXPGL6IVY6T61IDD771I" hidden="1">#REF!</definedName>
    <definedName name="BExXVLA319WCSEOVHB05KDUSU054" localSheetId="8" hidden="1">#REF!</definedName>
    <definedName name="BExXVLA319WCSEOVHB05KDUSU054" hidden="1">#REF!</definedName>
    <definedName name="BExXVTTG5YRCSTI0UL141BKR36SU" localSheetId="8" hidden="1">#REF!</definedName>
    <definedName name="BExXVTTG5YRCSTI0UL141BKR36SU" hidden="1">#REF!</definedName>
    <definedName name="BExXVYWX74VKI8BDDSX9U85460MB" localSheetId="8" hidden="1">#REF!</definedName>
    <definedName name="BExXVYWX74VKI8BDDSX9U85460MB" hidden="1">#REF!</definedName>
    <definedName name="BExXW27MMXHXUXX78SDTBE1JYTHT" localSheetId="8" hidden="1">#REF!</definedName>
    <definedName name="BExXW27MMXHXUXX78SDTBE1JYTHT" hidden="1">#REF!</definedName>
    <definedName name="BExXW2YIM2MYBSHRIX0RP9D4PRMN" localSheetId="8" hidden="1">#REF!</definedName>
    <definedName name="BExXW2YIM2MYBSHRIX0RP9D4PRMN" hidden="1">#REF!</definedName>
    <definedName name="BExXWBNE4KTFSXKVSRF6WX039WPB" localSheetId="8" hidden="1">#REF!</definedName>
    <definedName name="BExXWBNE4KTFSXKVSRF6WX039WPB" hidden="1">#REF!</definedName>
    <definedName name="BExXWFP5AYE7EHYTJWBZSQ8PQ0YX" localSheetId="8" hidden="1">#REF!</definedName>
    <definedName name="BExXWFP5AYE7EHYTJWBZSQ8PQ0YX" hidden="1">#REF!</definedName>
    <definedName name="BExXWIUCR0LXM58OVKZT2APLVTIA" localSheetId="8" hidden="1">#REF!</definedName>
    <definedName name="BExXWIUCR0LXM58OVKZT2APLVTIA" hidden="1">#REF!</definedName>
    <definedName name="BExXWTXJEA32DLC6QKN10QB955JT" localSheetId="8" hidden="1">#REF!</definedName>
    <definedName name="BExXWTXJEA32DLC6QKN10QB955JT" hidden="1">#REF!</definedName>
    <definedName name="BExXWVFIBQT8OY1O41FRFPFGXQHK" localSheetId="8" hidden="1">#REF!</definedName>
    <definedName name="BExXWVFIBQT8OY1O41FRFPFGXQHK" hidden="1">#REF!</definedName>
    <definedName name="BExXWWXHBZHA9J3N8K47F84X0M0L" localSheetId="8" hidden="1">#REF!</definedName>
    <definedName name="BExXWWXHBZHA9J3N8K47F84X0M0L" hidden="1">#REF!</definedName>
    <definedName name="BExXXBM521DL8R4ZX7NZ3DBCUOR5" localSheetId="8" hidden="1">#REF!</definedName>
    <definedName name="BExXXBM521DL8R4ZX7NZ3DBCUOR5" hidden="1">#REF!</definedName>
    <definedName name="BExXXC7OZI33XZ03NRMEP7VRLQK4" localSheetId="8" hidden="1">#REF!</definedName>
    <definedName name="BExXXC7OZI33XZ03NRMEP7VRLQK4" hidden="1">#REF!</definedName>
    <definedName name="BExXXH5N3NKBQ7BCJPJTBF8CYM2Q" localSheetId="8" hidden="1">#REF!</definedName>
    <definedName name="BExXXH5N3NKBQ7BCJPJTBF8CYM2Q" hidden="1">#REF!</definedName>
    <definedName name="BExXXI7HHXLBLUEW7EQ73TALJF48" localSheetId="8" hidden="1">#REF!</definedName>
    <definedName name="BExXXI7HHXLBLUEW7EQ73TALJF48" hidden="1">#REF!</definedName>
    <definedName name="BExXXKWLM4D541BH6O8GOJMHFHMW" localSheetId="8" hidden="1">#REF!</definedName>
    <definedName name="BExXXKWLM4D541BH6O8GOJMHFHMW" hidden="1">#REF!</definedName>
    <definedName name="BExXXNR17I6P4FQZPQF2ZXDFYB6C" localSheetId="8" hidden="1">#REF!</definedName>
    <definedName name="BExXXNR17I6P4FQZPQF2ZXDFYB6C" hidden="1">#REF!</definedName>
    <definedName name="BExXXPPA1Q87XPI97X0OXCPBPDON" localSheetId="8" hidden="1">#REF!</definedName>
    <definedName name="BExXXPPA1Q87XPI97X0OXCPBPDON" hidden="1">#REF!</definedName>
    <definedName name="BExXXVUDA98IZTQ6MANKU4MTTDVR" localSheetId="8" hidden="1">#REF!</definedName>
    <definedName name="BExXXVUDA98IZTQ6MANKU4MTTDVR" hidden="1">#REF!</definedName>
    <definedName name="BExXXZQNZY6IZI45DJXJK0MQZWA7" localSheetId="8" hidden="1">#REF!</definedName>
    <definedName name="BExXXZQNZY6IZI45DJXJK0MQZWA7" hidden="1">#REF!</definedName>
    <definedName name="BExXY5QFG6QP94SFT3935OBM8Y4K" localSheetId="8" hidden="1">#REF!</definedName>
    <definedName name="BExXY5QFG6QP94SFT3935OBM8Y4K" hidden="1">#REF!</definedName>
    <definedName name="BExXY7TYEBFXRYUYIFHTN65RJ8EW" localSheetId="8" hidden="1">#REF!</definedName>
    <definedName name="BExXY7TYEBFXRYUYIFHTN65RJ8EW" hidden="1">#REF!</definedName>
    <definedName name="BExXYLBHANUXC5FCTDDTGOVD3GQS" localSheetId="8" hidden="1">#REF!</definedName>
    <definedName name="BExXYLBHANUXC5FCTDDTGOVD3GQS" hidden="1">#REF!</definedName>
    <definedName name="BExXYMNYAYH3WA2ZCFAYKZID9ZCI" localSheetId="8" hidden="1">#REF!</definedName>
    <definedName name="BExXYMNYAYH3WA2ZCFAYKZID9ZCI" hidden="1">#REF!</definedName>
    <definedName name="BExXYYT12SVN2VDMLVNV4P3ISD8T" localSheetId="8" hidden="1">#REF!</definedName>
    <definedName name="BExXYYT12SVN2VDMLVNV4P3ISD8T" hidden="1">#REF!</definedName>
    <definedName name="BExXYZ3SPSRCWM4YHTPZDCOLZPHR" localSheetId="8" hidden="1">#REF!</definedName>
    <definedName name="BExXYZ3SPSRCWM4YHTPZDCOLZPHR" hidden="1">#REF!</definedName>
    <definedName name="BExXZFVV4YB42AZ3H1I40YG3JAPU" localSheetId="8" hidden="1">#REF!</definedName>
    <definedName name="BExXZFVV4YB42AZ3H1I40YG3JAPU" hidden="1">#REF!</definedName>
    <definedName name="BExXZG1CQE1M9TDJ99253H6JVGIH" localSheetId="8" hidden="1">#REF!</definedName>
    <definedName name="BExXZG1CQE1M9TDJ99253H6JVGIH" hidden="1">#REF!</definedName>
    <definedName name="BExXZHJ9T2JELF12CHHGD54J1B0C" localSheetId="8" hidden="1">#REF!</definedName>
    <definedName name="BExXZHJ9T2JELF12CHHGD54J1B0C" hidden="1">#REF!</definedName>
    <definedName name="BExXZNJ2X1TK2LRK5ZY3MX49H5T7" localSheetId="8" hidden="1">#REF!</definedName>
    <definedName name="BExXZNJ2X1TK2LRK5ZY3MX49H5T7" hidden="1">#REF!</definedName>
    <definedName name="BExXZOVPCEP495TQSON6PSRQ8XCY" localSheetId="8" hidden="1">#REF!</definedName>
    <definedName name="BExXZOVPCEP495TQSON6PSRQ8XCY" hidden="1">#REF!</definedName>
    <definedName name="BExXZXKH7NBARQQAZM69Z57IH1MM" localSheetId="8" hidden="1">#REF!</definedName>
    <definedName name="BExXZXKH7NBARQQAZM69Z57IH1MM" hidden="1">#REF!</definedName>
    <definedName name="BExY07WSDH5QEVM7BJXJK2ZRAI1O" localSheetId="8" hidden="1">#REF!</definedName>
    <definedName name="BExY07WSDH5QEVM7BJXJK2ZRAI1O" hidden="1">#REF!</definedName>
    <definedName name="BExY09PJJWYWGWWLX3YT8EVK0YV4" localSheetId="8" hidden="1">#REF!</definedName>
    <definedName name="BExY09PJJWYWGWWLX3YT8EVK0YV4" hidden="1">#REF!</definedName>
    <definedName name="BExY0C3UBVC4M59JIRXVQ8OWAJC1" localSheetId="8" hidden="1">#REF!</definedName>
    <definedName name="BExY0C3UBVC4M59JIRXVQ8OWAJC1" hidden="1">#REF!</definedName>
    <definedName name="BExY0ENH6ZXHW155XIGS0F46T43M" localSheetId="8" hidden="1">#REF!</definedName>
    <definedName name="BExY0ENH6ZXHW155XIGS0F46T43M" hidden="1">#REF!</definedName>
    <definedName name="BExY0IEEUB9SRGD9I14IDCPO5GV4" localSheetId="8" hidden="1">#REF!</definedName>
    <definedName name="BExY0IEEUB9SRGD9I14IDCPO5GV4" hidden="1">#REF!</definedName>
    <definedName name="BExY0LEAAM7MUGBRLXD6KXBOHZ6S" localSheetId="8" hidden="1">#REF!</definedName>
    <definedName name="BExY0LEAAM7MUGBRLXD6KXBOHZ6S" hidden="1">#REF!</definedName>
    <definedName name="BExY0OE8GFHMLLTEAFIOQTOPEVPB" localSheetId="8" hidden="1">#REF!</definedName>
    <definedName name="BExY0OE8GFHMLLTEAFIOQTOPEVPB" hidden="1">#REF!</definedName>
    <definedName name="BExY0OJHW85S0VKBA8T4HTYPYBOS" localSheetId="8" hidden="1">#REF!</definedName>
    <definedName name="BExY0OJHW85S0VKBA8T4HTYPYBOS" hidden="1">#REF!</definedName>
    <definedName name="BExY0T1E034D7XAXNC6F7540LLIE" localSheetId="8" hidden="1">#REF!</definedName>
    <definedName name="BExY0T1E034D7XAXNC6F7540LLIE" hidden="1">#REF!</definedName>
    <definedName name="BExY0XTZLHN49J2JH94BYTKBJLT3" localSheetId="8" hidden="1">#REF!</definedName>
    <definedName name="BExY0XTZLHN49J2JH94BYTKBJLT3" hidden="1">#REF!</definedName>
    <definedName name="BExY11FH9TXHERUYGG8FE50U7H7J" localSheetId="8" hidden="1">#REF!</definedName>
    <definedName name="BExY11FH9TXHERUYGG8FE50U7H7J" hidden="1">#REF!</definedName>
    <definedName name="BExY180UKNW5NIAWD6ZUYTFEH8QS" localSheetId="8" hidden="1">#REF!</definedName>
    <definedName name="BExY180UKNW5NIAWD6ZUYTFEH8QS" hidden="1">#REF!</definedName>
    <definedName name="BExY1DPTV4LSY9MEOUGXF8X052NA" localSheetId="8" hidden="1">#REF!</definedName>
    <definedName name="BExY1DPTV4LSY9MEOUGXF8X052NA" hidden="1">#REF!</definedName>
    <definedName name="BExY1GK9ELBEKDD7O6HR6DUO8YGO" localSheetId="8" hidden="1">#REF!</definedName>
    <definedName name="BExY1GK9ELBEKDD7O6HR6DUO8YGO" hidden="1">#REF!</definedName>
    <definedName name="BExY1NWOXXFV9GGZ3PX444LZ8TVX" localSheetId="8" hidden="1">#REF!</definedName>
    <definedName name="BExY1NWOXXFV9GGZ3PX444LZ8TVX" hidden="1">#REF!</definedName>
    <definedName name="BExY1UCL0RND63LLSM9X5SFRG117" localSheetId="8" hidden="1">#REF!</definedName>
    <definedName name="BExY1UCL0RND63LLSM9X5SFRG117" hidden="1">#REF!</definedName>
    <definedName name="BExY1WAT3937L08HLHIRQHMP2A3H" localSheetId="8" hidden="1">#REF!</definedName>
    <definedName name="BExY1WAT3937L08HLHIRQHMP2A3H" hidden="1">#REF!</definedName>
    <definedName name="BExY1YEBOSLMID7LURP8QB46AI91" localSheetId="8" hidden="1">#REF!</definedName>
    <definedName name="BExY1YEBOSLMID7LURP8QB46AI91" hidden="1">#REF!</definedName>
    <definedName name="BExY236UB98PA9PNCHMCSZYCHJBD" localSheetId="8" hidden="1">#REF!</definedName>
    <definedName name="BExY236UB98PA9PNCHMCSZYCHJBD" hidden="1">#REF!</definedName>
    <definedName name="BExY2FS4LFX9OHOTQT7SJ2PXAC25" localSheetId="8" hidden="1">#REF!</definedName>
    <definedName name="BExY2FS4LFX9OHOTQT7SJ2PXAC25" hidden="1">#REF!</definedName>
    <definedName name="BExY2GDPCZPVU0IQ6IJIB1YQQRQ6" localSheetId="8" hidden="1">#REF!</definedName>
    <definedName name="BExY2GDPCZPVU0IQ6IJIB1YQQRQ6" hidden="1">#REF!</definedName>
    <definedName name="BExY2GTSZ3VA9TXLY7KW1LIAKJ61" localSheetId="8" hidden="1">#REF!</definedName>
    <definedName name="BExY2GTSZ3VA9TXLY7KW1LIAKJ61" hidden="1">#REF!</definedName>
    <definedName name="BExY2IXBR1SGYZH08T7QHKEFS8HA" localSheetId="8" hidden="1">#REF!</definedName>
    <definedName name="BExY2IXBR1SGYZH08T7QHKEFS8HA" hidden="1">#REF!</definedName>
    <definedName name="BExY2Q4B5FUDA5VU4VRUHX327QN0" localSheetId="8" hidden="1">#REF!</definedName>
    <definedName name="BExY2Q4B5FUDA5VU4VRUHX327QN0" hidden="1">#REF!</definedName>
    <definedName name="BExY2S7TM2NG7A1NFYPWIFAIKUCO" localSheetId="8" hidden="1">#REF!</definedName>
    <definedName name="BExY2S7TM2NG7A1NFYPWIFAIKUCO" hidden="1">#REF!</definedName>
    <definedName name="BExY2Z3ZGRGD12RWANJZ8DFQO776" localSheetId="8" hidden="1">#REF!</definedName>
    <definedName name="BExY2Z3ZGRGD12RWANJZ8DFQO776" hidden="1">#REF!</definedName>
    <definedName name="BExY30WPXLJ01P42XKBSUF8KNOOK" localSheetId="8" hidden="1">#REF!</definedName>
    <definedName name="BExY30WPXLJ01P42XKBSUF8KNOOK" hidden="1">#REF!</definedName>
    <definedName name="BExY3297KIB0C8Z1G99OS1MCEGTO" localSheetId="8" hidden="1">#REF!</definedName>
    <definedName name="BExY3297KIB0C8Z1G99OS1MCEGTO" hidden="1">#REF!</definedName>
    <definedName name="BExY3HOSK7YI364K15OX70AVR6F1" localSheetId="8" hidden="1">#REF!</definedName>
    <definedName name="BExY3HOSK7YI364K15OX70AVR6F1" hidden="1">#REF!</definedName>
    <definedName name="BExY3I526B4VA8JBTKXWE3FGVT0D" localSheetId="8" hidden="1">#REF!</definedName>
    <definedName name="BExY3I526B4VA8JBTKXWE3FGVT0D" hidden="1">#REF!</definedName>
    <definedName name="BExY3I52TZR3GXQ9HDVDNIYLIGEH" localSheetId="8" hidden="1">#REF!</definedName>
    <definedName name="BExY3I52TZR3GXQ9HDVDNIYLIGEH" hidden="1">#REF!</definedName>
    <definedName name="BExY3T89AUR83SOAZZ3OMDEJDQ39" localSheetId="8" hidden="1">#REF!</definedName>
    <definedName name="BExY3T89AUR83SOAZZ3OMDEJDQ39" hidden="1">#REF!</definedName>
    <definedName name="BExY3WZ7VO2K6TYCHDY754FY24AA" localSheetId="8" hidden="1">#REF!</definedName>
    <definedName name="BExY3WZ7VO2K6TYCHDY754FY24AA" hidden="1">#REF!</definedName>
    <definedName name="BExY4BIG95HDDO6MY6WBUSWJIOLR" localSheetId="8" hidden="1">#REF!</definedName>
    <definedName name="BExY4BIG95HDDO6MY6WBUSWJIOLR" hidden="1">#REF!</definedName>
    <definedName name="BExY4MG771JQ84EMIVB6HQGGHZY7" localSheetId="8" hidden="1">#REF!</definedName>
    <definedName name="BExY4MG771JQ84EMIVB6HQGGHZY7" hidden="1">#REF!</definedName>
    <definedName name="BExY4PWCSFB8P3J3TBQB2MD67263" localSheetId="8" hidden="1">#REF!</definedName>
    <definedName name="BExY4PWCSFB8P3J3TBQB2MD67263" hidden="1">#REF!</definedName>
    <definedName name="BExY4RP3BE6KYZDIKQZO4U4DIT33" localSheetId="8" hidden="1">#REF!</definedName>
    <definedName name="BExY4RP3BE6KYZDIKQZO4U4DIT33" hidden="1">#REF!</definedName>
    <definedName name="BExY4RZW3KK11JLYBA4DWZ92M6LQ" localSheetId="8" hidden="1">#REF!</definedName>
    <definedName name="BExY4RZW3KK11JLYBA4DWZ92M6LQ" hidden="1">#REF!</definedName>
    <definedName name="BExY4XOVTTNVZ577RLIEC7NZQFIX" localSheetId="8" hidden="1">#REF!</definedName>
    <definedName name="BExY4XOVTTNVZ577RLIEC7NZQFIX" hidden="1">#REF!</definedName>
    <definedName name="BExY50JAF5CG01GTHAUS7I4ZLUDC" localSheetId="8" hidden="1">#REF!</definedName>
    <definedName name="BExY50JAF5CG01GTHAUS7I4ZLUDC" hidden="1">#REF!</definedName>
    <definedName name="BExY53J7EXFEOFTRNAHLK7IH3ACB" localSheetId="8" hidden="1">#REF!</definedName>
    <definedName name="BExY53J7EXFEOFTRNAHLK7IH3ACB" hidden="1">#REF!</definedName>
    <definedName name="BExY5515SJTJS3VM80M3YYR0WF37" localSheetId="8" hidden="1">#REF!</definedName>
    <definedName name="BExY5515SJTJS3VM80M3YYR0WF37" hidden="1">#REF!</definedName>
    <definedName name="BExY5515WE39FQ3EG5QHG67V9C0O" localSheetId="8" hidden="1">#REF!</definedName>
    <definedName name="BExY5515WE39FQ3EG5QHG67V9C0O" hidden="1">#REF!</definedName>
    <definedName name="BExY5986WNAD8NFCPXC9TVLBU4FG" localSheetId="8" hidden="1">#REF!</definedName>
    <definedName name="BExY5986WNAD8NFCPXC9TVLBU4FG" hidden="1">#REF!</definedName>
    <definedName name="BExY5DF9MS25IFNWGJ1YAS5MDN8R" localSheetId="8" hidden="1">#REF!</definedName>
    <definedName name="BExY5DF9MS25IFNWGJ1YAS5MDN8R" hidden="1">#REF!</definedName>
    <definedName name="BExY5ERVGL3UM2MGT8LJ0XPKTZEK" localSheetId="8" hidden="1">#REF!</definedName>
    <definedName name="BExY5ERVGL3UM2MGT8LJ0XPKTZEK" hidden="1">#REF!</definedName>
    <definedName name="BExY5EX6NJFK8W754ZVZDN5DS04K" localSheetId="8" hidden="1">#REF!</definedName>
    <definedName name="BExY5EX6NJFK8W754ZVZDN5DS04K" hidden="1">#REF!</definedName>
    <definedName name="BExY5S3XD1NJT109CV54IFOHVLQ6" localSheetId="8" hidden="1">#REF!</definedName>
    <definedName name="BExY5S3XD1NJT109CV54IFOHVLQ6" hidden="1">#REF!</definedName>
    <definedName name="BExY5W088PPAPLSMR2P7FV2CRDCT" localSheetId="8" hidden="1">#REF!</definedName>
    <definedName name="BExY5W088PPAPLSMR2P7FV2CRDCT" hidden="1">#REF!</definedName>
    <definedName name="BExY6KA6BQ6H4SH5EMJBVF8UR4ZY" localSheetId="8" hidden="1">#REF!</definedName>
    <definedName name="BExY6KA6BQ6H4SH5EMJBVF8UR4ZY" hidden="1">#REF!</definedName>
    <definedName name="BExY6KVS1MMZ2R34PGEFR2BMTU9W" localSheetId="8" hidden="1">#REF!</definedName>
    <definedName name="BExY6KVS1MMZ2R34PGEFR2BMTU9W" hidden="1">#REF!</definedName>
    <definedName name="BExY6Q9YY7LW745GP7CYOGGSPHGE" localSheetId="8" hidden="1">#REF!</definedName>
    <definedName name="BExY6Q9YY7LW745GP7CYOGGSPHGE" hidden="1">#REF!</definedName>
    <definedName name="BExY6R6BYIQZ4OR1E7YI0OVOC08W" localSheetId="8" hidden="1">#REF!</definedName>
    <definedName name="BExY6R6BYIQZ4OR1E7YI0OVOC08W" hidden="1">#REF!</definedName>
    <definedName name="BExZIA3C8LKJTEH3MKQ57KJH5TA2" localSheetId="8" hidden="1">#REF!</definedName>
    <definedName name="BExZIA3C8LKJTEH3MKQ57KJH5TA2" hidden="1">#REF!</definedName>
    <definedName name="BExZIGDWFIOPMMVCRWX45OIJ5AP3" localSheetId="8" hidden="1">#REF!</definedName>
    <definedName name="BExZIGDWFIOPMMVCRWX45OIJ5AP3" hidden="1">#REF!</definedName>
    <definedName name="BExZIIHH3QNQE3GFMHEE4UMHY6WQ" localSheetId="8" hidden="1">#REF!</definedName>
    <definedName name="BExZIIHH3QNQE3GFMHEE4UMHY6WQ" hidden="1">#REF!</definedName>
    <definedName name="BExZIYO22G5UXOB42GDLYGVRJ6U7" localSheetId="8" hidden="1">#REF!</definedName>
    <definedName name="BExZIYO22G5UXOB42GDLYGVRJ6U7" hidden="1">#REF!</definedName>
    <definedName name="BExZJ7I9T8XU4MZRKJ1VVU76V2LZ" localSheetId="8" hidden="1">#REF!</definedName>
    <definedName name="BExZJ7I9T8XU4MZRKJ1VVU76V2LZ" hidden="1">#REF!</definedName>
    <definedName name="BExZJMY170JCUU1RWASNZ1HJPRTA" localSheetId="8" hidden="1">#REF!</definedName>
    <definedName name="BExZJMY170JCUU1RWASNZ1HJPRTA" hidden="1">#REF!</definedName>
    <definedName name="BExZJOQR77H0P4SUKVYACDCFBBXO" localSheetId="8" hidden="1">#REF!</definedName>
    <definedName name="BExZJOQR77H0P4SUKVYACDCFBBXO" hidden="1">#REF!</definedName>
    <definedName name="BExZJS6RG34ODDY9HMZ0O34MEMSB" localSheetId="8" hidden="1">#REF!</definedName>
    <definedName name="BExZJS6RG34ODDY9HMZ0O34MEMSB" hidden="1">#REF!</definedName>
    <definedName name="BExZK34NR4BAD7HJAP7SQ926UQP3" localSheetId="8" hidden="1">#REF!</definedName>
    <definedName name="BExZK34NR4BAD7HJAP7SQ926UQP3" hidden="1">#REF!</definedName>
    <definedName name="BExZK3FGPHH5H771U7D5XY7XBS6E" localSheetId="8" hidden="1">#REF!</definedName>
    <definedName name="BExZK3FGPHH5H771U7D5XY7XBS6E" hidden="1">#REF!</definedName>
    <definedName name="BExZK46CVVS9X1BZ6LLL71016ENT" localSheetId="8" hidden="1">#REF!</definedName>
    <definedName name="BExZK46CVVS9X1BZ6LLL71016ENT" hidden="1">#REF!</definedName>
    <definedName name="BExZK52PZLTP1F04T09MP30BVT7H" localSheetId="8" hidden="1">#REF!</definedName>
    <definedName name="BExZK52PZLTP1F04T09MP30BVT7H" hidden="1">#REF!</definedName>
    <definedName name="BExZKHYORG3O8C772XPFHM1N8T80" localSheetId="8" hidden="1">#REF!</definedName>
    <definedName name="BExZKHYORG3O8C772XPFHM1N8T80" hidden="1">#REF!</definedName>
    <definedName name="BExZKJRF2IRR57DG9CLC7MSHWNNN" localSheetId="8" hidden="1">#REF!</definedName>
    <definedName name="BExZKJRF2IRR57DG9CLC7MSHWNNN" hidden="1">#REF!</definedName>
    <definedName name="BExZKV5GYXO0X760SBD9TWTIQHGI" localSheetId="8" hidden="1">#REF!</definedName>
    <definedName name="BExZKV5GYXO0X760SBD9TWTIQHGI" hidden="1">#REF!</definedName>
    <definedName name="BExZKZCGNEA9IPON37A91L4H4H17" localSheetId="8" hidden="1">#REF!</definedName>
    <definedName name="BExZKZCGNEA9IPON37A91L4H4H17" hidden="1">#REF!</definedName>
    <definedName name="BExZL6E4YVXRUN7ZGF2BIGIXFR8K" localSheetId="8" hidden="1">#REF!</definedName>
    <definedName name="BExZL6E4YVXRUN7ZGF2BIGIXFR8K" hidden="1">#REF!</definedName>
    <definedName name="BExZLF2ZTA4EPN0GHO7C5O8DZ1SN" localSheetId="8" hidden="1">#REF!</definedName>
    <definedName name="BExZLF2ZTA4EPN0GHO7C5O8DZ1SN" hidden="1">#REF!</definedName>
    <definedName name="BExZLGVLMKTPFXG42QYT0PO81G7F" localSheetId="8" hidden="1">#REF!</definedName>
    <definedName name="BExZLGVLMKTPFXG42QYT0PO81G7F" hidden="1">#REF!</definedName>
    <definedName name="BExZLHRYQQ7BYD3VQWHVTZGYGRCT" localSheetId="8" hidden="1">#REF!</definedName>
    <definedName name="BExZLHRYQQ7BYD3VQWHVTZGYGRCT" hidden="1">#REF!</definedName>
    <definedName name="BExZLKMK7LRK14S09WLMH7MXSQXM" localSheetId="8" hidden="1">#REF!</definedName>
    <definedName name="BExZLKMK7LRK14S09WLMH7MXSQXM" hidden="1">#REF!</definedName>
    <definedName name="BExZM503X0NZBS0FF22LK2RGG6GP" localSheetId="8" hidden="1">#REF!</definedName>
    <definedName name="BExZM503X0NZBS0FF22LK2RGG6GP" hidden="1">#REF!</definedName>
    <definedName name="BExZM7JVLG0W8EG5RBU915U3SKBY" localSheetId="8" hidden="1">#REF!</definedName>
    <definedName name="BExZM7JVLG0W8EG5RBU915U3SKBY" hidden="1">#REF!</definedName>
    <definedName name="BExZM85FOVUFF110XMQ9O2ODSJUK" localSheetId="8" hidden="1">#REF!</definedName>
    <definedName name="BExZM85FOVUFF110XMQ9O2ODSJUK" hidden="1">#REF!</definedName>
    <definedName name="BExZMF1MMTZ1TA14PZ8ASSU2CBSP" localSheetId="8" hidden="1">#REF!</definedName>
    <definedName name="BExZMF1MMTZ1TA14PZ8ASSU2CBSP" hidden="1">#REF!</definedName>
    <definedName name="BExZMH54ZU6X4KM0375X9K5VJDZN" localSheetId="8" hidden="1">#REF!</definedName>
    <definedName name="BExZMH54ZU6X4KM0375X9K5VJDZN" hidden="1">#REF!</definedName>
    <definedName name="BExZMKL5YQZD7F0FUCSVFGLPFK52" localSheetId="8" hidden="1">#REF!</definedName>
    <definedName name="BExZMKL5YQZD7F0FUCSVFGLPFK52" hidden="1">#REF!</definedName>
    <definedName name="BExZMOC3VNZALJM71X2T6FV91GTB" localSheetId="8" hidden="1">#REF!</definedName>
    <definedName name="BExZMOC3VNZALJM71X2T6FV91GTB" hidden="1">#REF!</definedName>
    <definedName name="BExZMRHA7TTR9QKJOMONHRVY3YOF" localSheetId="8" hidden="1">#REF!</definedName>
    <definedName name="BExZMRHA7TTR9QKJOMONHRVY3YOF" hidden="1">#REF!</definedName>
    <definedName name="BExZMXH39OB0I43XEL3K11U3G9PM" localSheetId="8" hidden="1">#REF!</definedName>
    <definedName name="BExZMXH39OB0I43XEL3K11U3G9PM" hidden="1">#REF!</definedName>
    <definedName name="BExZMZQ3RBKDHT5GLFNLS52OSJA0" localSheetId="8" hidden="1">#REF!</definedName>
    <definedName name="BExZMZQ3RBKDHT5GLFNLS52OSJA0" hidden="1">#REF!</definedName>
    <definedName name="BExZN2F7Y2J2L2LN5WZRG949MS4A" localSheetId="8" hidden="1">#REF!</definedName>
    <definedName name="BExZN2F7Y2J2L2LN5WZRG949MS4A" hidden="1">#REF!</definedName>
    <definedName name="BExZN847WUWKRYTZWG9TCQZJS3OL" localSheetId="8" hidden="1">#REF!</definedName>
    <definedName name="BExZN847WUWKRYTZWG9TCQZJS3OL" hidden="1">#REF!</definedName>
    <definedName name="BExZNA2ALK6RDWFAXZQCL9TWRDCF" localSheetId="8" hidden="1">#REF!</definedName>
    <definedName name="BExZNA2ALK6RDWFAXZQCL9TWRDCF" hidden="1">#REF!</definedName>
    <definedName name="BExZNH3VISFF4NQI11BZDP5IQ7VG" localSheetId="8" hidden="1">#REF!</definedName>
    <definedName name="BExZNH3VISFF4NQI11BZDP5IQ7VG" hidden="1">#REF!</definedName>
    <definedName name="BExZNJYCFYVMAOI62GB2BABK1ELE" localSheetId="8" hidden="1">#REF!</definedName>
    <definedName name="BExZNJYCFYVMAOI62GB2BABK1ELE" hidden="1">#REF!</definedName>
    <definedName name="BExZNLGAA6ATMJW0Y28J4OI5W27I" localSheetId="8" hidden="1">#REF!</definedName>
    <definedName name="BExZNLGAA6ATMJW0Y28J4OI5W27I" hidden="1">#REF!</definedName>
    <definedName name="BExZNP7916CH3QP4VCZEULUIKKS5" localSheetId="8" hidden="1">#REF!</definedName>
    <definedName name="BExZNP7916CH3QP4VCZEULUIKKS5" hidden="1">#REF!</definedName>
    <definedName name="BExZNV707LIU6Z5H6QI6H67LHTI1" localSheetId="8" hidden="1">#REF!</definedName>
    <definedName name="BExZNV707LIU6Z5H6QI6H67LHTI1" hidden="1">#REF!</definedName>
    <definedName name="BExZNVCBKB930QQ9QW7KSGOZ0V1M" localSheetId="8" hidden="1">#REF!</definedName>
    <definedName name="BExZNVCBKB930QQ9QW7KSGOZ0V1M" hidden="1">#REF!</definedName>
    <definedName name="BExZNW8QJ18X0RSGFDWAE9ZSDX39" localSheetId="8" hidden="1">#REF!</definedName>
    <definedName name="BExZNW8QJ18X0RSGFDWAE9ZSDX39" hidden="1">#REF!</definedName>
    <definedName name="BExZNZDWRS6Q40L8OCWFEIVI0A1O" localSheetId="8" hidden="1">#REF!</definedName>
    <definedName name="BExZNZDWRS6Q40L8OCWFEIVI0A1O" hidden="1">#REF!</definedName>
    <definedName name="BExZOBO9NYLGVJQ31LVQ9XS2ZT4N" localSheetId="8" hidden="1">#REF!</definedName>
    <definedName name="BExZOBO9NYLGVJQ31LVQ9XS2ZT4N" hidden="1">#REF!</definedName>
    <definedName name="BExZOETNB1CJ3Y2RKLI1ZK0S8Z6H" localSheetId="8" hidden="1">#REF!</definedName>
    <definedName name="BExZOETNB1CJ3Y2RKLI1ZK0S8Z6H" hidden="1">#REF!</definedName>
    <definedName name="BExZOREMVSK4E5VSWM838KHUB8AI" localSheetId="8" hidden="1">#REF!</definedName>
    <definedName name="BExZOREMVSK4E5VSWM838KHUB8AI" hidden="1">#REF!</definedName>
    <definedName name="BExZOVR745T5P1KS9NV2PXZPZVRG" localSheetId="8" hidden="1">#REF!</definedName>
    <definedName name="BExZOVR745T5P1KS9NV2PXZPZVRG" hidden="1">#REF!</definedName>
    <definedName name="BExZOZSWGLSY2XYVRIS6VSNJDSGD" localSheetId="8" hidden="1">#REF!</definedName>
    <definedName name="BExZOZSWGLSY2XYVRIS6VSNJDSGD" hidden="1">#REF!</definedName>
    <definedName name="BExZP7AIJKLM6C6CSUIIFAHFBNX2" localSheetId="8" hidden="1">#REF!</definedName>
    <definedName name="BExZP7AIJKLM6C6CSUIIFAHFBNX2" hidden="1">#REF!</definedName>
    <definedName name="BExZPALCPOH27L4MUPX2RFT3F8OM" localSheetId="8" hidden="1">#REF!</definedName>
    <definedName name="BExZPALCPOH27L4MUPX2RFT3F8OM" hidden="1">#REF!</definedName>
    <definedName name="BExZPQ0XY507N8FJMVPKCTK8HC9H" localSheetId="8" hidden="1">#REF!</definedName>
    <definedName name="BExZPQ0XY507N8FJMVPKCTK8HC9H" hidden="1">#REF!</definedName>
    <definedName name="BExZPXTHEWEN48J9E5ARSA8IGRBI" localSheetId="8" hidden="1">#REF!</definedName>
    <definedName name="BExZPXTHEWEN48J9E5ARSA8IGRBI" hidden="1">#REF!</definedName>
    <definedName name="BExZQ37OVBR25U32CO2YYVPZOMR5" localSheetId="8" hidden="1">#REF!</definedName>
    <definedName name="BExZQ37OVBR25U32CO2YYVPZOMR5" hidden="1">#REF!</definedName>
    <definedName name="BExZQ3NT7H06VO0AR48WHZULZB93" localSheetId="8" hidden="1">#REF!</definedName>
    <definedName name="BExZQ3NT7H06VO0AR48WHZULZB93" hidden="1">#REF!</definedName>
    <definedName name="BExZQ5RCYU1R0DUT1MFN99S1C408" localSheetId="8" hidden="1">#REF!</definedName>
    <definedName name="BExZQ5RCYU1R0DUT1MFN99S1C408" hidden="1">#REF!</definedName>
    <definedName name="BExZQ7PJU07SEJMDX18U9YVDC2GU" localSheetId="8" hidden="1">#REF!</definedName>
    <definedName name="BExZQ7PJU07SEJMDX18U9YVDC2GU" hidden="1">#REF!</definedName>
    <definedName name="BExZQAJXQ5IJ5RB71EDSPGTRO5HC" localSheetId="8" hidden="1">#REF!</definedName>
    <definedName name="BExZQAJXQ5IJ5RB71EDSPGTRO5HC" hidden="1">#REF!</definedName>
    <definedName name="BExZQBLTKPF3O4MCH6L4LE544FQB" localSheetId="8" hidden="1">#REF!</definedName>
    <definedName name="BExZQBLTKPF3O4MCH6L4LE544FQB" hidden="1">#REF!</definedName>
    <definedName name="BExZQIHTGHK7OOI2Y2PN3JYBY82I" localSheetId="8" hidden="1">#REF!</definedName>
    <definedName name="BExZQIHTGHK7OOI2Y2PN3JYBY82I" hidden="1">#REF!</definedName>
    <definedName name="BExZQJJMGU5MHQOILGXGJPAQI5XI" localSheetId="8" hidden="1">#REF!</definedName>
    <definedName name="BExZQJJMGU5MHQOILGXGJPAQI5XI" hidden="1">#REF!</definedName>
    <definedName name="BExZQL1M2EX5YEQBMNQKVD747N3I" localSheetId="8" hidden="1">#REF!</definedName>
    <definedName name="BExZQL1M2EX5YEQBMNQKVD747N3I" hidden="1">#REF!</definedName>
    <definedName name="BExZQPDYUBJL0C1OME996KHU23N5" localSheetId="8" hidden="1">#REF!</definedName>
    <definedName name="BExZQPDYUBJL0C1OME996KHU23N5" hidden="1">#REF!</definedName>
    <definedName name="BExZQXBYEBN28QUH1KOVW6KKA5UM" localSheetId="8" hidden="1">#REF!</definedName>
    <definedName name="BExZQXBYEBN28QUH1KOVW6KKA5UM" hidden="1">#REF!</definedName>
    <definedName name="BExZQZKT146WEN8FTVZ7Y5TSB8L5" localSheetId="8" hidden="1">#REF!</definedName>
    <definedName name="BExZQZKT146WEN8FTVZ7Y5TSB8L5" hidden="1">#REF!</definedName>
    <definedName name="BExZR485AKBH93YZ08CMUC3WROED" localSheetId="8" hidden="1">#REF!</definedName>
    <definedName name="BExZR485AKBH93YZ08CMUC3WROED" hidden="1">#REF!</definedName>
    <definedName name="BExZR7TL98P2PPUVGIZYR5873DWW" localSheetId="8" hidden="1">#REF!</definedName>
    <definedName name="BExZR7TL98P2PPUVGIZYR5873DWW" hidden="1">#REF!</definedName>
    <definedName name="BExZRAYSYOXAM1PBW1EF6YAZ9RU3" localSheetId="8" hidden="1">#REF!</definedName>
    <definedName name="BExZRAYSYOXAM1PBW1EF6YAZ9RU3" hidden="1">#REF!</definedName>
    <definedName name="BExZRGD1603X5ACFALUUDKCD7X48" localSheetId="8" hidden="1">#REF!</definedName>
    <definedName name="BExZRGD1603X5ACFALUUDKCD7X48" hidden="1">#REF!</definedName>
    <definedName name="BExZRMSYHFOP8FFWKKUSBHU85J81" localSheetId="8" hidden="1">#REF!</definedName>
    <definedName name="BExZRMSYHFOP8FFWKKUSBHU85J81" hidden="1">#REF!</definedName>
    <definedName name="BExZRP1X6UVLN1UOLHH5VF4STP1O" localSheetId="8" hidden="1">#REF!</definedName>
    <definedName name="BExZRP1X6UVLN1UOLHH5VF4STP1O" hidden="1">#REF!</definedName>
    <definedName name="BExZRQ930U6OCYNV00CH5I0Q4LPE" localSheetId="8" hidden="1">#REF!</definedName>
    <definedName name="BExZRQ930U6OCYNV00CH5I0Q4LPE" hidden="1">#REF!</definedName>
    <definedName name="BExZRQP7JLKS45QOGATXS7MK5GUZ" localSheetId="8" hidden="1">#REF!</definedName>
    <definedName name="BExZRQP7JLKS45QOGATXS7MK5GUZ" hidden="1">#REF!</definedName>
    <definedName name="BExZRW8W514W8OZ72YBONYJ64GXF" localSheetId="8" hidden="1">#REF!</definedName>
    <definedName name="BExZRW8W514W8OZ72YBONYJ64GXF" hidden="1">#REF!</definedName>
    <definedName name="BExZRWJP2BUVFJPO8U8ATQEP0LZU" localSheetId="8" hidden="1">#REF!</definedName>
    <definedName name="BExZRWJP2BUVFJPO8U8ATQEP0LZU" hidden="1">#REF!</definedName>
    <definedName name="BExZSI9USDLZAN8LI8M4YYQL24GZ" localSheetId="8" hidden="1">#REF!</definedName>
    <definedName name="BExZSI9USDLZAN8LI8M4YYQL24GZ" hidden="1">#REF!</definedName>
    <definedName name="BExZSLKO175YAM0RMMZH1FPXL4V2" localSheetId="8" hidden="1">#REF!</definedName>
    <definedName name="BExZSLKO175YAM0RMMZH1FPXL4V2" hidden="1">#REF!</definedName>
    <definedName name="BExZSS0LA2JY4ZLJ1Z5YCMLJJZCH" localSheetId="8" hidden="1">#REF!</definedName>
    <definedName name="BExZSS0LA2JY4ZLJ1Z5YCMLJJZCH" hidden="1">#REF!</definedName>
    <definedName name="BExZSTNUWCRNCL22SMKXKFSLCJ0O" localSheetId="8" hidden="1">#REF!</definedName>
    <definedName name="BExZSTNUWCRNCL22SMKXKFSLCJ0O" hidden="1">#REF!</definedName>
    <definedName name="BExZT6JSZ8CBS0SB3T07N3LMAX7M" localSheetId="8" hidden="1">#REF!</definedName>
    <definedName name="BExZT6JSZ8CBS0SB3T07N3LMAX7M" hidden="1">#REF!</definedName>
    <definedName name="BExZTAQV2QVSZY5Y3VCCWUBSBW9P" localSheetId="8" hidden="1">#REF!</definedName>
    <definedName name="BExZTAQV2QVSZY5Y3VCCWUBSBW9P" hidden="1">#REF!</definedName>
    <definedName name="BExZTHSI2FX56PWRSNX9H5EWTZFO" localSheetId="8" hidden="1">#REF!</definedName>
    <definedName name="BExZTHSI2FX56PWRSNX9H5EWTZFO" hidden="1">#REF!</definedName>
    <definedName name="BExZTJL3HVBFY139H6CJHEQCT1EL" localSheetId="8" hidden="1">#REF!</definedName>
    <definedName name="BExZTJL3HVBFY139H6CJHEQCT1EL" hidden="1">#REF!</definedName>
    <definedName name="BExZTLOL8OPABZI453E0KVNA1GJS" localSheetId="8" hidden="1">#REF!</definedName>
    <definedName name="BExZTLOL8OPABZI453E0KVNA1GJS" hidden="1">#REF!</definedName>
    <definedName name="BExZTOTZ9F2ZI18DZM8GW39VDF1N" localSheetId="8" hidden="1">#REF!</definedName>
    <definedName name="BExZTOTZ9F2ZI18DZM8GW39VDF1N" hidden="1">#REF!</definedName>
    <definedName name="BExZTT6J3X0TOX0ZY6YPLUVMCW9X" localSheetId="8" hidden="1">#REF!</definedName>
    <definedName name="BExZTT6J3X0TOX0ZY6YPLUVMCW9X" hidden="1">#REF!</definedName>
    <definedName name="BExZTW6ECBRA0BBITWBQ8R93RMCL" localSheetId="8" hidden="1">#REF!</definedName>
    <definedName name="BExZTW6ECBRA0BBITWBQ8R93RMCL" hidden="1">#REF!</definedName>
    <definedName name="BExZU2BHYAOKSCBM3C5014ZF6IXS" localSheetId="8" hidden="1">#REF!</definedName>
    <definedName name="BExZU2BHYAOKSCBM3C5014ZF6IXS" hidden="1">#REF!</definedName>
    <definedName name="BExZU2RMJTXOCS0ROPMYPE6WTD87" localSheetId="8" hidden="1">#REF!</definedName>
    <definedName name="BExZU2RMJTXOCS0ROPMYPE6WTD87" hidden="1">#REF!</definedName>
    <definedName name="BExZUBRAHA9DNEGONEZEB2TDVFC2" localSheetId="8" hidden="1">#REF!</definedName>
    <definedName name="BExZUBRAHA9DNEGONEZEB2TDVFC2" hidden="1">#REF!</definedName>
    <definedName name="BExZUF7G8FENTJKH9R1XUWXM6CWD" localSheetId="8" hidden="1">#REF!</definedName>
    <definedName name="BExZUF7G8FENTJKH9R1XUWXM6CWD" hidden="1">#REF!</definedName>
    <definedName name="BExZUNARUJBIZ08VCAV3GEVBIR3D" localSheetId="8" hidden="1">#REF!</definedName>
    <definedName name="BExZUNARUJBIZ08VCAV3GEVBIR3D" hidden="1">#REF!</definedName>
    <definedName name="BExZUSZT5496UMBP4LFSLTR1GVEW" localSheetId="8" hidden="1">#REF!</definedName>
    <definedName name="BExZUSZT5496UMBP4LFSLTR1GVEW" hidden="1">#REF!</definedName>
    <definedName name="BExZUT54340I38GVCV79EL116WR0" localSheetId="8" hidden="1">#REF!</definedName>
    <definedName name="BExZUT54340I38GVCV79EL116WR0" hidden="1">#REF!</definedName>
    <definedName name="BExZUXC66MK2SXPXCLD8ZSU0BMTY" localSheetId="8" hidden="1">#REF!</definedName>
    <definedName name="BExZUXC66MK2SXPXCLD8ZSU0BMTY" hidden="1">#REF!</definedName>
    <definedName name="BExZUYDULCX65H9OZ9JHPBNKF3MI" localSheetId="8" hidden="1">#REF!</definedName>
    <definedName name="BExZUYDULCX65H9OZ9JHPBNKF3MI" hidden="1">#REF!</definedName>
    <definedName name="BExZV2QD5ZDK3AGDRULLA7JB46C3" localSheetId="8" hidden="1">#REF!</definedName>
    <definedName name="BExZV2QD5ZDK3AGDRULLA7JB46C3" hidden="1">#REF!</definedName>
    <definedName name="BExZVBQ29OM0V8XAL3HL0JIM0MMU" localSheetId="8" hidden="1">#REF!</definedName>
    <definedName name="BExZVBQ29OM0V8XAL3HL0JIM0MMU" hidden="1">#REF!</definedName>
    <definedName name="BExZVKV2XCPCINW1KP8Q1FI6KDNG" localSheetId="8" hidden="1">#REF!</definedName>
    <definedName name="BExZVKV2XCPCINW1KP8Q1FI6KDNG" hidden="1">#REF!</definedName>
    <definedName name="BExZVLM4T9ORS4ZWHME46U4Q103C" localSheetId="8" hidden="1">#REF!</definedName>
    <definedName name="BExZVLM4T9ORS4ZWHME46U4Q103C" hidden="1">#REF!</definedName>
    <definedName name="BExZVM7OZWPPRH5YQW50EYMMIW1A" localSheetId="8" hidden="1">#REF!</definedName>
    <definedName name="BExZVM7OZWPPRH5YQW50EYMMIW1A" hidden="1">#REF!</definedName>
    <definedName name="BExZVMYK7BAH6AGIAEXBE1NXDZ5Z" localSheetId="8" hidden="1">#REF!</definedName>
    <definedName name="BExZVMYK7BAH6AGIAEXBE1NXDZ5Z" hidden="1">#REF!</definedName>
    <definedName name="BExZVPYGX2C5OSHMZ6F0KBKZ6B1S" localSheetId="8" hidden="1">#REF!</definedName>
    <definedName name="BExZVPYGX2C5OSHMZ6F0KBKZ6B1S" hidden="1">#REF!</definedName>
    <definedName name="BExZW3LHTS7PFBNTYM95N8J5AFYQ" localSheetId="8" hidden="1">#REF!</definedName>
    <definedName name="BExZW3LHTS7PFBNTYM95N8J5AFYQ" hidden="1">#REF!</definedName>
    <definedName name="BExZW472V5ADKCFHIKAJ6D4R8MU4" localSheetId="8" hidden="1">#REF!</definedName>
    <definedName name="BExZW472V5ADKCFHIKAJ6D4R8MU4" hidden="1">#REF!</definedName>
    <definedName name="BExZW5UARC8W9AQNLJX2I5WQWS5F" localSheetId="8" hidden="1">#REF!</definedName>
    <definedName name="BExZW5UARC8W9AQNLJX2I5WQWS5F" hidden="1">#REF!</definedName>
    <definedName name="BExZW7HRGN6A9YS41KI2B2UUMJ7X" localSheetId="8" hidden="1">#REF!</definedName>
    <definedName name="BExZW7HRGN6A9YS41KI2B2UUMJ7X" hidden="1">#REF!</definedName>
    <definedName name="BExZW8ZPNV43UXGOT98FDNIBQHZY" localSheetId="8" hidden="1">#REF!</definedName>
    <definedName name="BExZW8ZPNV43UXGOT98FDNIBQHZY" hidden="1">#REF!</definedName>
    <definedName name="BExZWKZ5N3RDXU8MZ8HQVYYD8O0F" localSheetId="8" hidden="1">#REF!</definedName>
    <definedName name="BExZWKZ5N3RDXU8MZ8HQVYYD8O0F" hidden="1">#REF!</definedName>
    <definedName name="BExZWMBRUCPO6F4QT5FNX8JRFL7V" localSheetId="8" hidden="1">#REF!</definedName>
    <definedName name="BExZWMBRUCPO6F4QT5FNX8JRFL7V" hidden="1">#REF!</definedName>
    <definedName name="BExZWQO5171HT1OZ6D6JZBHEW4JG" localSheetId="8" hidden="1">#REF!</definedName>
    <definedName name="BExZWQO5171HT1OZ6D6JZBHEW4JG" hidden="1">#REF!</definedName>
    <definedName name="BExZWSMC9T48W74GFGQCIUJ8ZPP3" localSheetId="8" hidden="1">#REF!</definedName>
    <definedName name="BExZWSMC9T48W74GFGQCIUJ8ZPP3" hidden="1">#REF!</definedName>
    <definedName name="BExZWUF2V4HY3HI8JN9ZVPRWK1H3" localSheetId="8" hidden="1">#REF!</definedName>
    <definedName name="BExZWUF2V4HY3HI8JN9ZVPRWK1H3" hidden="1">#REF!</definedName>
    <definedName name="BExZWX45URTK9KYDJHEXL1OTZ833" localSheetId="8" hidden="1">#REF!</definedName>
    <definedName name="BExZWX45URTK9KYDJHEXL1OTZ833" hidden="1">#REF!</definedName>
    <definedName name="BExZX0EWQEZO86WDAD9A4EAEZ012" localSheetId="8" hidden="1">#REF!</definedName>
    <definedName name="BExZX0EWQEZO86WDAD9A4EAEZ012" hidden="1">#REF!</definedName>
    <definedName name="BExZX2T6ZT2DZLYSDJJBPVIT5OK2" localSheetId="8" hidden="1">#REF!</definedName>
    <definedName name="BExZX2T6ZT2DZLYSDJJBPVIT5OK2" hidden="1">#REF!</definedName>
    <definedName name="BExZXOJDELULNLEH7WG0OYJT0NJ4" localSheetId="8" hidden="1">#REF!</definedName>
    <definedName name="BExZXOJDELULNLEH7WG0OYJT0NJ4" hidden="1">#REF!</definedName>
    <definedName name="BExZXOOTRNUK8LGEAZ8ZCFW9KXQ1" localSheetId="8" hidden="1">#REF!</definedName>
    <definedName name="BExZXOOTRNUK8LGEAZ8ZCFW9KXQ1" hidden="1">#REF!</definedName>
    <definedName name="BExZXT6JOXNKEDU23DKL8XZAJZIH" localSheetId="8" hidden="1">#REF!</definedName>
    <definedName name="BExZXT6JOXNKEDU23DKL8XZAJZIH" hidden="1">#REF!</definedName>
    <definedName name="BExZXUTYW1HWEEZ1LIX4OQWC7HL1" localSheetId="8" hidden="1">#REF!</definedName>
    <definedName name="BExZXUTYW1HWEEZ1LIX4OQWC7HL1" hidden="1">#REF!</definedName>
    <definedName name="BExZXY4NKQL9QD76YMQJ15U1C2G8" localSheetId="8" hidden="1">#REF!</definedName>
    <definedName name="BExZXY4NKQL9QD76YMQJ15U1C2G8" hidden="1">#REF!</definedName>
    <definedName name="BExZXYQ7U5G08FQGUIGYT14QCBOF" localSheetId="8" hidden="1">#REF!</definedName>
    <definedName name="BExZXYQ7U5G08FQGUIGYT14QCBOF" hidden="1">#REF!</definedName>
    <definedName name="BExZY02V77YJBMODJSWZOYCMPS5X" localSheetId="8" hidden="1">#REF!</definedName>
    <definedName name="BExZY02V77YJBMODJSWZOYCMPS5X" hidden="1">#REF!</definedName>
    <definedName name="BExZY3DEOYNIHRV56IY5LJXZK8RU" localSheetId="8" hidden="1">#REF!</definedName>
    <definedName name="BExZY3DEOYNIHRV56IY5LJXZK8RU" hidden="1">#REF!</definedName>
    <definedName name="BExZY49QRZIR6CA41LFA9LM6EULU" localSheetId="8" hidden="1">#REF!</definedName>
    <definedName name="BExZY49QRZIR6CA41LFA9LM6EULU" hidden="1">#REF!</definedName>
    <definedName name="BExZYTG2G7W27YATTETFDDCZ0C4U" localSheetId="8" hidden="1">#REF!</definedName>
    <definedName name="BExZYTG2G7W27YATTETFDDCZ0C4U" hidden="1">#REF!</definedName>
    <definedName name="BExZYYOZMC36ROQDWLR5Z17WKHCR" localSheetId="8" hidden="1">#REF!</definedName>
    <definedName name="BExZYYOZMC36ROQDWLR5Z17WKHCR" hidden="1">#REF!</definedName>
    <definedName name="BExZZ2FQA9A8C7CJKMEFQ9VPSLCE" localSheetId="8" hidden="1">#REF!</definedName>
    <definedName name="BExZZ2FQA9A8C7CJKMEFQ9VPSLCE" hidden="1">#REF!</definedName>
    <definedName name="BExZZ7ZGXIMA3OVYAWY3YQSK64LF" localSheetId="8" hidden="1">#REF!</definedName>
    <definedName name="BExZZ7ZGXIMA3OVYAWY3YQSK64LF" hidden="1">#REF!</definedName>
    <definedName name="BExZZ8FKEIFG203MU6SEJ69MINCD" localSheetId="8" hidden="1">#REF!</definedName>
    <definedName name="BExZZ8FKEIFG203MU6SEJ69MINCD" hidden="1">#REF!</definedName>
    <definedName name="BExZZCHAVHW8C2H649KRGVQ0WVRT" localSheetId="8" hidden="1">#REF!</definedName>
    <definedName name="BExZZCHAVHW8C2H649KRGVQ0WVRT" hidden="1">#REF!</definedName>
    <definedName name="BExZZTK54OTLF2YB68BHGOS27GEN" localSheetId="8" hidden="1">#REF!</definedName>
    <definedName name="BExZZTK54OTLF2YB68BHGOS27GEN" hidden="1">#REF!</definedName>
    <definedName name="BExZZXB3JQQG4SIZS4MRU6NNW7HI" localSheetId="8" hidden="1">#REF!</definedName>
    <definedName name="BExZZXB3JQQG4SIZS4MRU6NNW7HI" hidden="1">#REF!</definedName>
    <definedName name="BExZZZEMIIFKMLLV4DJKX5TB9R5V" localSheetId="8" hidden="1">#REF!</definedName>
    <definedName name="BExZZZEMIIFKMLLV4DJKX5TB9R5V" hidden="1">#REF!</definedName>
    <definedName name="CBWorkbookPriority" hidden="1">-2060790043</definedName>
    <definedName name="DELETE01" localSheetId="1" hidden="1">{#N/A,#N/A,FALSE,"Coversheet";#N/A,#N/A,FALSE,"QA"}</definedName>
    <definedName name="DELETE01" localSheetId="8" hidden="1">{#N/A,#N/A,FALSE,"Coversheet";#N/A,#N/A,FALSE,"QA"}</definedName>
    <definedName name="DELETE01" hidden="1">{#N/A,#N/A,FALSE,"Coversheet";#N/A,#N/A,FALSE,"QA"}</definedName>
    <definedName name="DELETE02" localSheetId="1" hidden="1">{#N/A,#N/A,FALSE,"Schedule F";#N/A,#N/A,FALSE,"Schedule G"}</definedName>
    <definedName name="DELETE02" localSheetId="8" hidden="1">{#N/A,#N/A,FALSE,"Schedule F";#N/A,#N/A,FALSE,"Schedule G"}</definedName>
    <definedName name="DELETE02" hidden="1">{#N/A,#N/A,FALSE,"Schedule F";#N/A,#N/A,FALSE,"Schedule G"}</definedName>
    <definedName name="Delete06" localSheetId="1" hidden="1">{#N/A,#N/A,FALSE,"Coversheet";#N/A,#N/A,FALSE,"QA"}</definedName>
    <definedName name="Delete06" localSheetId="8" hidden="1">{#N/A,#N/A,FALSE,"Coversheet";#N/A,#N/A,FALSE,"QA"}</definedName>
    <definedName name="Delete06" hidden="1">{#N/A,#N/A,FALSE,"Coversheet";#N/A,#N/A,FALSE,"QA"}</definedName>
    <definedName name="Delete09" localSheetId="1" hidden="1">{#N/A,#N/A,FALSE,"Coversheet";#N/A,#N/A,FALSE,"QA"}</definedName>
    <definedName name="Delete09" localSheetId="8" hidden="1">{#N/A,#N/A,FALSE,"Coversheet";#N/A,#N/A,FALSE,"QA"}</definedName>
    <definedName name="Delete09" hidden="1">{#N/A,#N/A,FALSE,"Coversheet";#N/A,#N/A,FALSE,"QA"}</definedName>
    <definedName name="Delete1" localSheetId="1" hidden="1">{#N/A,#N/A,FALSE,"Coversheet";#N/A,#N/A,FALSE,"QA"}</definedName>
    <definedName name="Delete1" localSheetId="8" hidden="1">{#N/A,#N/A,FALSE,"Coversheet";#N/A,#N/A,FALSE,"QA"}</definedName>
    <definedName name="Delete1" hidden="1">{#N/A,#N/A,FALSE,"Coversheet";#N/A,#N/A,FALSE,"QA"}</definedName>
    <definedName name="Delete10" localSheetId="1" hidden="1">{#N/A,#N/A,FALSE,"Schedule F";#N/A,#N/A,FALSE,"Schedule G"}</definedName>
    <definedName name="Delete10" localSheetId="8" hidden="1">{#N/A,#N/A,FALSE,"Schedule F";#N/A,#N/A,FALSE,"Schedule G"}</definedName>
    <definedName name="Delete10" hidden="1">{#N/A,#N/A,FALSE,"Schedule F";#N/A,#N/A,FALSE,"Schedule G"}</definedName>
    <definedName name="Delete21" localSheetId="1" hidden="1">{#N/A,#N/A,FALSE,"Coversheet";#N/A,#N/A,FALSE,"QA"}</definedName>
    <definedName name="Delete21" localSheetId="8" hidden="1">{#N/A,#N/A,FALSE,"Coversheet";#N/A,#N/A,FALSE,"QA"}</definedName>
    <definedName name="Delete21" hidden="1">{#N/A,#N/A,FALSE,"Coversheet";#N/A,#N/A,FALSE,"QA"}</definedName>
    <definedName name="DFIT" localSheetId="1" hidden="1">{#N/A,#N/A,FALSE,"Coversheet";#N/A,#N/A,FALSE,"QA"}</definedName>
    <definedName name="DFIT" localSheetId="8" hidden="1">{#N/A,#N/A,FALSE,"Coversheet";#N/A,#N/A,FALSE,"QA"}</definedName>
    <definedName name="DFIT" hidden="1">{#N/A,#N/A,FALSE,"Coversheet";#N/A,#N/A,FALSE,"QA"}</definedName>
    <definedName name="ee" localSheetId="8" hidden="1">{#N/A,#N/A,FALSE,"Month ";#N/A,#N/A,FALSE,"YTD";#N/A,#N/A,FALSE,"12 mo ended"}</definedName>
    <definedName name="ee" hidden="1">{#N/A,#N/A,FALSE,"Month ";#N/A,#N/A,FALSE,"YTD";#N/A,#N/A,FALSE,"12 mo ended"}</definedName>
    <definedName name="Estimate" localSheetId="8" hidden="1">{#N/A,#N/A,FALSE,"Summ";#N/A,#N/A,FALSE,"General"}</definedName>
    <definedName name="Estimate" hidden="1">{#N/A,#N/A,FALSE,"Summ";#N/A,#N/A,FALSE,"General"}</definedName>
    <definedName name="ex" localSheetId="8" hidden="1">{#N/A,#N/A,FALSE,"Summ";#N/A,#N/A,FALSE,"General"}</definedName>
    <definedName name="ex" hidden="1">{#N/A,#N/A,FALSE,"Summ";#N/A,#N/A,FALSE,"General"}</definedName>
    <definedName name="fdasfdas" localSheetId="8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8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8" hidden="1">{#N/A,#N/A,FALSE,"Month ";#N/A,#N/A,FALSE,"YTD";#N/A,#N/A,FALSE,"12 mo ended"}</definedName>
    <definedName name="fdsafdasfdsa" hidden="1">{#N/A,#N/A,FALSE,"Month ";#N/A,#N/A,FALSE,"YTD";#N/A,#N/A,FALSE,"12 mo ended"}</definedName>
    <definedName name="HELP" localSheetId="8" hidden="1">{#N/A,#N/A,FALSE,"Coversheet";#N/A,#N/A,FALSE,"QA"}</definedName>
    <definedName name="HELP" hidden="1">{#N/A,#N/A,FALSE,"Coversheet";#N/A,#N/A,FALSE,"QA"}</definedName>
    <definedName name="HTML_CodePage" hidden="1">1252</definedName>
    <definedName name="HTML_Control" localSheetId="8" hidden="1">{"'Sheet1'!$A$1:$J$121"}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ncome_satement_ytd" localSheetId="8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8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8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localSheetId="8" hidden="1">{#N/A,#N/A,FALSE,"Summ";#N/A,#N/A,FALSE,"General"}</definedName>
    <definedName name="jfkljsdkljiejgr" hidden="1">{#N/A,#N/A,FALSE,"Summ";#N/A,#N/A,FALSE,"General"}</definedName>
    <definedName name="k" localSheetId="8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8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localSheetId="8" hidden="1">{#N/A,#N/A,FALSE,"Coversheet";#N/A,#N/A,FALSE,"QA"}</definedName>
    <definedName name="lookup" hidden="1">{#N/A,#N/A,FALSE,"Coversheet";#N/A,#N/A,FALSE,"QA"}</definedName>
    <definedName name="Miller" localSheetId="8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8" hidden="1">{#N/A,#N/A,FALSE,"Summ";#N/A,#N/A,FALSE,"General"}</definedName>
    <definedName name="new" hidden="1">{#N/A,#N/A,FALSE,"Summ";#N/A,#N/A,FALSE,"General"}</definedName>
    <definedName name="p" localSheetId="8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qq" localSheetId="8" hidden="1">{#N/A,#N/A,FALSE,"schA"}</definedName>
    <definedName name="qqq" hidden="1">{#N/A,#N/A,FALSE,"schA"}</definedName>
    <definedName name="SAPBEXhrIndnt" hidden="1">"Wide"</definedName>
    <definedName name="SAPsysID" hidden="1">"708C5W7SBKP804JT78WJ0JNKI"</definedName>
    <definedName name="SAPwbID" hidden="1">"ARS"</definedName>
    <definedName name="sdlfhsdlhfkl" localSheetId="8" hidden="1">{#N/A,#N/A,FALSE,"Summ";#N/A,#N/A,FALSE,"General"}</definedName>
    <definedName name="sdlfhsdlhfkl" hidden="1">{#N/A,#N/A,FALSE,"Summ";#N/A,#N/A,FALSE,"General"}</definedName>
    <definedName name="seven" localSheetId="8" hidden="1">{#N/A,#N/A,FALSE,"CRPT";#N/A,#N/A,FALSE,"TREND";#N/A,#N/A,FALSE,"%Curve"}</definedName>
    <definedName name="seven" hidden="1">{#N/A,#N/A,FALSE,"CRPT";#N/A,#N/A,FALSE,"TREND";#N/A,#N/A,FALSE,"%Curve"}</definedName>
    <definedName name="six" localSheetId="8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olver_eval" hidden="1">0</definedName>
    <definedName name="solver_ntri" hidden="1">1000</definedName>
    <definedName name="solver_rsmp" hidden="1">1</definedName>
    <definedName name="solver_seed" hidden="1">0</definedName>
    <definedName name="t" localSheetId="8" hidden="1">{#N/A,#N/A,FALSE,"CESTSUM";#N/A,#N/A,FALSE,"est sum A";#N/A,#N/A,FALSE,"est detail A"}</definedName>
    <definedName name="t" hidden="1">{#N/A,#N/A,FALSE,"CESTSUM";#N/A,#N/A,FALSE,"est sum A";#N/A,#N/A,FALSE,"est detail A"}</definedName>
    <definedName name="tem" localSheetId="8" hidden="1">{#N/A,#N/A,FALSE,"Summ";#N/A,#N/A,FALSE,"General"}</definedName>
    <definedName name="tem" hidden="1">{#N/A,#N/A,FALSE,"Summ";#N/A,#N/A,FALSE,"General"}</definedName>
    <definedName name="TEMP" localSheetId="8" hidden="1">{#N/A,#N/A,FALSE,"Summ";#N/A,#N/A,FALSE,"General"}</definedName>
    <definedName name="TEMP" hidden="1">{#N/A,#N/A,FALSE,"Summ";#N/A,#N/A,FALSE,"General"}</definedName>
    <definedName name="Temp1" localSheetId="8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8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localSheetId="8" hidden="1">{#N/A,#N/A,FALSE,"CESTSUM";#N/A,#N/A,FALSE,"est sum A";#N/A,#N/A,FALSE,"est detail A"}</definedName>
    <definedName name="tr" hidden="1">{#N/A,#N/A,FALSE,"CESTSUM";#N/A,#N/A,FALSE,"est sum A";#N/A,#N/A,FALSE,"est detail A"}</definedName>
    <definedName name="u" localSheetId="8" hidden="1">{#N/A,#N/A,FALSE,"Summ";#N/A,#N/A,FALSE,"General"}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localSheetId="8" hidden="1">{#N/A,#N/A,FALSE,"Coversheet";#N/A,#N/A,FALSE,"QA"}</definedName>
    <definedName name="v" hidden="1">{#N/A,#N/A,FALSE,"Coversheet";#N/A,#N/A,FALSE,"QA"}</definedName>
    <definedName name="Value" localSheetId="8" hidden="1">{#N/A,#N/A,FALSE,"Summ";#N/A,#N/A,FALSE,"General"}</definedName>
    <definedName name="Value" hidden="1">{#N/A,#N/A,FALSE,"Summ";#N/A,#N/A,FALSE,"General"}</definedName>
    <definedName name="w" localSheetId="8" hidden="1">{#N/A,#N/A,FALSE,"Schedule F";#N/A,#N/A,FALSE,"Schedule G"}</definedName>
    <definedName name="w" hidden="1">{#N/A,#N/A,FALSE,"Schedule F";#N/A,#N/A,FALSE,"Schedule G"}</definedName>
    <definedName name="we" localSheetId="8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8" hidden="1">{#N/A,#N/A,FALSE,"Coversheet";#N/A,#N/A,FALSE,"QA"}</definedName>
    <definedName name="WH" hidden="1">{#N/A,#N/A,FALSE,"Coversheet";#N/A,#N/A,FALSE,"QA"}</definedName>
    <definedName name="wrn.1._.Bi._.Monthly._.CR." localSheetId="8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8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8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8" hidden="1">{#N/A,#N/A,FALSE,"CRPT";#N/A,#N/A,FALSE,"TREND";#N/A,#N/A,FALSE,"% CURVE"}</definedName>
    <definedName name="wrn.AAI._.Report." hidden="1">{#N/A,#N/A,FALSE,"CRPT";#N/A,#N/A,FALSE,"TREND";#N/A,#N/A,FALSE,"% CURVE"}</definedName>
    <definedName name="wrn.Anvil." localSheetId="8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8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localSheetId="8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8" hidden="1">{#N/A,#N/A,FALSE,"schA"}</definedName>
    <definedName name="wrn.ECR." hidden="1">{#N/A,#N/A,FALSE,"schA"}</definedName>
    <definedName name="wrn.ESTIMATE." localSheetId="8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undamental." localSheetId="1" hidden="1">{#N/A,#N/A,TRUE,"CoverPage";#N/A,#N/A,TRUE,"Gas";#N/A,#N/A,TRUE,"Power";#N/A,#N/A,TRUE,"Historical DJ Mthly Prices"}</definedName>
    <definedName name="wrn.Fundamental." localSheetId="8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EO." localSheetId="8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1" hidden="1">{#N/A,#N/A,FALSE,"Coversheet";#N/A,#N/A,FALSE,"QA"}</definedName>
    <definedName name="wrn.Incentive._.Overhead." localSheetId="8" hidden="1">{#N/A,#N/A,FALSE,"Coversheet";#N/A,#N/A,FALSE,"QA"}</definedName>
    <definedName name="wrn.Incentive._.Overhead." hidden="1">{#N/A,#N/A,FALSE,"Coversheet";#N/A,#N/A,FALSE,"QA"}</definedName>
    <definedName name="wrn.limit_reports." localSheetId="1" hidden="1">{#N/A,#N/A,FALSE,"Schedule F";#N/A,#N/A,FALSE,"Schedule G"}</definedName>
    <definedName name="wrn.limit_reports." localSheetId="8" hidden="1">{#N/A,#N/A,FALSE,"Schedule F";#N/A,#N/A,FALSE,"Schedule G"}</definedName>
    <definedName name="wrn.limit_reports." hidden="1">{#N/A,#N/A,FALSE,"Schedule F";#N/A,#N/A,FALSE,"Schedule G"}</definedName>
    <definedName name="wrn.MARGIN_WO_QTR." localSheetId="1" hidden="1">{#N/A,#N/A,FALSE,"Month ";#N/A,#N/A,FALSE,"YTD";#N/A,#N/A,FALSE,"12 mo ended"}</definedName>
    <definedName name="wrn.MARGIN_WO_QTR." localSheetId="8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8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localSheetId="8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8" hidden="1">{#N/A,#N/A,FALSE,"7617 Fab";#N/A,#N/A,FALSE,"7617 NSK"}</definedName>
    <definedName name="wrn.SCHEDULE." hidden="1">{#N/A,#N/A,FALSE,"7617 Fab";#N/A,#N/A,FALSE,"7617 NSK"}</definedName>
    <definedName name="wrn.SLB." localSheetId="8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1" hidden="1">{#N/A,#N/A,FALSE,"2002 Small Tool OH";#N/A,#N/A,FALSE,"QA"}</definedName>
    <definedName name="wrn.Small._.Tools._.Overhead." localSheetId="8" hidden="1">{#N/A,#N/A,FALSE,"2002 Small Tool OH";#N/A,#N/A,FALSE,"QA"}</definedName>
    <definedName name="wrn.Small._.Tools._.Overhead." hidden="1">{#N/A,#N/A,FALSE,"2002 Small Tool OH";#N/A,#N/A,FALSE,"QA"}</definedName>
    <definedName name="wrn.Summary." localSheetId="8" hidden="1">{#N/A,#N/A,FALSE,"Summ";#N/A,#N/A,FALSE,"General"}</definedName>
    <definedName name="wrn.Summary." hidden="1">{#N/A,#N/A,FALSE,"Summ";#N/A,#N/A,FALSE,"General"}</definedName>
    <definedName name="wrn.USIM_Data." localSheetId="8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8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8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8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8" hidden="1">{#N/A,#N/A,FALSE,"schA"}</definedName>
    <definedName name="www" hidden="1">{#N/A,#N/A,FALSE,"schA"}</definedName>
    <definedName name="x" localSheetId="8" hidden="1">{#N/A,#N/A,FALSE,"Coversheet";#N/A,#N/A,FALSE,"QA"}</definedName>
    <definedName name="x" hidden="1">{#N/A,#N/A,FALSE,"Coversheet";#N/A,#N/A,FALSE,"QA"}</definedName>
    <definedName name="xx" localSheetId="8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8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localSheetId="8" hidden="1">{#N/A,#N/A,FALSE,"Summ";#N/A,#N/A,FALSE,"General"}</definedName>
    <definedName name="yuf" hidden="1">{#N/A,#N/A,FALSE,"Summ";#N/A,#N/A,FALSE,"General"}</definedName>
    <definedName name="z" localSheetId="8" hidden="1">{#N/A,#N/A,FALSE,"Coversheet";#N/A,#N/A,FALSE,"QA"}</definedName>
    <definedName name="z" hidden="1">{#N/A,#N/A,FALSE,"Coversheet";#N/A,#N/A,FALSE,"QA"}</definedName>
  </definedNames>
  <calcPr calcId="145621"/>
</workbook>
</file>

<file path=xl/calcChain.xml><?xml version="1.0" encoding="utf-8"?>
<calcChain xmlns="http://schemas.openxmlformats.org/spreadsheetml/2006/main">
  <c r="F6" i="22" l="1"/>
  <c r="F7" i="22"/>
  <c r="F8" i="22"/>
  <c r="F9" i="22"/>
  <c r="F10" i="22"/>
  <c r="F11" i="22"/>
  <c r="F12" i="22"/>
  <c r="F13" i="22"/>
  <c r="F14" i="22"/>
  <c r="F15" i="22"/>
  <c r="F16" i="22"/>
  <c r="F17" i="22"/>
  <c r="F18" i="22"/>
  <c r="F19" i="22"/>
  <c r="F20" i="22"/>
  <c r="F21" i="22"/>
  <c r="F22" i="22"/>
  <c r="F23" i="22"/>
  <c r="F24" i="22"/>
  <c r="F25" i="22"/>
  <c r="F26" i="22"/>
  <c r="F27" i="22"/>
  <c r="E11" i="26" l="1"/>
  <c r="D9" i="26"/>
  <c r="D24" i="26" l="1"/>
  <c r="E25" i="26" s="1"/>
  <c r="D10" i="26"/>
  <c r="D29" i="22"/>
  <c r="D4" i="23" l="1"/>
  <c r="D5" i="23"/>
  <c r="D3" i="23"/>
  <c r="G9" i="22"/>
  <c r="G5" i="23"/>
  <c r="H5" i="23" s="1"/>
  <c r="K22" i="22" s="1"/>
  <c r="K23" i="22" s="1"/>
  <c r="K24" i="22" s="1"/>
  <c r="K25" i="22" s="1"/>
  <c r="K26" i="22" s="1"/>
  <c r="K27" i="22" s="1"/>
  <c r="G4" i="23"/>
  <c r="H4" i="23" s="1"/>
  <c r="K10" i="22" s="1"/>
  <c r="K11" i="22" s="1"/>
  <c r="K12" i="22" s="1"/>
  <c r="K13" i="22" s="1"/>
  <c r="K14" i="22" s="1"/>
  <c r="K15" i="22" s="1"/>
  <c r="K16" i="22" s="1"/>
  <c r="K17" i="22" s="1"/>
  <c r="K18" i="22" s="1"/>
  <c r="K19" i="22" s="1"/>
  <c r="K20" i="22" s="1"/>
  <c r="K21" i="22" s="1"/>
  <c r="G3" i="23"/>
  <c r="H3" i="23" s="1"/>
  <c r="K9" i="22" s="1"/>
  <c r="E11" i="20"/>
  <c r="D30" i="26" s="1"/>
  <c r="H34" i="22"/>
  <c r="G10" i="20"/>
  <c r="E31" i="26" l="1"/>
  <c r="E33" i="26" s="1"/>
  <c r="D32" i="26"/>
  <c r="G8" i="22"/>
  <c r="G10" i="22"/>
  <c r="K8" i="22"/>
  <c r="K7" i="22" s="1"/>
  <c r="G11" i="22" l="1"/>
  <c r="G12" i="22" s="1"/>
  <c r="G7" i="22"/>
  <c r="G6" i="22" s="1"/>
  <c r="G13" i="22" l="1"/>
  <c r="G14" i="22" l="1"/>
  <c r="G15" i="22" l="1"/>
  <c r="G16" i="22" l="1"/>
  <c r="G17" i="22" l="1"/>
  <c r="G18" i="22" l="1"/>
  <c r="G19" i="22" l="1"/>
  <c r="G29" i="22"/>
  <c r="C21" i="6" s="1"/>
  <c r="G20" i="22" l="1"/>
  <c r="G21" i="22" l="1"/>
  <c r="G22" i="22" l="1"/>
  <c r="G23" i="22" l="1"/>
  <c r="G24" i="22" l="1"/>
  <c r="G25" i="22" l="1"/>
  <c r="G26" i="22" l="1"/>
  <c r="G27" i="22" l="1"/>
  <c r="D12" i="26" s="1"/>
  <c r="E13" i="26" l="1"/>
  <c r="D39" i="26"/>
  <c r="J29" i="22"/>
  <c r="C14" i="6" s="1"/>
  <c r="E29" i="22"/>
  <c r="C20" i="6" s="1"/>
  <c r="C19" i="6"/>
  <c r="H26" i="22"/>
  <c r="H25" i="22"/>
  <c r="H24" i="22"/>
  <c r="H23" i="22"/>
  <c r="H22" i="22"/>
  <c r="H21" i="22"/>
  <c r="H20" i="22"/>
  <c r="H19" i="22"/>
  <c r="H18" i="22"/>
  <c r="H17" i="22"/>
  <c r="H16" i="22"/>
  <c r="H15" i="22"/>
  <c r="H14" i="22"/>
  <c r="H13" i="22"/>
  <c r="H12" i="22"/>
  <c r="H11" i="22"/>
  <c r="H10" i="22"/>
  <c r="H9" i="22"/>
  <c r="H8" i="22"/>
  <c r="H7" i="22"/>
  <c r="F29" i="22" l="1"/>
  <c r="H6" i="22"/>
  <c r="H29" i="22" s="1"/>
  <c r="C28" i="6" l="1"/>
  <c r="D5" i="16"/>
  <c r="D6" i="16" s="1"/>
  <c r="C5" i="16"/>
  <c r="C6" i="16" s="1"/>
  <c r="E21" i="6"/>
  <c r="E20" i="6"/>
  <c r="E19" i="6"/>
  <c r="E14" i="6" l="1"/>
  <c r="E6" i="16"/>
  <c r="I11" i="20" l="1"/>
  <c r="F11" i="20"/>
  <c r="E12" i="20"/>
  <c r="F12" i="20" l="1"/>
  <c r="G11" i="20"/>
  <c r="E13" i="20"/>
  <c r="I12" i="20"/>
  <c r="C22" i="6"/>
  <c r="E22" i="6" s="1"/>
  <c r="F13" i="20" l="1"/>
  <c r="G12" i="20"/>
  <c r="E14" i="20"/>
  <c r="I14" i="20" s="1"/>
  <c r="I13" i="20"/>
  <c r="C16" i="6"/>
  <c r="F14" i="20" l="1"/>
  <c r="G14" i="20" s="1"/>
  <c r="G13" i="20"/>
  <c r="D18" i="9"/>
  <c r="F18" i="9"/>
  <c r="C18" i="9" l="1"/>
  <c r="E17" i="9"/>
  <c r="E16" i="9"/>
  <c r="E15" i="9"/>
  <c r="E14" i="9"/>
  <c r="E13" i="9"/>
  <c r="E12" i="9"/>
  <c r="E11" i="9"/>
  <c r="E10" i="9"/>
  <c r="E9" i="9"/>
  <c r="F11" i="8"/>
  <c r="E11" i="8"/>
  <c r="G10" i="8"/>
  <c r="G9" i="8"/>
  <c r="G8" i="8"/>
  <c r="G7" i="8"/>
  <c r="G6" i="8"/>
  <c r="G5" i="8"/>
  <c r="G4" i="8"/>
  <c r="G3" i="8"/>
  <c r="G2" i="8"/>
  <c r="B14" i="2"/>
  <c r="F19" i="1"/>
  <c r="E19" i="1"/>
  <c r="B19" i="1"/>
  <c r="C7" i="2"/>
  <c r="C9" i="2" s="1"/>
  <c r="K11" i="4"/>
  <c r="J11" i="4"/>
  <c r="I11" i="4"/>
  <c r="H11" i="4"/>
  <c r="G11" i="4"/>
  <c r="F11" i="4"/>
  <c r="E11" i="4"/>
  <c r="D11" i="4"/>
  <c r="F5" i="3"/>
  <c r="F6" i="3"/>
  <c r="F7" i="3"/>
  <c r="F8" i="3"/>
  <c r="F9" i="3"/>
  <c r="F10" i="3"/>
  <c r="F4" i="3"/>
  <c r="D11" i="3"/>
  <c r="E11" i="3"/>
  <c r="E3" i="1"/>
  <c r="E4" i="1"/>
  <c r="E5" i="1"/>
  <c r="E6" i="1"/>
  <c r="E7" i="1"/>
  <c r="E8" i="1"/>
  <c r="E2" i="1"/>
  <c r="D9" i="1"/>
  <c r="C9" i="1"/>
  <c r="E9" i="1" s="1"/>
  <c r="F11" i="3" l="1"/>
  <c r="G11" i="8"/>
  <c r="E18" i="9"/>
  <c r="D7" i="2"/>
  <c r="C14" i="2"/>
  <c r="E7" i="2" l="1"/>
  <c r="D9" i="2"/>
  <c r="D14" i="2" s="1"/>
  <c r="E9" i="2" l="1"/>
  <c r="E14" i="2" s="1"/>
  <c r="F7" i="2"/>
  <c r="G7" i="2" l="1"/>
  <c r="F9" i="2"/>
  <c r="F14" i="2" s="1"/>
  <c r="G9" i="2" l="1"/>
  <c r="G14" i="2" s="1"/>
  <c r="H7" i="2"/>
  <c r="I7" i="2" l="1"/>
  <c r="H9" i="2"/>
  <c r="H14" i="2"/>
  <c r="I9" i="2" l="1"/>
  <c r="I14" i="2" s="1"/>
  <c r="J7" i="2"/>
  <c r="K7" i="2" l="1"/>
  <c r="J9" i="2"/>
  <c r="J14" i="2" s="1"/>
  <c r="K9" i="2" l="1"/>
  <c r="K14" i="2" s="1"/>
  <c r="L7" i="2"/>
  <c r="M7" i="2" l="1"/>
  <c r="L9" i="2"/>
  <c r="L14" i="2" s="1"/>
  <c r="M9" i="2" l="1"/>
  <c r="M14" i="2" s="1"/>
  <c r="N14" i="2" s="1"/>
  <c r="N16" i="2" s="1"/>
  <c r="N10" i="2"/>
  <c r="H27" i="22" l="1"/>
  <c r="H35" i="22"/>
  <c r="H36" i="22" s="1"/>
  <c r="H38" i="22" s="1"/>
  <c r="C10" i="20" s="1"/>
  <c r="D10" i="20" l="1"/>
  <c r="H10" i="20" s="1"/>
  <c r="I10" i="20"/>
  <c r="J10" i="20" s="1"/>
  <c r="C11" i="20"/>
  <c r="K10" i="20" l="1"/>
  <c r="L10" i="20" s="1"/>
  <c r="J11" i="20"/>
  <c r="D11" i="20"/>
  <c r="H11" i="20" s="1"/>
  <c r="C12" i="20"/>
  <c r="D12" i="20" l="1"/>
  <c r="H12" i="20" s="1"/>
  <c r="C13" i="20"/>
  <c r="M11" i="20"/>
  <c r="K11" i="20"/>
  <c r="L11" i="20" s="1"/>
  <c r="J12" i="20"/>
  <c r="K12" i="20" l="1"/>
  <c r="M12" i="20"/>
  <c r="J13" i="20"/>
  <c r="L12" i="20"/>
  <c r="D13" i="20"/>
  <c r="H13" i="20" s="1"/>
  <c r="C14" i="20"/>
  <c r="D14" i="20" l="1"/>
  <c r="H14" i="20" s="1"/>
  <c r="C15" i="20"/>
  <c r="K13" i="20"/>
  <c r="L13" i="20" s="1"/>
  <c r="M13" i="20"/>
  <c r="J14" i="20"/>
  <c r="M14" i="20" l="1"/>
  <c r="K14" i="20"/>
  <c r="L14" i="20" s="1"/>
  <c r="E89" i="20"/>
  <c r="I89" i="20" s="1"/>
  <c r="E88" i="20"/>
  <c r="I88" i="20" s="1"/>
  <c r="E92" i="20"/>
  <c r="I92" i="20" s="1"/>
  <c r="E30" i="20"/>
  <c r="I30" i="20" s="1"/>
  <c r="E34" i="20"/>
  <c r="I34" i="20" s="1"/>
  <c r="E38" i="20"/>
  <c r="I38" i="20" s="1"/>
  <c r="E42" i="20"/>
  <c r="I42" i="20" s="1"/>
  <c r="E46" i="20"/>
  <c r="I46" i="20" s="1"/>
  <c r="E50" i="20"/>
  <c r="I50" i="20" s="1"/>
  <c r="E54" i="20"/>
  <c r="I54" i="20" s="1"/>
  <c r="E58" i="20"/>
  <c r="I58" i="20" s="1"/>
  <c r="E62" i="20"/>
  <c r="I62" i="20" s="1"/>
  <c r="E66" i="20"/>
  <c r="I66" i="20" s="1"/>
  <c r="E70" i="20"/>
  <c r="I70" i="20" s="1"/>
  <c r="E74" i="20"/>
  <c r="I74" i="20" s="1"/>
  <c r="E78" i="20"/>
  <c r="I78" i="20" s="1"/>
  <c r="E82" i="20"/>
  <c r="I82" i="20" s="1"/>
  <c r="E86" i="20"/>
  <c r="I86" i="20" s="1"/>
  <c r="E27" i="20"/>
  <c r="I27" i="20" s="1"/>
  <c r="E35" i="20"/>
  <c r="I35" i="20" s="1"/>
  <c r="E39" i="20"/>
  <c r="I39" i="20" s="1"/>
  <c r="E43" i="20"/>
  <c r="I43" i="20" s="1"/>
  <c r="E47" i="20"/>
  <c r="I47" i="20" s="1"/>
  <c r="E51" i="20"/>
  <c r="I51" i="20" s="1"/>
  <c r="E55" i="20"/>
  <c r="I55" i="20" s="1"/>
  <c r="E59" i="20"/>
  <c r="I59" i="20" s="1"/>
  <c r="E63" i="20"/>
  <c r="I63" i="20" s="1"/>
  <c r="E67" i="20"/>
  <c r="I67" i="20" s="1"/>
  <c r="E71" i="20"/>
  <c r="I71" i="20" s="1"/>
  <c r="E75" i="20"/>
  <c r="I75" i="20" s="1"/>
  <c r="E79" i="20"/>
  <c r="I79" i="20" s="1"/>
  <c r="E83" i="20"/>
  <c r="I83" i="20" s="1"/>
  <c r="E91" i="20"/>
  <c r="I91" i="20" s="1"/>
  <c r="E90" i="20"/>
  <c r="I90" i="20" s="1"/>
  <c r="E52" i="20"/>
  <c r="I52" i="20" s="1"/>
  <c r="E56" i="20"/>
  <c r="I56" i="20" s="1"/>
  <c r="E60" i="20"/>
  <c r="I60" i="20" s="1"/>
  <c r="E64" i="20"/>
  <c r="I64" i="20" s="1"/>
  <c r="E68" i="20"/>
  <c r="I68" i="20" s="1"/>
  <c r="E72" i="20"/>
  <c r="I72" i="20" s="1"/>
  <c r="E76" i="20"/>
  <c r="I76" i="20" s="1"/>
  <c r="E80" i="20"/>
  <c r="I80" i="20" s="1"/>
  <c r="E84" i="20"/>
  <c r="I84" i="20" s="1"/>
  <c r="E53" i="20"/>
  <c r="I53" i="20" s="1"/>
  <c r="E57" i="20"/>
  <c r="I57" i="20" s="1"/>
  <c r="E61" i="20"/>
  <c r="I61" i="20" s="1"/>
  <c r="E65" i="20"/>
  <c r="I65" i="20" s="1"/>
  <c r="E69" i="20"/>
  <c r="I69" i="20" s="1"/>
  <c r="E73" i="20"/>
  <c r="I73" i="20" s="1"/>
  <c r="E77" i="20"/>
  <c r="I77" i="20" s="1"/>
  <c r="E81" i="20"/>
  <c r="I81" i="20" s="1"/>
  <c r="E85" i="20"/>
  <c r="I85" i="20" s="1"/>
  <c r="E48" i="20"/>
  <c r="I48" i="20" s="1"/>
  <c r="E40" i="20"/>
  <c r="I40" i="20" s="1"/>
  <c r="E45" i="20"/>
  <c r="I45" i="20" s="1"/>
  <c r="E37" i="20"/>
  <c r="I37" i="20" s="1"/>
  <c r="E29" i="20"/>
  <c r="I29" i="20" s="1"/>
  <c r="E36" i="20"/>
  <c r="I36" i="20" s="1"/>
  <c r="E28" i="20"/>
  <c r="I28" i="20" s="1"/>
  <c r="E44" i="20"/>
  <c r="I44" i="20" s="1"/>
  <c r="E49" i="20"/>
  <c r="I49" i="20" s="1"/>
  <c r="E41" i="20"/>
  <c r="I41" i="20" s="1"/>
  <c r="E33" i="20"/>
  <c r="I33" i="20" s="1"/>
  <c r="E17" i="20"/>
  <c r="I17" i="20" s="1"/>
  <c r="E18" i="20"/>
  <c r="I18" i="20" s="1"/>
  <c r="E26" i="20"/>
  <c r="I26" i="20" s="1"/>
  <c r="E23" i="20"/>
  <c r="I23" i="20" s="1"/>
  <c r="E20" i="20"/>
  <c r="I20" i="20" s="1"/>
  <c r="E25" i="20"/>
  <c r="I25" i="20" s="1"/>
  <c r="E87" i="20"/>
  <c r="I87" i="20" s="1"/>
  <c r="E21" i="20"/>
  <c r="I21" i="20" s="1"/>
  <c r="E22" i="20"/>
  <c r="I22" i="20" s="1"/>
  <c r="D15" i="20"/>
  <c r="E32" i="20"/>
  <c r="I32" i="20" s="1"/>
  <c r="E31" i="20"/>
  <c r="I31" i="20" s="1"/>
  <c r="E19" i="20"/>
  <c r="I19" i="20" s="1"/>
  <c r="E16" i="20"/>
  <c r="I16" i="20" s="1"/>
  <c r="E24" i="20"/>
  <c r="I24" i="20" s="1"/>
  <c r="C16" i="20"/>
  <c r="E15" i="20"/>
  <c r="I15" i="20" l="1"/>
  <c r="J15" i="20" s="1"/>
  <c r="E97" i="20"/>
  <c r="D15" i="6" s="1"/>
  <c r="F15" i="20"/>
  <c r="D16" i="20"/>
  <c r="C17" i="20"/>
  <c r="G15" i="6" l="1"/>
  <c r="E19" i="26" s="1"/>
  <c r="D17" i="20"/>
  <c r="C18" i="20"/>
  <c r="G15" i="20"/>
  <c r="H15" i="20" s="1"/>
  <c r="F16" i="20"/>
  <c r="K15" i="20"/>
  <c r="M15" i="20"/>
  <c r="J16" i="20"/>
  <c r="D16" i="6"/>
  <c r="E15" i="6"/>
  <c r="E16" i="6" s="1"/>
  <c r="D40" i="26" l="1"/>
  <c r="D41" i="26" s="1"/>
  <c r="L15" i="20"/>
  <c r="D18" i="20"/>
  <c r="C19" i="20"/>
  <c r="K16" i="20"/>
  <c r="M16" i="20"/>
  <c r="J17" i="20"/>
  <c r="G16" i="20"/>
  <c r="H16" i="20" s="1"/>
  <c r="F17" i="20"/>
  <c r="L16" i="20" l="1"/>
  <c r="G17" i="20"/>
  <c r="H17" i="20" s="1"/>
  <c r="F18" i="20"/>
  <c r="M17" i="20"/>
  <c r="K17" i="20"/>
  <c r="J18" i="20"/>
  <c r="D19" i="20"/>
  <c r="C20" i="20"/>
  <c r="M18" i="20" l="1"/>
  <c r="K18" i="20"/>
  <c r="J19" i="20"/>
  <c r="G18" i="20"/>
  <c r="H18" i="20" s="1"/>
  <c r="F19" i="20"/>
  <c r="L17" i="20"/>
  <c r="D20" i="20"/>
  <c r="C21" i="20"/>
  <c r="L18" i="20" l="1"/>
  <c r="D21" i="20"/>
  <c r="C22" i="20"/>
  <c r="G19" i="20"/>
  <c r="H19" i="20" s="1"/>
  <c r="F20" i="20"/>
  <c r="K19" i="20"/>
  <c r="M19" i="20"/>
  <c r="J20" i="20"/>
  <c r="C23" i="20" l="1"/>
  <c r="D22" i="20"/>
  <c r="L19" i="20"/>
  <c r="K20" i="20"/>
  <c r="M20" i="20"/>
  <c r="J21" i="20"/>
  <c r="G20" i="20"/>
  <c r="H20" i="20" s="1"/>
  <c r="F21" i="20"/>
  <c r="L20" i="20" l="1"/>
  <c r="K21" i="20"/>
  <c r="M21" i="20"/>
  <c r="J22" i="20"/>
  <c r="G21" i="20"/>
  <c r="H21" i="20" s="1"/>
  <c r="F22" i="20"/>
  <c r="C24" i="20"/>
  <c r="D23" i="20"/>
  <c r="L21" i="20" l="1"/>
  <c r="C25" i="20"/>
  <c r="D24" i="20"/>
  <c r="G22" i="20"/>
  <c r="H22" i="20" s="1"/>
  <c r="F23" i="20"/>
  <c r="M22" i="20"/>
  <c r="J23" i="20"/>
  <c r="K22" i="20"/>
  <c r="M23" i="20" l="1"/>
  <c r="J24" i="20"/>
  <c r="K23" i="20"/>
  <c r="G23" i="20"/>
  <c r="H23" i="20" s="1"/>
  <c r="L23" i="20" s="1"/>
  <c r="F24" i="20"/>
  <c r="C26" i="20"/>
  <c r="D25" i="20"/>
  <c r="L22" i="20"/>
  <c r="C27" i="20" l="1"/>
  <c r="D26" i="20"/>
  <c r="G24" i="20"/>
  <c r="H24" i="20" s="1"/>
  <c r="F25" i="20"/>
  <c r="M24" i="20"/>
  <c r="J25" i="20"/>
  <c r="K24" i="20"/>
  <c r="M25" i="20" l="1"/>
  <c r="J26" i="20"/>
  <c r="K25" i="20"/>
  <c r="D25" i="6"/>
  <c r="G25" i="20"/>
  <c r="H25" i="20" s="1"/>
  <c r="F26" i="20"/>
  <c r="C28" i="20"/>
  <c r="D27" i="20"/>
  <c r="L24" i="20"/>
  <c r="L25" i="20" l="1"/>
  <c r="C29" i="20"/>
  <c r="D28" i="20"/>
  <c r="G26" i="20"/>
  <c r="F27" i="20"/>
  <c r="M26" i="20"/>
  <c r="J27" i="20"/>
  <c r="K26" i="20"/>
  <c r="D27" i="6" s="1"/>
  <c r="E27" i="6" s="1"/>
  <c r="E25" i="6"/>
  <c r="M27" i="20" l="1"/>
  <c r="J28" i="20"/>
  <c r="K27" i="20"/>
  <c r="D26" i="6"/>
  <c r="H26" i="20"/>
  <c r="L26" i="20" s="1"/>
  <c r="F28" i="20"/>
  <c r="G27" i="20"/>
  <c r="H27" i="20" s="1"/>
  <c r="L27" i="20" s="1"/>
  <c r="C30" i="20"/>
  <c r="D29" i="20"/>
  <c r="C31" i="20" l="1"/>
  <c r="D30" i="20"/>
  <c r="E26" i="6"/>
  <c r="D28" i="6"/>
  <c r="M28" i="20"/>
  <c r="J29" i="20"/>
  <c r="K28" i="20"/>
  <c r="F29" i="20"/>
  <c r="G28" i="20"/>
  <c r="H28" i="20" s="1"/>
  <c r="L28" i="20" l="1"/>
  <c r="E28" i="6"/>
  <c r="F30" i="20"/>
  <c r="G29" i="20"/>
  <c r="H29" i="20" s="1"/>
  <c r="M29" i="20"/>
  <c r="J30" i="20"/>
  <c r="K29" i="20"/>
  <c r="C32" i="20"/>
  <c r="D31" i="20"/>
  <c r="M30" i="20" l="1"/>
  <c r="J31" i="20"/>
  <c r="K30" i="20"/>
  <c r="L29" i="20"/>
  <c r="C33" i="20"/>
  <c r="D32" i="20"/>
  <c r="F31" i="20"/>
  <c r="G30" i="20"/>
  <c r="H30" i="20" s="1"/>
  <c r="L30" i="20" s="1"/>
  <c r="C34" i="20" l="1"/>
  <c r="D33" i="20"/>
  <c r="F32" i="20"/>
  <c r="G31" i="20"/>
  <c r="H31" i="20" s="1"/>
  <c r="M31" i="20"/>
  <c r="J32" i="20"/>
  <c r="K31" i="20"/>
  <c r="M32" i="20" l="1"/>
  <c r="J33" i="20"/>
  <c r="K32" i="20"/>
  <c r="F33" i="20"/>
  <c r="G32" i="20"/>
  <c r="H32" i="20" s="1"/>
  <c r="L32" i="20" s="1"/>
  <c r="C35" i="20"/>
  <c r="D34" i="20"/>
  <c r="L31" i="20"/>
  <c r="M33" i="20" l="1"/>
  <c r="J34" i="20"/>
  <c r="K33" i="20"/>
  <c r="C36" i="20"/>
  <c r="D35" i="20"/>
  <c r="F34" i="20"/>
  <c r="G33" i="20"/>
  <c r="H33" i="20" s="1"/>
  <c r="L33" i="20" s="1"/>
  <c r="F35" i="20" l="1"/>
  <c r="G34" i="20"/>
  <c r="H34" i="20" s="1"/>
  <c r="C37" i="20"/>
  <c r="D36" i="20"/>
  <c r="M34" i="20"/>
  <c r="J35" i="20"/>
  <c r="K34" i="20"/>
  <c r="M35" i="20" l="1"/>
  <c r="J36" i="20"/>
  <c r="K35" i="20"/>
  <c r="C38" i="20"/>
  <c r="D37" i="20"/>
  <c r="L34" i="20"/>
  <c r="F36" i="20"/>
  <c r="G35" i="20"/>
  <c r="H35" i="20" s="1"/>
  <c r="L35" i="20" s="1"/>
  <c r="M36" i="20" l="1"/>
  <c r="J37" i="20"/>
  <c r="K36" i="20"/>
  <c r="F37" i="20"/>
  <c r="G36" i="20"/>
  <c r="H36" i="20" s="1"/>
  <c r="L36" i="20" s="1"/>
  <c r="C39" i="20"/>
  <c r="D38" i="20"/>
  <c r="C40" i="20" l="1"/>
  <c r="D39" i="20"/>
  <c r="F38" i="20"/>
  <c r="G37" i="20"/>
  <c r="H37" i="20" s="1"/>
  <c r="M37" i="20"/>
  <c r="J38" i="20"/>
  <c r="K37" i="20"/>
  <c r="M38" i="20" l="1"/>
  <c r="J39" i="20"/>
  <c r="K38" i="20"/>
  <c r="F39" i="20"/>
  <c r="G38" i="20"/>
  <c r="H38" i="20" s="1"/>
  <c r="L38" i="20" s="1"/>
  <c r="C41" i="20"/>
  <c r="D40" i="20"/>
  <c r="L37" i="20"/>
  <c r="M39" i="20" l="1"/>
  <c r="J40" i="20"/>
  <c r="K39" i="20"/>
  <c r="C42" i="20"/>
  <c r="D41" i="20"/>
  <c r="F40" i="20"/>
  <c r="G39" i="20"/>
  <c r="H39" i="20" s="1"/>
  <c r="C43" i="20" l="1"/>
  <c r="D42" i="20"/>
  <c r="M40" i="20"/>
  <c r="J41" i="20"/>
  <c r="K40" i="20"/>
  <c r="L39" i="20"/>
  <c r="F41" i="20"/>
  <c r="G40" i="20"/>
  <c r="H40" i="20" s="1"/>
  <c r="L40" i="20" l="1"/>
  <c r="F42" i="20"/>
  <c r="G41" i="20"/>
  <c r="H41" i="20" s="1"/>
  <c r="M41" i="20"/>
  <c r="J42" i="20"/>
  <c r="K41" i="20"/>
  <c r="C44" i="20"/>
  <c r="D43" i="20"/>
  <c r="M42" i="20" l="1"/>
  <c r="J43" i="20"/>
  <c r="K42" i="20"/>
  <c r="L41" i="20"/>
  <c r="C45" i="20"/>
  <c r="D44" i="20"/>
  <c r="F43" i="20"/>
  <c r="G42" i="20"/>
  <c r="H42" i="20" s="1"/>
  <c r="L42" i="20" s="1"/>
  <c r="F44" i="20" l="1"/>
  <c r="G43" i="20"/>
  <c r="H43" i="20" s="1"/>
  <c r="M43" i="20"/>
  <c r="J44" i="20"/>
  <c r="K43" i="20"/>
  <c r="C46" i="20"/>
  <c r="D45" i="20"/>
  <c r="L43" i="20" l="1"/>
  <c r="C47" i="20"/>
  <c r="D46" i="20"/>
  <c r="M44" i="20"/>
  <c r="J45" i="20"/>
  <c r="K44" i="20"/>
  <c r="F45" i="20"/>
  <c r="G44" i="20"/>
  <c r="H44" i="20" s="1"/>
  <c r="L44" i="20" s="1"/>
  <c r="F46" i="20" l="1"/>
  <c r="G45" i="20"/>
  <c r="H45" i="20" s="1"/>
  <c r="M45" i="20"/>
  <c r="J46" i="20"/>
  <c r="K45" i="20"/>
  <c r="C48" i="20"/>
  <c r="D47" i="20"/>
  <c r="M46" i="20" l="1"/>
  <c r="J47" i="20"/>
  <c r="K46" i="20"/>
  <c r="L45" i="20"/>
  <c r="C49" i="20"/>
  <c r="D48" i="20"/>
  <c r="F47" i="20"/>
  <c r="G46" i="20"/>
  <c r="H46" i="20" s="1"/>
  <c r="L46" i="20" s="1"/>
  <c r="F48" i="20" l="1"/>
  <c r="G47" i="20"/>
  <c r="H47" i="20" s="1"/>
  <c r="M47" i="20"/>
  <c r="J48" i="20"/>
  <c r="K47" i="20"/>
  <c r="C50" i="20"/>
  <c r="D49" i="20"/>
  <c r="L47" i="20" l="1"/>
  <c r="C51" i="20"/>
  <c r="D50" i="20"/>
  <c r="M48" i="20"/>
  <c r="J49" i="20"/>
  <c r="K48" i="20"/>
  <c r="F49" i="20"/>
  <c r="G48" i="20"/>
  <c r="H48" i="20" s="1"/>
  <c r="L48" i="20" s="1"/>
  <c r="F50" i="20" l="1"/>
  <c r="G49" i="20"/>
  <c r="H49" i="20" s="1"/>
  <c r="M49" i="20"/>
  <c r="J50" i="20"/>
  <c r="K49" i="20"/>
  <c r="C52" i="20"/>
  <c r="D51" i="20"/>
  <c r="M50" i="20" l="1"/>
  <c r="J51" i="20"/>
  <c r="K50" i="20"/>
  <c r="L49" i="20"/>
  <c r="C53" i="20"/>
  <c r="D52" i="20"/>
  <c r="F51" i="20"/>
  <c r="G50" i="20"/>
  <c r="H50" i="20" s="1"/>
  <c r="L50" i="20" s="1"/>
  <c r="M51" i="20" l="1"/>
  <c r="J52" i="20"/>
  <c r="K51" i="20"/>
  <c r="F52" i="20"/>
  <c r="G51" i="20"/>
  <c r="H51" i="20" s="1"/>
  <c r="L51" i="20" s="1"/>
  <c r="C54" i="20"/>
  <c r="D53" i="20"/>
  <c r="C55" i="20" l="1"/>
  <c r="D54" i="20"/>
  <c r="F53" i="20"/>
  <c r="G52" i="20"/>
  <c r="H52" i="20" s="1"/>
  <c r="M52" i="20"/>
  <c r="J53" i="20"/>
  <c r="K52" i="20"/>
  <c r="M53" i="20" l="1"/>
  <c r="J54" i="20"/>
  <c r="K53" i="20"/>
  <c r="F54" i="20"/>
  <c r="G53" i="20"/>
  <c r="H53" i="20" s="1"/>
  <c r="L53" i="20" s="1"/>
  <c r="C56" i="20"/>
  <c r="D55" i="20"/>
  <c r="L52" i="20"/>
  <c r="F55" i="20" l="1"/>
  <c r="G54" i="20"/>
  <c r="H54" i="20" s="1"/>
  <c r="M54" i="20"/>
  <c r="J55" i="20"/>
  <c r="K54" i="20"/>
  <c r="C57" i="20"/>
  <c r="D56" i="20"/>
  <c r="F56" i="20" l="1"/>
  <c r="G55" i="20"/>
  <c r="H55" i="20" s="1"/>
  <c r="L54" i="20"/>
  <c r="C58" i="20"/>
  <c r="D57" i="20"/>
  <c r="M55" i="20"/>
  <c r="J56" i="20"/>
  <c r="K55" i="20"/>
  <c r="M56" i="20" l="1"/>
  <c r="J57" i="20"/>
  <c r="K56" i="20"/>
  <c r="L55" i="20"/>
  <c r="C59" i="20"/>
  <c r="D58" i="20"/>
  <c r="F57" i="20"/>
  <c r="G56" i="20"/>
  <c r="H56" i="20" s="1"/>
  <c r="L56" i="20" s="1"/>
  <c r="F58" i="20" l="1"/>
  <c r="G57" i="20"/>
  <c r="H57" i="20" s="1"/>
  <c r="C60" i="20"/>
  <c r="D59" i="20"/>
  <c r="M57" i="20"/>
  <c r="J58" i="20"/>
  <c r="K57" i="20"/>
  <c r="M58" i="20" l="1"/>
  <c r="J59" i="20"/>
  <c r="K58" i="20"/>
  <c r="C61" i="20"/>
  <c r="D60" i="20"/>
  <c r="L57" i="20"/>
  <c r="F59" i="20"/>
  <c r="G58" i="20"/>
  <c r="H58" i="20" s="1"/>
  <c r="L58" i="20" s="1"/>
  <c r="F60" i="20" l="1"/>
  <c r="G59" i="20"/>
  <c r="H59" i="20" s="1"/>
  <c r="M59" i="20"/>
  <c r="J60" i="20"/>
  <c r="K59" i="20"/>
  <c r="C62" i="20"/>
  <c r="D61" i="20"/>
  <c r="L59" i="20" l="1"/>
  <c r="C63" i="20"/>
  <c r="D62" i="20"/>
  <c r="M60" i="20"/>
  <c r="J61" i="20"/>
  <c r="K60" i="20"/>
  <c r="F61" i="20"/>
  <c r="G60" i="20"/>
  <c r="H60" i="20" s="1"/>
  <c r="L60" i="20" l="1"/>
  <c r="F62" i="20"/>
  <c r="G61" i="20"/>
  <c r="H61" i="20" s="1"/>
  <c r="M61" i="20"/>
  <c r="J62" i="20"/>
  <c r="K61" i="20"/>
  <c r="C64" i="20"/>
  <c r="D63" i="20"/>
  <c r="C65" i="20" l="1"/>
  <c r="D64" i="20"/>
  <c r="M62" i="20"/>
  <c r="J63" i="20"/>
  <c r="K62" i="20"/>
  <c r="F63" i="20"/>
  <c r="G62" i="20"/>
  <c r="H62" i="20" s="1"/>
  <c r="L61" i="20"/>
  <c r="F64" i="20" l="1"/>
  <c r="G63" i="20"/>
  <c r="H63" i="20" s="1"/>
  <c r="M63" i="20"/>
  <c r="J64" i="20"/>
  <c r="K63" i="20"/>
  <c r="C66" i="20"/>
  <c r="D65" i="20"/>
  <c r="L62" i="20"/>
  <c r="C67" i="20" l="1"/>
  <c r="D66" i="20"/>
  <c r="M64" i="20"/>
  <c r="J65" i="20"/>
  <c r="K64" i="20"/>
  <c r="L63" i="20"/>
  <c r="F65" i="20"/>
  <c r="G64" i="20"/>
  <c r="H64" i="20" s="1"/>
  <c r="L64" i="20" l="1"/>
  <c r="F66" i="20"/>
  <c r="G65" i="20"/>
  <c r="H65" i="20" s="1"/>
  <c r="M65" i="20"/>
  <c r="J66" i="20"/>
  <c r="K65" i="20"/>
  <c r="C68" i="20"/>
  <c r="D67" i="20"/>
  <c r="L65" i="20" l="1"/>
  <c r="C69" i="20"/>
  <c r="D68" i="20"/>
  <c r="J67" i="20"/>
  <c r="M66" i="20"/>
  <c r="K66" i="20"/>
  <c r="F67" i="20"/>
  <c r="G66" i="20"/>
  <c r="H66" i="20" s="1"/>
  <c r="L66" i="20" s="1"/>
  <c r="F68" i="20" l="1"/>
  <c r="G67" i="20"/>
  <c r="H67" i="20" s="1"/>
  <c r="M67" i="20"/>
  <c r="J68" i="20"/>
  <c r="K67" i="20"/>
  <c r="C70" i="20"/>
  <c r="D69" i="20"/>
  <c r="L67" i="20" l="1"/>
  <c r="C71" i="20"/>
  <c r="D70" i="20"/>
  <c r="J69" i="20"/>
  <c r="M68" i="20"/>
  <c r="K68" i="20"/>
  <c r="F69" i="20"/>
  <c r="G68" i="20"/>
  <c r="H68" i="20" s="1"/>
  <c r="L68" i="20" s="1"/>
  <c r="M69" i="20" l="1"/>
  <c r="J70" i="20"/>
  <c r="K69" i="20"/>
  <c r="F70" i="20"/>
  <c r="G69" i="20"/>
  <c r="H69" i="20" s="1"/>
  <c r="L69" i="20" s="1"/>
  <c r="C72" i="20"/>
  <c r="D71" i="20"/>
  <c r="C73" i="20" l="1"/>
  <c r="D72" i="20"/>
  <c r="F71" i="20"/>
  <c r="G70" i="20"/>
  <c r="H70" i="20" s="1"/>
  <c r="J71" i="20"/>
  <c r="M70" i="20"/>
  <c r="K70" i="20"/>
  <c r="M71" i="20" l="1"/>
  <c r="J72" i="20"/>
  <c r="K71" i="20"/>
  <c r="F72" i="20"/>
  <c r="G71" i="20"/>
  <c r="H71" i="20" s="1"/>
  <c r="L71" i="20" s="1"/>
  <c r="C74" i="20"/>
  <c r="D73" i="20"/>
  <c r="L70" i="20"/>
  <c r="F73" i="20" l="1"/>
  <c r="G72" i="20"/>
  <c r="H72" i="20" s="1"/>
  <c r="C75" i="20"/>
  <c r="D74" i="20"/>
  <c r="M72" i="20"/>
  <c r="J73" i="20"/>
  <c r="K72" i="20"/>
  <c r="L72" i="20" l="1"/>
  <c r="M73" i="20"/>
  <c r="J74" i="20"/>
  <c r="K73" i="20"/>
  <c r="C76" i="20"/>
  <c r="D75" i="20"/>
  <c r="F74" i="20"/>
  <c r="G73" i="20"/>
  <c r="H73" i="20" s="1"/>
  <c r="L73" i="20" s="1"/>
  <c r="F75" i="20" l="1"/>
  <c r="G74" i="20"/>
  <c r="H74" i="20" s="1"/>
  <c r="J75" i="20"/>
  <c r="M74" i="20"/>
  <c r="K74" i="20"/>
  <c r="C77" i="20"/>
  <c r="D76" i="20"/>
  <c r="M75" i="20" l="1"/>
  <c r="J76" i="20"/>
  <c r="K75" i="20"/>
  <c r="F76" i="20"/>
  <c r="G75" i="20"/>
  <c r="H75" i="20" s="1"/>
  <c r="L75" i="20" s="1"/>
  <c r="L74" i="20"/>
  <c r="C78" i="20"/>
  <c r="D77" i="20"/>
  <c r="J77" i="20" l="1"/>
  <c r="M76" i="20"/>
  <c r="K76" i="20"/>
  <c r="C79" i="20"/>
  <c r="D78" i="20"/>
  <c r="F77" i="20"/>
  <c r="G76" i="20"/>
  <c r="H76" i="20" s="1"/>
  <c r="L76" i="20" s="1"/>
  <c r="F78" i="20" l="1"/>
  <c r="G77" i="20"/>
  <c r="H77" i="20" s="1"/>
  <c r="C80" i="20"/>
  <c r="D79" i="20"/>
  <c r="M77" i="20"/>
  <c r="J78" i="20"/>
  <c r="K77" i="20"/>
  <c r="J79" i="20" l="1"/>
  <c r="M78" i="20"/>
  <c r="K78" i="20"/>
  <c r="L77" i="20"/>
  <c r="C81" i="20"/>
  <c r="D80" i="20"/>
  <c r="F79" i="20"/>
  <c r="G78" i="20"/>
  <c r="H78" i="20" s="1"/>
  <c r="L78" i="20" s="1"/>
  <c r="F80" i="20" l="1"/>
  <c r="G79" i="20"/>
  <c r="H79" i="20" s="1"/>
  <c r="C82" i="20"/>
  <c r="D81" i="20"/>
  <c r="M79" i="20"/>
  <c r="J80" i="20"/>
  <c r="K79" i="20"/>
  <c r="L79" i="20" l="1"/>
  <c r="J81" i="20"/>
  <c r="M80" i="20"/>
  <c r="K80" i="20"/>
  <c r="C83" i="20"/>
  <c r="D82" i="20"/>
  <c r="F81" i="20"/>
  <c r="G80" i="20"/>
  <c r="H80" i="20" s="1"/>
  <c r="L80" i="20" s="1"/>
  <c r="F82" i="20" l="1"/>
  <c r="G81" i="20"/>
  <c r="H81" i="20" s="1"/>
  <c r="C84" i="20"/>
  <c r="D83" i="20"/>
  <c r="M81" i="20"/>
  <c r="J82" i="20"/>
  <c r="K81" i="20"/>
  <c r="L81" i="20" l="1"/>
  <c r="C85" i="20"/>
  <c r="D84" i="20"/>
  <c r="F83" i="20"/>
  <c r="G82" i="20"/>
  <c r="H82" i="20" s="1"/>
  <c r="M82" i="20"/>
  <c r="J83" i="20"/>
  <c r="K82" i="20"/>
  <c r="M83" i="20" l="1"/>
  <c r="J84" i="20"/>
  <c r="K83" i="20"/>
  <c r="F84" i="20"/>
  <c r="G83" i="20"/>
  <c r="H83" i="20" s="1"/>
  <c r="L83" i="20" s="1"/>
  <c r="C86" i="20"/>
  <c r="D85" i="20"/>
  <c r="L82" i="20"/>
  <c r="C87" i="20" l="1"/>
  <c r="D86" i="20"/>
  <c r="F85" i="20"/>
  <c r="G84" i="20"/>
  <c r="H84" i="20" s="1"/>
  <c r="M84" i="20"/>
  <c r="J85" i="20"/>
  <c r="K84" i="20"/>
  <c r="L84" i="20" l="1"/>
  <c r="F86" i="20"/>
  <c r="G85" i="20"/>
  <c r="H85" i="20" s="1"/>
  <c r="C88" i="20"/>
  <c r="D87" i="20"/>
  <c r="M85" i="20"/>
  <c r="J86" i="20"/>
  <c r="K85" i="20"/>
  <c r="L85" i="20" l="1"/>
  <c r="C89" i="20"/>
  <c r="D88" i="20"/>
  <c r="F87" i="20"/>
  <c r="G86" i="20"/>
  <c r="H86" i="20" s="1"/>
  <c r="J87" i="20"/>
  <c r="M86" i="20"/>
  <c r="K86" i="20"/>
  <c r="F88" i="20" l="1"/>
  <c r="G87" i="20"/>
  <c r="H87" i="20" s="1"/>
  <c r="C90" i="20"/>
  <c r="D89" i="20"/>
  <c r="L86" i="20"/>
  <c r="J88" i="20"/>
  <c r="K87" i="20"/>
  <c r="L87" i="20" l="1"/>
  <c r="C91" i="20"/>
  <c r="D90" i="20"/>
  <c r="F89" i="20"/>
  <c r="G88" i="20"/>
  <c r="H88" i="20" s="1"/>
  <c r="J89" i="20"/>
  <c r="K88" i="20"/>
  <c r="L88" i="20" l="1"/>
  <c r="J90" i="20"/>
  <c r="K89" i="20"/>
  <c r="F90" i="20"/>
  <c r="G89" i="20"/>
  <c r="H89" i="20" s="1"/>
  <c r="L89" i="20" s="1"/>
  <c r="C92" i="20"/>
  <c r="D92" i="20" s="1"/>
  <c r="D91" i="20"/>
  <c r="F91" i="20" l="1"/>
  <c r="G90" i="20"/>
  <c r="H90" i="20" s="1"/>
  <c r="J91" i="20"/>
  <c r="K90" i="20"/>
  <c r="J92" i="20" l="1"/>
  <c r="K92" i="20" s="1"/>
  <c r="K91" i="20"/>
  <c r="F92" i="20"/>
  <c r="G92" i="20" s="1"/>
  <c r="H92" i="20" s="1"/>
  <c r="L92" i="20" s="1"/>
  <c r="G91" i="20"/>
  <c r="H91" i="20" s="1"/>
  <c r="L91" i="20" s="1"/>
  <c r="L90" i="20"/>
</calcChain>
</file>

<file path=xl/sharedStrings.xml><?xml version="1.0" encoding="utf-8"?>
<sst xmlns="http://schemas.openxmlformats.org/spreadsheetml/2006/main" count="463" uniqueCount="231">
  <si>
    <t>depr_method_id</t>
  </si>
  <si>
    <t>depr_summary_id</t>
  </si>
  <si>
    <t>end_balance</t>
  </si>
  <si>
    <t>end_reserve</t>
  </si>
  <si>
    <t>E3440 PRD Gen, Wild Horse Solar</t>
  </si>
  <si>
    <t xml:space="preserve"> Wild Horse Solar </t>
  </si>
  <si>
    <t>E3640 DST Poles, Wildhorse Solar</t>
  </si>
  <si>
    <t>E345 PRD Accessory, WildHorse Solar</t>
  </si>
  <si>
    <t>E3621 HV DST Sub Eq,Wildhorse Solar</t>
  </si>
  <si>
    <t>E3650 DST O/H Cond, WildHorse Solar</t>
  </si>
  <si>
    <t>E3660 DST U/G Cond, WildHorse Solar</t>
  </si>
  <si>
    <t>E3620 DST Sub Eq,Wld Hrs Solar</t>
  </si>
  <si>
    <t>Book Value</t>
  </si>
  <si>
    <t>Distribution Plant - Electric</t>
  </si>
  <si>
    <t>E3660 DST U/G Cond,Wild Horse Solar</t>
  </si>
  <si>
    <t>Puget Sound Energy</t>
  </si>
  <si>
    <t>E3640 DST Poles, Wild Horse Solar</t>
  </si>
  <si>
    <t>E3621 HV DST Sta Eq, WildHorse Sola</t>
  </si>
  <si>
    <t>E3620 DST Sub Eq Wild Horse Solar</t>
  </si>
  <si>
    <t>Other Production Plant</t>
  </si>
  <si>
    <t>start_month</t>
  </si>
  <si>
    <t>fc_desc</t>
  </si>
  <si>
    <t>depr_group</t>
  </si>
  <si>
    <t>company</t>
  </si>
  <si>
    <t>Total</t>
  </si>
  <si>
    <t>Plant Balance</t>
  </si>
  <si>
    <t>Accum Depr</t>
  </si>
  <si>
    <t>Net Book Value</t>
  </si>
  <si>
    <t>AMA Balances</t>
  </si>
  <si>
    <t>end_month</t>
  </si>
  <si>
    <t>begin_bal</t>
  </si>
  <si>
    <t>retirements</t>
  </si>
  <si>
    <t>cost_of_removal</t>
  </si>
  <si>
    <t>salv_credits</t>
  </si>
  <si>
    <t>transfers</t>
  </si>
  <si>
    <t>gain_loss</t>
  </si>
  <si>
    <t>end_bal</t>
  </si>
  <si>
    <t>01/2010</t>
  </si>
  <si>
    <t>12/2010</t>
  </si>
  <si>
    <t>Deferred Tax</t>
  </si>
  <si>
    <t>AMA</t>
  </si>
  <si>
    <t>Depreciation Expense</t>
  </si>
  <si>
    <t>Deferred Tax Wild Horse Solar</t>
  </si>
  <si>
    <t>DEPRECIATION EXPENSE</t>
  </si>
  <si>
    <t>ADJUSTMENT</t>
  </si>
  <si>
    <t>TEST YEAR</t>
  </si>
  <si>
    <t>DESCRIPTION</t>
  </si>
  <si>
    <t>NO.</t>
  </si>
  <si>
    <t>LINE</t>
  </si>
  <si>
    <t>PUGET SOUND ENERGY-ELECTRIC</t>
  </si>
  <si>
    <t>White Horse Solar Depreciation Reserve</t>
  </si>
  <si>
    <t>Power Plant Report 1301-FC</t>
  </si>
  <si>
    <t>E344</t>
  </si>
  <si>
    <t>E345</t>
  </si>
  <si>
    <t>E362</t>
  </si>
  <si>
    <t>E365</t>
  </si>
  <si>
    <t>E364</t>
  </si>
  <si>
    <t>Plant</t>
  </si>
  <si>
    <t>Power Plant Report 1302-FC</t>
  </si>
  <si>
    <t>Reserve</t>
  </si>
  <si>
    <t>Expense</t>
  </si>
  <si>
    <t xml:space="preserve"> </t>
  </si>
  <si>
    <t>set_of_books</t>
  </si>
  <si>
    <t>description</t>
  </si>
  <si>
    <t>act_cost</t>
  </si>
  <si>
    <t>allo_res</t>
  </si>
  <si>
    <t>Net Balance</t>
  </si>
  <si>
    <t>Financial</t>
  </si>
  <si>
    <t>E3300 HYD Land &amp; Land Rights</t>
  </si>
  <si>
    <t>Electron Hydro</t>
  </si>
  <si>
    <t>E331 HYD Structures &amp; Improvement</t>
  </si>
  <si>
    <t>E332 HYD Reservoir, Dam, Waterway</t>
  </si>
  <si>
    <t>E333 HYD Waterwheels, Turbines</t>
  </si>
  <si>
    <t>E334 HYD Accessory Equipment</t>
  </si>
  <si>
    <t>E335 HYD Misc Power Plant Equip</t>
  </si>
  <si>
    <t>E3351 HYD Station Maintenance Tools</t>
  </si>
  <si>
    <t>E336 HYD Railroads &amp; Bridges</t>
  </si>
  <si>
    <t xml:space="preserve">E3940 GEN Tools/Shop/Garage </t>
  </si>
  <si>
    <t>PUGET SOUND ENERGY</t>
  </si>
  <si>
    <t>ELECTRON</t>
  </si>
  <si>
    <t>PLANT INFORMATION</t>
  </si>
  <si>
    <t>FOR THE TEST YEAR ENDED AUGUST 30, 2012</t>
  </si>
  <si>
    <t>FERC</t>
  </si>
  <si>
    <t>Description</t>
  </si>
  <si>
    <t>Plant AMA 08/31/2012</t>
  </si>
  <si>
    <t>AMA Accum Deprec/Amort</t>
  </si>
  <si>
    <t xml:space="preserve">12 Months Depreciation </t>
  </si>
  <si>
    <t>E3300</t>
  </si>
  <si>
    <t>HYD Land &amp; Land Rights</t>
  </si>
  <si>
    <t>E331</t>
  </si>
  <si>
    <t>HYD Structures &amp; Improvement</t>
  </si>
  <si>
    <t>E332</t>
  </si>
  <si>
    <t>HYD Reservoir, Dam, Waterway</t>
  </si>
  <si>
    <t>E333</t>
  </si>
  <si>
    <t>HYD Waterwheels, Turbines</t>
  </si>
  <si>
    <t>E334</t>
  </si>
  <si>
    <t>HYD Accessory Equipment</t>
  </si>
  <si>
    <t>E335</t>
  </si>
  <si>
    <t>HYD Misc Power Plant Equip</t>
  </si>
  <si>
    <t>E3351</t>
  </si>
  <si>
    <t>HYD Station Maintenance Tools</t>
  </si>
  <si>
    <t>E336</t>
  </si>
  <si>
    <t>HYD Railroads &amp; Bridges</t>
  </si>
  <si>
    <t>E3940</t>
  </si>
  <si>
    <t>GEN Tools/Shop/Garage</t>
  </si>
  <si>
    <t>TOTAL ELECTRON</t>
  </si>
  <si>
    <t>received 9-28-12 from V. Warden, Property Acct</t>
  </si>
  <si>
    <t>FOR THE TWELVE MONTHS ENDED SEPTEMBER 30, 2012</t>
  </si>
  <si>
    <t>ELECTRON HYDRO OPERATING EXPENSE</t>
  </si>
  <si>
    <t>TOTAL EXPENSE</t>
  </si>
  <si>
    <t>PROFORMA</t>
  </si>
  <si>
    <t>GROSS PLANT</t>
  </si>
  <si>
    <t>AMORTIZATION EXPENSE</t>
  </si>
  <si>
    <t>DFIT</t>
  </si>
  <si>
    <t xml:space="preserve">NET PLANT COSTS </t>
  </si>
  <si>
    <t>Net Plant</t>
  </si>
  <si>
    <t>Electron</t>
  </si>
  <si>
    <t xml:space="preserve">PROPERTY TAX </t>
  </si>
  <si>
    <t>Monthly Amounts</t>
  </si>
  <si>
    <t>County</t>
  </si>
  <si>
    <t>PSE FACILITY</t>
  </si>
  <si>
    <t>2010- 2011</t>
  </si>
  <si>
    <t>2011-2012</t>
  </si>
  <si>
    <t>Pierce</t>
  </si>
  <si>
    <t xml:space="preserve">ELECTRON </t>
  </si>
  <si>
    <t>Test Year</t>
  </si>
  <si>
    <t>PROPERTY INSURANCE</t>
  </si>
  <si>
    <t>PROPERTY TAX DEPT</t>
  </si>
  <si>
    <t>'10-11</t>
  </si>
  <si>
    <t>11-12</t>
  </si>
  <si>
    <t>Tax</t>
  </si>
  <si>
    <t>Code</t>
  </si>
  <si>
    <t xml:space="preserve">Real </t>
  </si>
  <si>
    <t>Personal</t>
  </si>
  <si>
    <t>TOTAL TCA 690</t>
  </si>
  <si>
    <t>Total TCA 556</t>
  </si>
  <si>
    <t>TOTAL TCA 692</t>
  </si>
  <si>
    <t>TOTAL TCA 730</t>
  </si>
  <si>
    <t>722A</t>
  </si>
  <si>
    <t>TOTAL TCA 722A</t>
  </si>
  <si>
    <t>Per month</t>
  </si>
  <si>
    <t>per month</t>
  </si>
  <si>
    <t xml:space="preserve">Total - 12ME  </t>
  </si>
  <si>
    <t>Beginning</t>
  </si>
  <si>
    <t>35%) + ((d) * 35%)</t>
  </si>
  <si>
    <t>(l) = (g) + (j)</t>
  </si>
  <si>
    <t>(j)</t>
  </si>
  <si>
    <t xml:space="preserve"> prior mo - (h) = (i)</t>
  </si>
  <si>
    <t>(h) = (-(a) *</t>
  </si>
  <si>
    <t>(g) = (c) + (f)</t>
  </si>
  <si>
    <t>(f)</t>
  </si>
  <si>
    <t>prior mo - (d) = (e)</t>
  </si>
  <si>
    <t xml:space="preserve">(d) = (b) / </t>
  </si>
  <si>
    <t xml:space="preserve">(c) </t>
  </si>
  <si>
    <t>(b)</t>
  </si>
  <si>
    <t xml:space="preserve">(a) </t>
  </si>
  <si>
    <t>Accum DFIT</t>
  </si>
  <si>
    <t>Amortization</t>
  </si>
  <si>
    <t>Balance</t>
  </si>
  <si>
    <t>Month/Period</t>
  </si>
  <si>
    <t>net of</t>
  </si>
  <si>
    <t>Accumulated</t>
  </si>
  <si>
    <t>Monthly</t>
  </si>
  <si>
    <t>Net</t>
  </si>
  <si>
    <t>AMA Accum.</t>
  </si>
  <si>
    <t>AMA Gross</t>
  </si>
  <si>
    <t>NBV</t>
  </si>
  <si>
    <t>Proceed from Sales</t>
  </si>
  <si>
    <t>POWER COST ONLY RATE CASE</t>
  </si>
  <si>
    <t>SALE OF ELECTRON HYDRO FACILITY</t>
  </si>
  <si>
    <t>UNRECOVERED PLANT</t>
  </si>
  <si>
    <t>AMORTIZATION OF UNRECOVERED PLANT COSTS</t>
  </si>
  <si>
    <t>ACCUMULATED DEPRECIATION / AMORTIZATION</t>
  </si>
  <si>
    <t>Status</t>
  </si>
  <si>
    <t>Month</t>
  </si>
  <si>
    <t>Gross</t>
  </si>
  <si>
    <t>A/D</t>
  </si>
  <si>
    <t>Dep Exp</t>
  </si>
  <si>
    <t>Actual</t>
  </si>
  <si>
    <t>Estimated</t>
  </si>
  <si>
    <t>9/30/2012 AMA</t>
  </si>
  <si>
    <t>Change</t>
  </si>
  <si>
    <t>DFIT Bal</t>
  </si>
  <si>
    <t>Rate Base</t>
  </si>
  <si>
    <t>DFIT Exp</t>
  </si>
  <si>
    <t>Balances as of June 30, 2013</t>
  </si>
  <si>
    <t>Net Tax Basis</t>
  </si>
  <si>
    <t>ACCUMULATED AMORTIZATION</t>
  </si>
  <si>
    <t>ELECTRON RATEBASE</t>
  </si>
  <si>
    <t>ELECTRON REGULATORY ASSET RATEBASE</t>
  </si>
  <si>
    <t>Electron Balances, Depreciation and Taxes</t>
  </si>
  <si>
    <t>Unrecovered</t>
  </si>
  <si>
    <t>Plan</t>
  </si>
  <si>
    <t>NET REGULATORY ASSET</t>
  </si>
  <si>
    <t>(Gain) Loss</t>
  </si>
  <si>
    <t>72mos.(6yrs.)</t>
  </si>
  <si>
    <t>Amortization starts NOVEMBER 1, 2013 and ends OCTOBER 31, 2019 (72 months)</t>
  </si>
  <si>
    <t>Adjustment 4.12</t>
  </si>
  <si>
    <t>Allowed</t>
  </si>
  <si>
    <t>Dissalowed</t>
  </si>
  <si>
    <t>407xxxxxx</t>
  </si>
  <si>
    <t>1822xxxxx</t>
  </si>
  <si>
    <t>Cr</t>
  </si>
  <si>
    <t>Dr</t>
  </si>
  <si>
    <t>190xxxxxxx</t>
  </si>
  <si>
    <t>101xxxxxx</t>
  </si>
  <si>
    <t>190xxxxxx</t>
  </si>
  <si>
    <t>108xxxxxx</t>
  </si>
  <si>
    <t>Event</t>
  </si>
  <si>
    <t>Amortization of Property Loss</t>
  </si>
  <si>
    <t>Unrecovered Plant</t>
  </si>
  <si>
    <t>Line</t>
  </si>
  <si>
    <t>Account</t>
  </si>
  <si>
    <t>To Retire Electron Plant from Service</t>
  </si>
  <si>
    <t>Electric Plant In Service</t>
  </si>
  <si>
    <t>Accumulated Provision for Depreciation of Electric Utility Plant</t>
  </si>
  <si>
    <t>Proposed Journal Entries for the Regulatory Accounting Requested in the Application</t>
  </si>
  <si>
    <t>Record Sales Proceeds</t>
  </si>
  <si>
    <t>Cash</t>
  </si>
  <si>
    <t>Using Amounts and Assumptions Included in PSE's Original PCORC Filing under UE-130617</t>
  </si>
  <si>
    <t>Assumed sales date of July 1, 2013 and PCORC rates effective date of November 1, 2013</t>
  </si>
  <si>
    <t>Amortize unrecovered plant at existing depreciation expense level from Jul through Oct</t>
  </si>
  <si>
    <t>Provision for Deferred Income Taxes</t>
  </si>
  <si>
    <t>Accumulated Deferred Income Taxes - Other</t>
  </si>
  <si>
    <t>Accumulated Deferred Income Tax - Other Property</t>
  </si>
  <si>
    <t>Establish deferred income taxes on regulatory asset at 35%</t>
  </si>
  <si>
    <t>Provision for Deferred Income Taxes—Credit</t>
  </si>
  <si>
    <t>Plant Rate Base</t>
  </si>
  <si>
    <t>Reg Asset Rate Base</t>
  </si>
  <si>
    <t>Impact on</t>
  </si>
  <si>
    <t>Exhibit D to Application for Approval to Sell the Electron Hydroelectric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</si>
</sst>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6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00"/>
    <numFmt numFmtId="167" formatCode="0.0000000"/>
    <numFmt numFmtId="168" formatCode="_(* #,##0.00000_);_(* \(#,##0.00000\);_(* &quot;-&quot;??_);_(@_)"/>
    <numFmt numFmtId="169" formatCode="d\.mmm\.yy"/>
    <numFmt numFmtId="170" formatCode="#."/>
    <numFmt numFmtId="171" formatCode="_(* ###0_);_(* \(###0\);_(* &quot;-&quot;_);_(@_)"/>
    <numFmt numFmtId="172" formatCode="_([$€-2]* #,##0.00_);_([$€-2]* \(#,##0.00\);_([$€-2]* &quot;-&quot;??_)"/>
    <numFmt numFmtId="173" formatCode="0000000"/>
    <numFmt numFmtId="174" formatCode="&quot;$&quot;#,##0;\-&quot;$&quot;#,##0"/>
    <numFmt numFmtId="175" formatCode="mmmm\ d\,\ yyyy"/>
    <numFmt numFmtId="176" formatCode="_(&quot;$&quot;* #,##0.0000_);_(&quot;$&quot;* \(#,##0.0000\);_(&quot;$&quot;* &quot;-&quot;????_);_(@_)"/>
    <numFmt numFmtId="177" formatCode="_(* #,##0.0_);_(* \(#,##0.0\);_(* &quot;-&quot;_);_(@_)"/>
    <numFmt numFmtId="178" formatCode="_(&quot;$&quot;* #,##0.000_);_(&quot;$&quot;* \(#,##0.000\);_(&quot;$&quot;* &quot;-&quot;??_);_(@_)"/>
    <numFmt numFmtId="179" formatCode="&quot;$&quot;#,##0.00"/>
    <numFmt numFmtId="180" formatCode="General_)"/>
    <numFmt numFmtId="181" formatCode="0.000_);[Red]\(0.000\)"/>
    <numFmt numFmtId="182" formatCode="[$-409]mmm\-yy;@"/>
    <numFmt numFmtId="183" formatCode="_-* ###0_-;\(###0\);_-* &quot;–&quot;_-;_-@_-"/>
    <numFmt numFmtId="184" formatCode="_-* #,###_-;\(#,###\);_-* &quot;–&quot;_-;_-@_-"/>
    <numFmt numFmtId="185" formatCode="_-\ #,##0.0_-;\(#,##0.0\);_-* &quot;–&quot;_-;_-@_-"/>
    <numFmt numFmtId="186" formatCode="0.0"/>
    <numFmt numFmtId="187" formatCode="0.000_)"/>
    <numFmt numFmtId="188" formatCode="_(* #,##0.000_);_(* \(#,##0.000\);_(* &quot;-&quot;??_);_(@_)"/>
    <numFmt numFmtId="189" formatCode="_-* #,##0.00_-;\-* #,##0.00_-;_-* &quot;-&quot;??_-;_-@_-"/>
    <numFmt numFmtId="190" formatCode="#,##0.0"/>
    <numFmt numFmtId="191" formatCode="m/d/yy\ h:mm"/>
    <numFmt numFmtId="192" formatCode="mmm\-yyyy"/>
    <numFmt numFmtId="193" formatCode="#,##0_);\-#,##0_);\-_)"/>
    <numFmt numFmtId="194" formatCode="#,##0.00_);\-#,##0.00_);\-_)"/>
    <numFmt numFmtId="195" formatCode="0.00\ ;\-0.00\ ;&quot;- &quot;"/>
    <numFmt numFmtId="196" formatCode="#,##0.0_);\-#,##0.0_);\-_)"/>
    <numFmt numFmtId="197" formatCode="0.00000%"/>
    <numFmt numFmtId="198" formatCode="0.0%"/>
    <numFmt numFmtId="199" formatCode="mmm\ dd\,\ yyyy"/>
    <numFmt numFmtId="200" formatCode="yyyy"/>
    <numFmt numFmtId="201" formatCode="0.00\ "/>
    <numFmt numFmtId="202" formatCode="mm/dd/yy;@"/>
    <numFmt numFmtId="203" formatCode="0.00000"/>
  </numFmts>
  <fonts count="10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sz val="10"/>
      <color indexed="8"/>
      <name val="MS Sans Serif"/>
      <family val="2"/>
    </font>
    <font>
      <sz val="11"/>
      <name val="univers (E1)"/>
    </font>
    <font>
      <sz val="10"/>
      <name val="Helv"/>
    </font>
    <font>
      <sz val="12"/>
      <color indexed="24"/>
      <name val="Arial"/>
      <family val="2"/>
    </font>
    <font>
      <sz val="12"/>
      <name val="Times"/>
      <family val="1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2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sz val="10"/>
      <name val="Geneva"/>
    </font>
    <font>
      <sz val="8"/>
      <name val="Helv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sz val="10"/>
      <color indexed="8"/>
      <name val="Arial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u/>
      <sz val="12"/>
      <name val="Times New Roman"/>
      <family val="1"/>
    </font>
    <font>
      <b/>
      <u/>
      <sz val="12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</font>
    <font>
      <sz val="10"/>
      <name val="Arial"/>
      <family val="2"/>
    </font>
    <font>
      <sz val="10"/>
      <name val="Tms Rmn"/>
    </font>
    <font>
      <b/>
      <sz val="10"/>
      <color indexed="8"/>
      <name val="Arial"/>
      <family val="2"/>
    </font>
    <font>
      <b/>
      <u val="double"/>
      <sz val="14"/>
      <name val="Arial MT"/>
    </font>
    <font>
      <b/>
      <sz val="14"/>
      <name val="Arial MT"/>
    </font>
    <font>
      <sz val="11"/>
      <color indexed="63"/>
      <name val="Calibri"/>
      <family val="2"/>
    </font>
    <font>
      <sz val="11"/>
      <color indexed="60"/>
      <name val="Calibri"/>
      <family val="2"/>
    </font>
    <font>
      <sz val="11"/>
      <color theme="1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8"/>
      <name val="Calibri"/>
      <family val="2"/>
      <scheme val="minor"/>
    </font>
    <font>
      <sz val="8"/>
      <color indexed="13"/>
      <name val="Arial"/>
      <family val="2"/>
    </font>
    <font>
      <b/>
      <sz val="8"/>
      <color indexed="57"/>
      <name val="Arial"/>
      <family val="2"/>
    </font>
    <font>
      <sz val="6.5"/>
      <name val="Arial"/>
      <family val="2"/>
    </font>
    <font>
      <b/>
      <sz val="9"/>
      <color indexed="18"/>
      <name val="Arial"/>
      <family val="2"/>
    </font>
    <font>
      <sz val="11"/>
      <name val="Tms Rmn"/>
    </font>
    <font>
      <b/>
      <sz val="10"/>
      <name val="Arial Unicode MS"/>
      <family val="2"/>
    </font>
    <font>
      <i/>
      <sz val="9"/>
      <name val="MS Sans Serif"/>
      <family val="2"/>
    </font>
    <font>
      <b/>
      <sz val="14"/>
      <color indexed="8"/>
      <name val="Arial"/>
      <family val="2"/>
    </font>
    <font>
      <sz val="10"/>
      <name val="Arial Unicode MS"/>
      <family val="2"/>
    </font>
    <font>
      <b/>
      <sz val="11"/>
      <color indexed="8"/>
      <name val="Calibri"/>
      <family val="2"/>
    </font>
    <font>
      <sz val="14"/>
      <color indexed="32"/>
      <name val="Times New Roman"/>
      <family val="1"/>
    </font>
    <font>
      <sz val="8"/>
      <color indexed="50"/>
      <name val="Arial"/>
      <family val="2"/>
    </font>
    <font>
      <sz val="8"/>
      <color indexed="57"/>
      <name val="Arial"/>
      <family val="2"/>
    </font>
    <font>
      <vertAlign val="superscript"/>
      <sz val="8"/>
      <color indexed="57"/>
      <name val="Arial"/>
      <family val="2"/>
    </font>
    <font>
      <b/>
      <sz val="7.5"/>
      <color indexed="57"/>
      <name val="Arial"/>
      <family val="2"/>
    </font>
    <font>
      <sz val="9"/>
      <color indexed="13"/>
      <name val="Arial"/>
      <family val="2"/>
    </font>
    <font>
      <sz val="10"/>
      <color theme="1"/>
      <name val="Arial"/>
      <family val="2"/>
    </font>
    <font>
      <sz val="8"/>
      <color indexed="32"/>
      <name val="Arial"/>
      <family val="2"/>
    </font>
    <font>
      <b/>
      <sz val="8"/>
      <color indexed="18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2"/>
      <color indexed="18"/>
      <name val="Arial"/>
      <family val="2"/>
    </font>
    <font>
      <sz val="9"/>
      <color indexed="29"/>
      <name val="Arial"/>
      <family val="2"/>
    </font>
    <font>
      <b/>
      <sz val="9"/>
      <color indexed="2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u/>
      <sz val="10"/>
      <color indexed="12"/>
      <name val="Arial"/>
      <family val="2"/>
    </font>
    <font>
      <sz val="11"/>
      <name val="Times New Roman"/>
      <family val="1"/>
    </font>
    <font>
      <sz val="11"/>
      <name val="Arial"/>
      <family val="2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</fonts>
  <fills count="10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5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9"/>
      </patternFill>
    </fill>
    <fill>
      <patternFill patternType="solid">
        <fgColor indexed="18"/>
      </patternFill>
    </fill>
    <fill>
      <patternFill patternType="solid">
        <fgColor indexed="20"/>
      </patternFill>
    </fill>
    <fill>
      <patternFill patternType="solid">
        <fgColor indexed="28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3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63"/>
        <bgColor indexed="8"/>
      </patternFill>
    </fill>
    <fill>
      <patternFill patternType="solid">
        <fgColor indexed="25"/>
        <bgColor indexed="64"/>
      </patternFill>
    </fill>
    <fill>
      <patternFill patternType="lightGray"/>
    </fill>
  </fills>
  <borders count="5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/>
      <bottom style="medium">
        <color indexed="39"/>
      </bottom>
      <diagonal/>
    </border>
    <border>
      <left style="thin">
        <color indexed="28"/>
      </left>
      <right/>
      <top/>
      <bottom style="thin">
        <color indexed="28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097">
    <xf numFmtId="0" fontId="0" fillId="0" borderId="0"/>
    <xf numFmtId="0" fontId="6" fillId="0" borderId="0"/>
    <xf numFmtId="168" fontId="6" fillId="0" borderId="0">
      <alignment horizontal="left" wrapText="1"/>
    </xf>
    <xf numFmtId="168" fontId="6" fillId="0" borderId="0">
      <alignment horizontal="left" wrapText="1"/>
    </xf>
    <xf numFmtId="0" fontId="6" fillId="0" borderId="0"/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6" fontId="6" fillId="0" borderId="0">
      <alignment horizontal="left" wrapText="1"/>
    </xf>
    <xf numFmtId="167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8" fontId="6" fillId="0" borderId="0">
      <alignment horizontal="left" wrapText="1"/>
    </xf>
    <xf numFmtId="0" fontId="6" fillId="0" borderId="0"/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0" fontId="11" fillId="0" borderId="0"/>
    <xf numFmtId="0" fontId="11" fillId="0" borderId="0"/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0" fontId="11" fillId="0" borderId="0"/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0" fontId="11" fillId="0" borderId="0"/>
    <xf numFmtId="0" fontId="11" fillId="0" borderId="0"/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0" fontId="6" fillId="0" borderId="0"/>
    <xf numFmtId="168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0" fontId="6" fillId="0" borderId="0"/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0" fontId="11" fillId="0" borderId="0"/>
    <xf numFmtId="0" fontId="11" fillId="0" borderId="0"/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0" fontId="11" fillId="0" borderId="0"/>
    <xf numFmtId="0" fontId="8" fillId="2" borderId="0" applyNumberFormat="0" applyBorder="0" applyAlignment="0" applyProtection="0"/>
    <xf numFmtId="0" fontId="42" fillId="21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42" fillId="2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42" fillId="2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42" fillId="2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42" fillId="2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42" fillId="2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42" fillId="2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42" fillId="2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42" fillId="2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42" fillId="3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42" fillId="31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42" fillId="32" borderId="0" applyNumberFormat="0" applyBorder="0" applyAlignment="0" applyProtection="0"/>
    <xf numFmtId="0" fontId="8" fillId="11" borderId="0" applyNumberFormat="0" applyBorder="0" applyAlignment="0" applyProtection="0"/>
    <xf numFmtId="0" fontId="43" fillId="33" borderId="0" applyNumberFormat="0" applyBorder="0" applyAlignment="0" applyProtection="0"/>
    <xf numFmtId="0" fontId="43" fillId="34" borderId="0" applyNumberFormat="0" applyBorder="0" applyAlignment="0" applyProtection="0"/>
    <xf numFmtId="0" fontId="43" fillId="35" borderId="0" applyNumberFormat="0" applyBorder="0" applyAlignment="0" applyProtection="0"/>
    <xf numFmtId="0" fontId="43" fillId="36" borderId="0" applyNumberFormat="0" applyBorder="0" applyAlignment="0" applyProtection="0"/>
    <xf numFmtId="0" fontId="43" fillId="37" borderId="0" applyNumberFormat="0" applyBorder="0" applyAlignment="0" applyProtection="0"/>
    <xf numFmtId="0" fontId="43" fillId="38" borderId="0" applyNumberFormat="0" applyBorder="0" applyAlignment="0" applyProtection="0"/>
    <xf numFmtId="0" fontId="43" fillId="39" borderId="0" applyNumberFormat="0" applyBorder="0" applyAlignment="0" applyProtection="0"/>
    <xf numFmtId="0" fontId="43" fillId="40" borderId="0" applyNumberFormat="0" applyBorder="0" applyAlignment="0" applyProtection="0"/>
    <xf numFmtId="0" fontId="43" fillId="41" borderId="0" applyNumberFormat="0" applyBorder="0" applyAlignment="0" applyProtection="0"/>
    <xf numFmtId="0" fontId="43" fillId="42" borderId="0" applyNumberFormat="0" applyBorder="0" applyAlignment="0" applyProtection="0"/>
    <xf numFmtId="0" fontId="43" fillId="43" borderId="0" applyNumberFormat="0" applyBorder="0" applyAlignment="0" applyProtection="0"/>
    <xf numFmtId="0" fontId="43" fillId="44" borderId="0" applyNumberFormat="0" applyBorder="0" applyAlignment="0" applyProtection="0"/>
    <xf numFmtId="0" fontId="44" fillId="45" borderId="0" applyNumberFormat="0" applyBorder="0" applyAlignment="0" applyProtection="0"/>
    <xf numFmtId="169" fontId="12" fillId="0" borderId="0" applyFill="0" applyBorder="0" applyAlignment="0"/>
    <xf numFmtId="0" fontId="45" fillId="46" borderId="15" applyNumberFormat="0" applyAlignment="0" applyProtection="0"/>
    <xf numFmtId="0" fontId="46" fillId="47" borderId="16" applyNumberFormat="0" applyAlignment="0" applyProtection="0"/>
    <xf numFmtId="41" fontId="6" fillId="12" borderId="0"/>
    <xf numFmtId="43" fontId="5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3" fontId="15" fillId="0" borderId="0" applyFont="0" applyFill="0" applyBorder="0" applyAlignment="0" applyProtection="0"/>
    <xf numFmtId="0" fontId="14" fillId="0" borderId="0"/>
    <xf numFmtId="0" fontId="14" fillId="0" borderId="0"/>
    <xf numFmtId="0" fontId="16" fillId="0" borderId="0"/>
    <xf numFmtId="3" fontId="17" fillId="0" borderId="0" applyFont="0" applyFill="0" applyBorder="0" applyAlignment="0" applyProtection="0"/>
    <xf numFmtId="3" fontId="17" fillId="0" borderId="0" applyFont="0" applyFill="0" applyBorder="0" applyAlignment="0" applyProtection="0"/>
    <xf numFmtId="3" fontId="17" fillId="0" borderId="0" applyFont="0" applyFill="0" applyBorder="0" applyAlignment="0" applyProtection="0"/>
    <xf numFmtId="170" fontId="18" fillId="0" borderId="0">
      <protection locked="0"/>
    </xf>
    <xf numFmtId="0" fontId="16" fillId="0" borderId="0"/>
    <xf numFmtId="0" fontId="19" fillId="0" borderId="0" applyNumberFormat="0" applyAlignment="0">
      <alignment horizontal="left"/>
    </xf>
    <xf numFmtId="0" fontId="20" fillId="0" borderId="0" applyNumberFormat="0" applyAlignment="0"/>
    <xf numFmtId="0" fontId="14" fillId="0" borderId="0"/>
    <xf numFmtId="0" fontId="16" fillId="0" borderId="0"/>
    <xf numFmtId="0" fontId="14" fillId="0" borderId="0"/>
    <xf numFmtId="0" fontId="16" fillId="0" borderId="0"/>
    <xf numFmtId="8" fontId="1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166" fontId="6" fillId="0" borderId="0"/>
    <xf numFmtId="172" fontId="6" fillId="0" borderId="0" applyFont="0" applyFill="0" applyBorder="0" applyAlignment="0" applyProtection="0">
      <alignment horizontal="left" wrapText="1"/>
    </xf>
    <xf numFmtId="0" fontId="47" fillId="0" borderId="0" applyNumberFormat="0" applyFill="0" applyBorder="0" applyAlignment="0" applyProtection="0"/>
    <xf numFmtId="2" fontId="15" fillId="0" borderId="0" applyFont="0" applyFill="0" applyBorder="0" applyAlignment="0" applyProtection="0"/>
    <xf numFmtId="0" fontId="14" fillId="0" borderId="0"/>
    <xf numFmtId="0" fontId="48" fillId="48" borderId="0" applyNumberFormat="0" applyBorder="0" applyAlignment="0" applyProtection="0"/>
    <xf numFmtId="38" fontId="10" fillId="12" borderId="0" applyNumberFormat="0" applyBorder="0" applyAlignment="0" applyProtection="0"/>
    <xf numFmtId="38" fontId="10" fillId="12" borderId="0" applyNumberFormat="0" applyBorder="0" applyAlignment="0" applyProtection="0"/>
    <xf numFmtId="38" fontId="10" fillId="12" borderId="0" applyNumberFormat="0" applyBorder="0" applyAlignment="0" applyProtection="0"/>
    <xf numFmtId="38" fontId="10" fillId="12" borderId="0" applyNumberFormat="0" applyBorder="0" applyAlignment="0" applyProtection="0"/>
    <xf numFmtId="38" fontId="10" fillId="12" borderId="0" applyNumberFormat="0" applyBorder="0" applyAlignment="0" applyProtection="0"/>
    <xf numFmtId="0" fontId="21" fillId="0" borderId="1" applyNumberFormat="0" applyAlignment="0" applyProtection="0">
      <alignment horizontal="left"/>
    </xf>
    <xf numFmtId="0" fontId="21" fillId="0" borderId="2">
      <alignment horizontal="left"/>
    </xf>
    <xf numFmtId="0" fontId="49" fillId="0" borderId="17" applyNumberFormat="0" applyFill="0" applyAlignment="0" applyProtection="0"/>
    <xf numFmtId="0" fontId="50" fillId="0" borderId="18" applyNumberFormat="0" applyFill="0" applyAlignment="0" applyProtection="0"/>
    <xf numFmtId="0" fontId="51" fillId="0" borderId="19" applyNumberFormat="0" applyFill="0" applyAlignment="0" applyProtection="0"/>
    <xf numFmtId="0" fontId="51" fillId="0" borderId="0" applyNumberFormat="0" applyFill="0" applyBorder="0" applyAlignment="0" applyProtection="0"/>
    <xf numFmtId="38" fontId="22" fillId="0" borderId="0"/>
    <xf numFmtId="40" fontId="22" fillId="0" borderId="0"/>
    <xf numFmtId="10" fontId="10" fillId="13" borderId="3" applyNumberFormat="0" applyBorder="0" applyAlignment="0" applyProtection="0"/>
    <xf numFmtId="10" fontId="10" fillId="13" borderId="3" applyNumberFormat="0" applyBorder="0" applyAlignment="0" applyProtection="0"/>
    <xf numFmtId="10" fontId="10" fillId="13" borderId="3" applyNumberFormat="0" applyBorder="0" applyAlignment="0" applyProtection="0"/>
    <xf numFmtId="10" fontId="10" fillId="13" borderId="3" applyNumberFormat="0" applyBorder="0" applyAlignment="0" applyProtection="0"/>
    <xf numFmtId="10" fontId="10" fillId="13" borderId="3" applyNumberFormat="0" applyBorder="0" applyAlignment="0" applyProtection="0"/>
    <xf numFmtId="0" fontId="52" fillId="49" borderId="15" applyNumberFormat="0" applyAlignment="0" applyProtection="0"/>
    <xf numFmtId="41" fontId="23" fillId="14" borderId="4">
      <alignment horizontal="left"/>
      <protection locked="0"/>
    </xf>
    <xf numFmtId="10" fontId="23" fillId="14" borderId="4">
      <alignment horizontal="right"/>
      <protection locked="0"/>
    </xf>
    <xf numFmtId="41" fontId="23" fillId="14" borderId="4">
      <alignment horizontal="left"/>
      <protection locked="0"/>
    </xf>
    <xf numFmtId="0" fontId="10" fillId="12" borderId="0"/>
    <xf numFmtId="3" fontId="24" fillId="0" borderId="0" applyFill="0" applyBorder="0" applyAlignment="0" applyProtection="0"/>
    <xf numFmtId="0" fontId="53" fillId="0" borderId="20" applyNumberFormat="0" applyFill="0" applyAlignment="0" applyProtection="0"/>
    <xf numFmtId="44" fontId="7" fillId="0" borderId="5" applyNumberFormat="0" applyFont="0" applyAlignment="0">
      <alignment horizontal="center"/>
    </xf>
    <xf numFmtId="44" fontId="7" fillId="0" borderId="5" applyNumberFormat="0" applyFont="0" applyAlignment="0">
      <alignment horizontal="center"/>
    </xf>
    <xf numFmtId="44" fontId="7" fillId="0" borderId="5" applyNumberFormat="0" applyFont="0" applyAlignment="0">
      <alignment horizontal="center"/>
    </xf>
    <xf numFmtId="44" fontId="7" fillId="0" borderId="5" applyNumberFormat="0" applyFont="0" applyAlignment="0">
      <alignment horizontal="center"/>
    </xf>
    <xf numFmtId="44" fontId="7" fillId="0" borderId="5" applyNumberFormat="0" applyFont="0" applyAlignment="0">
      <alignment horizontal="center"/>
    </xf>
    <xf numFmtId="44" fontId="7" fillId="0" borderId="6" applyNumberFormat="0" applyFont="0" applyAlignment="0">
      <alignment horizontal="center"/>
    </xf>
    <xf numFmtId="44" fontId="7" fillId="0" borderId="6" applyNumberFormat="0" applyFont="0" applyAlignment="0">
      <alignment horizontal="center"/>
    </xf>
    <xf numFmtId="44" fontId="7" fillId="0" borderId="6" applyNumberFormat="0" applyFont="0" applyAlignment="0">
      <alignment horizontal="center"/>
    </xf>
    <xf numFmtId="44" fontId="7" fillId="0" borderId="6" applyNumberFormat="0" applyFont="0" applyAlignment="0">
      <alignment horizontal="center"/>
    </xf>
    <xf numFmtId="44" fontId="7" fillId="0" borderId="6" applyNumberFormat="0" applyFont="0" applyAlignment="0">
      <alignment horizontal="center"/>
    </xf>
    <xf numFmtId="0" fontId="54" fillId="50" borderId="0" applyNumberFormat="0" applyBorder="0" applyAlignment="0" applyProtection="0"/>
    <xf numFmtId="37" fontId="25" fillId="0" borderId="0"/>
    <xf numFmtId="173" fontId="26" fillId="0" borderId="0"/>
    <xf numFmtId="174" fontId="6" fillId="0" borderId="0"/>
    <xf numFmtId="174" fontId="6" fillId="0" borderId="0"/>
    <xf numFmtId="174" fontId="6" fillId="0" borderId="0"/>
    <xf numFmtId="173" fontId="2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4" fontId="27" fillId="0" borderId="0">
      <alignment horizontal="left" wrapText="1"/>
    </xf>
    <xf numFmtId="174" fontId="27" fillId="0" borderId="0">
      <alignment horizontal="left" wrapText="1"/>
    </xf>
    <xf numFmtId="174" fontId="27" fillId="0" borderId="0">
      <alignment horizontal="left" wrapText="1"/>
    </xf>
    <xf numFmtId="174" fontId="27" fillId="0" borderId="0">
      <alignment horizontal="left" wrapText="1"/>
    </xf>
    <xf numFmtId="174" fontId="27" fillId="0" borderId="0">
      <alignment horizontal="left" wrapText="1"/>
    </xf>
    <xf numFmtId="174" fontId="27" fillId="0" borderId="0">
      <alignment horizontal="left" wrapText="1"/>
    </xf>
    <xf numFmtId="174" fontId="27" fillId="0" borderId="0">
      <alignment horizontal="left" wrapText="1"/>
    </xf>
    <xf numFmtId="166" fontId="9" fillId="0" borderId="0">
      <alignment horizontal="left" wrapText="1"/>
    </xf>
    <xf numFmtId="0" fontId="6" fillId="0" borderId="0"/>
    <xf numFmtId="0" fontId="8" fillId="0" borderId="0"/>
    <xf numFmtId="0" fontId="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165" fontId="6" fillId="0" borderId="0">
      <alignment horizontal="left" wrapText="1"/>
    </xf>
    <xf numFmtId="0" fontId="6" fillId="0" borderId="0"/>
    <xf numFmtId="0" fontId="6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6" fillId="0" borderId="0"/>
    <xf numFmtId="175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8" fillId="15" borderId="7" applyNumberFormat="0" applyFont="0" applyAlignment="0" applyProtection="0"/>
    <xf numFmtId="0" fontId="8" fillId="51" borderId="21" applyNumberFormat="0" applyFont="0" applyAlignment="0" applyProtection="0"/>
    <xf numFmtId="0" fontId="8" fillId="15" borderId="7" applyNumberFormat="0" applyFont="0" applyAlignment="0" applyProtection="0"/>
    <xf numFmtId="0" fontId="8" fillId="15" borderId="7" applyNumberFormat="0" applyFont="0" applyAlignment="0" applyProtection="0"/>
    <xf numFmtId="0" fontId="8" fillId="15" borderId="7" applyNumberFormat="0" applyFont="0" applyAlignment="0" applyProtection="0"/>
    <xf numFmtId="0" fontId="8" fillId="15" borderId="7" applyNumberFormat="0" applyFont="0" applyAlignment="0" applyProtection="0"/>
    <xf numFmtId="0" fontId="8" fillId="15" borderId="7" applyNumberFormat="0" applyFont="0" applyAlignment="0" applyProtection="0"/>
    <xf numFmtId="0" fontId="8" fillId="15" borderId="7" applyNumberFormat="0" applyFont="0" applyAlignment="0" applyProtection="0"/>
    <xf numFmtId="0" fontId="8" fillId="15" borderId="7" applyNumberFormat="0" applyFont="0" applyAlignment="0" applyProtection="0"/>
    <xf numFmtId="0" fontId="55" fillId="46" borderId="22" applyNumberFormat="0" applyAlignment="0" applyProtection="0"/>
    <xf numFmtId="0" fontId="14" fillId="0" borderId="0"/>
    <xf numFmtId="0" fontId="14" fillId="0" borderId="0"/>
    <xf numFmtId="0" fontId="16" fillId="0" borderId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1" fontId="6" fillId="16" borderId="4"/>
    <xf numFmtId="0" fontId="28" fillId="0" borderId="0" applyNumberFormat="0" applyFont="0" applyFill="0" applyBorder="0" applyAlignment="0" applyProtection="0">
      <alignment horizontal="left"/>
    </xf>
    <xf numFmtId="15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0" fontId="29" fillId="0" borderId="9">
      <alignment horizontal="center"/>
    </xf>
    <xf numFmtId="3" fontId="28" fillId="0" borderId="0" applyFont="0" applyFill="0" applyBorder="0" applyAlignment="0" applyProtection="0"/>
    <xf numFmtId="0" fontId="28" fillId="17" borderId="0" applyNumberFormat="0" applyFont="0" applyBorder="0" applyAlignment="0" applyProtection="0"/>
    <xf numFmtId="0" fontId="16" fillId="0" borderId="0"/>
    <xf numFmtId="3" fontId="30" fillId="0" borderId="0" applyFill="0" applyBorder="0" applyAlignment="0" applyProtection="0"/>
    <xf numFmtId="0" fontId="31" fillId="0" borderId="0"/>
    <xf numFmtId="3" fontId="30" fillId="0" borderId="0" applyFill="0" applyBorder="0" applyAlignment="0" applyProtection="0"/>
    <xf numFmtId="42" fontId="6" fillId="13" borderId="0"/>
    <xf numFmtId="42" fontId="6" fillId="13" borderId="10">
      <alignment vertical="center"/>
    </xf>
    <xf numFmtId="0" fontId="7" fillId="13" borderId="11" applyNumberFormat="0">
      <alignment horizontal="center" vertical="center" wrapText="1"/>
    </xf>
    <xf numFmtId="10" fontId="6" fillId="13" borderId="0"/>
    <xf numFmtId="176" fontId="6" fillId="13" borderId="0"/>
    <xf numFmtId="164" fontId="22" fillId="0" borderId="0" applyBorder="0" applyAlignment="0"/>
    <xf numFmtId="42" fontId="6" fillId="13" borderId="12">
      <alignment horizontal="left"/>
    </xf>
    <xf numFmtId="176" fontId="32" fillId="13" borderId="12">
      <alignment horizontal="left"/>
    </xf>
    <xf numFmtId="164" fontId="22" fillId="0" borderId="0" applyBorder="0" applyAlignment="0"/>
    <xf numFmtId="14" fontId="27" fillId="0" borderId="0" applyNumberFormat="0" applyFill="0" applyBorder="0" applyAlignment="0" applyProtection="0">
      <alignment horizontal="left"/>
    </xf>
    <xf numFmtId="177" fontId="6" fillId="0" borderId="0" applyFont="0" applyFill="0" applyAlignment="0">
      <alignment horizontal="right"/>
    </xf>
    <xf numFmtId="4" fontId="33" fillId="18" borderId="8" applyNumberFormat="0" applyProtection="0">
      <alignment horizontal="right" vertical="center"/>
    </xf>
    <xf numFmtId="39" fontId="6" fillId="19" borderId="0"/>
    <xf numFmtId="38" fontId="10" fillId="0" borderId="13"/>
    <xf numFmtId="38" fontId="10" fillId="0" borderId="13"/>
    <xf numFmtId="38" fontId="10" fillId="0" borderId="13"/>
    <xf numFmtId="38" fontId="10" fillId="0" borderId="13"/>
    <xf numFmtId="38" fontId="10" fillId="0" borderId="13"/>
    <xf numFmtId="38" fontId="22" fillId="0" borderId="12"/>
    <xf numFmtId="39" fontId="27" fillId="20" borderId="0"/>
    <xf numFmtId="167" fontId="6" fillId="0" borderId="0">
      <alignment horizontal="left" wrapText="1"/>
    </xf>
    <xf numFmtId="164" fontId="6" fillId="0" borderId="0">
      <alignment horizontal="left" wrapText="1"/>
    </xf>
    <xf numFmtId="178" fontId="6" fillId="0" borderId="0">
      <alignment horizontal="left" wrapText="1"/>
    </xf>
    <xf numFmtId="166" fontId="6" fillId="0" borderId="0">
      <alignment horizontal="left" wrapText="1"/>
    </xf>
    <xf numFmtId="178" fontId="6" fillId="0" borderId="0">
      <alignment horizontal="left" wrapText="1"/>
    </xf>
    <xf numFmtId="40" fontId="34" fillId="0" borderId="0" applyBorder="0">
      <alignment horizontal="right"/>
    </xf>
    <xf numFmtId="41" fontId="35" fillId="13" borderId="0">
      <alignment horizontal="left"/>
    </xf>
    <xf numFmtId="0" fontId="56" fillId="0" borderId="0" applyNumberFormat="0" applyFill="0" applyBorder="0" applyAlignment="0" applyProtection="0"/>
    <xf numFmtId="179" fontId="36" fillId="13" borderId="0">
      <alignment horizontal="left" vertical="center"/>
    </xf>
    <xf numFmtId="0" fontId="7" fillId="13" borderId="0">
      <alignment horizontal="left" wrapText="1"/>
    </xf>
    <xf numFmtId="0" fontId="37" fillId="0" borderId="0">
      <alignment horizontal="left" vertical="center"/>
    </xf>
    <xf numFmtId="0" fontId="57" fillId="0" borderId="23" applyNumberFormat="0" applyFill="0" applyAlignment="0" applyProtection="0"/>
    <xf numFmtId="0" fontId="16" fillId="0" borderId="14"/>
    <xf numFmtId="0" fontId="58" fillId="0" borderId="0" applyNumberFormat="0" applyFill="0" applyBorder="0" applyAlignment="0" applyProtection="0"/>
    <xf numFmtId="0" fontId="59" fillId="0" borderId="0"/>
    <xf numFmtId="41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0" fontId="4" fillId="0" borderId="0"/>
    <xf numFmtId="37" fontId="61" fillId="0" borderId="0"/>
    <xf numFmtId="43" fontId="60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3" fillId="0" borderId="0"/>
    <xf numFmtId="180" fontId="20" fillId="0" borderId="0"/>
    <xf numFmtId="41" fontId="5" fillId="0" borderId="0" applyFont="0" applyFill="0" applyBorder="0" applyAlignment="0" applyProtection="0"/>
    <xf numFmtId="166" fontId="27" fillId="0" borderId="0">
      <alignment horizontal="left" wrapText="1"/>
    </xf>
    <xf numFmtId="0" fontId="5" fillId="0" borderId="0"/>
    <xf numFmtId="43" fontId="5" fillId="0" borderId="0" applyFont="0" applyFill="0" applyBorder="0" applyAlignment="0" applyProtection="0"/>
    <xf numFmtId="166" fontId="5" fillId="0" borderId="0">
      <alignment horizontal="left" wrapText="1"/>
    </xf>
    <xf numFmtId="0" fontId="5" fillId="0" borderId="0"/>
    <xf numFmtId="168" fontId="5" fillId="0" borderId="0">
      <alignment horizontal="left" wrapText="1"/>
    </xf>
    <xf numFmtId="168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0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0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166" fontId="5" fillId="0" borderId="0">
      <alignment horizontal="left" wrapText="1"/>
    </xf>
    <xf numFmtId="0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0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0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0" fontId="5" fillId="0" borderId="0"/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0" fontId="5" fillId="0" borderId="0"/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0" fontId="5" fillId="0" borderId="0"/>
    <xf numFmtId="168" fontId="5" fillId="0" borderId="0">
      <alignment horizontal="left" wrapText="1"/>
    </xf>
    <xf numFmtId="168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0" fontId="11" fillId="0" borderId="0"/>
    <xf numFmtId="166" fontId="5" fillId="0" borderId="0">
      <alignment horizontal="left" wrapText="1"/>
    </xf>
    <xf numFmtId="166" fontId="5" fillId="0" borderId="0">
      <alignment horizontal="left" wrapText="1"/>
    </xf>
    <xf numFmtId="0" fontId="11" fillId="0" borderId="0"/>
    <xf numFmtId="0" fontId="11" fillId="0" borderId="0"/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0" fontId="11" fillId="0" borderId="0"/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0" fontId="11" fillId="0" borderId="0"/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0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0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0" fontId="5" fillId="0" borderId="0"/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0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0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0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0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0" fontId="5" fillId="0" borderId="0"/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0" fontId="5" fillId="0" borderId="0"/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0" fontId="11" fillId="0" borderId="0"/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0" fontId="5" fillId="0" borderId="0"/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0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0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0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0" fontId="5" fillId="0" borderId="0"/>
    <xf numFmtId="168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6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0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0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0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0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0" fontId="5" fillId="0" borderId="0"/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6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0" fontId="63" fillId="0" borderId="49"/>
    <xf numFmtId="0" fontId="64" fillId="0" borderId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65" fillId="54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2" fillId="8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66" fillId="55" borderId="0" applyNumberFormat="0" applyBorder="0" applyAlignment="0" applyProtection="0"/>
    <xf numFmtId="0" fontId="8" fillId="2" borderId="0" applyNumberFormat="0" applyBorder="0" applyAlignment="0" applyProtection="0"/>
    <xf numFmtId="0" fontId="2" fillId="21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65" fillId="7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2" fillId="9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66" fillId="56" borderId="0" applyNumberFormat="0" applyBorder="0" applyAlignment="0" applyProtection="0"/>
    <xf numFmtId="0" fontId="8" fillId="3" borderId="0" applyNumberFormat="0" applyBorder="0" applyAlignment="0" applyProtection="0"/>
    <xf numFmtId="0" fontId="2" fillId="22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65" fillId="15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2" fillId="15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66" fillId="56" borderId="0" applyNumberFormat="0" applyBorder="0" applyAlignment="0" applyProtection="0"/>
    <xf numFmtId="0" fontId="8" fillId="4" borderId="0" applyNumberFormat="0" applyBorder="0" applyAlignment="0" applyProtection="0"/>
    <xf numFmtId="0" fontId="2" fillId="23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65" fillId="5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2" fillId="7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66" fillId="55" borderId="0" applyNumberFormat="0" applyBorder="0" applyAlignment="0" applyProtection="0"/>
    <xf numFmtId="0" fontId="8" fillId="5" borderId="0" applyNumberFormat="0" applyBorder="0" applyAlignment="0" applyProtection="0"/>
    <xf numFmtId="0" fontId="2" fillId="24" borderId="0" applyNumberFormat="0" applyBorder="0" applyAlignment="0" applyProtection="0"/>
    <xf numFmtId="0" fontId="67" fillId="2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2" fillId="2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66" fillId="57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2" fillId="15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66" fillId="56" borderId="0" applyNumberFormat="0" applyBorder="0" applyAlignment="0" applyProtection="0"/>
    <xf numFmtId="0" fontId="8" fillId="7" borderId="0" applyNumberFormat="0" applyBorder="0" applyAlignment="0" applyProtection="0"/>
    <xf numFmtId="0" fontId="2" fillId="26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65" fillId="5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2" fillId="6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66" fillId="57" borderId="0" applyNumberFormat="0" applyBorder="0" applyAlignment="0" applyProtection="0"/>
    <xf numFmtId="0" fontId="8" fillId="8" borderId="0" applyNumberFormat="0" applyBorder="0" applyAlignment="0" applyProtection="0"/>
    <xf numFmtId="0" fontId="2" fillId="27" borderId="0" applyNumberFormat="0" applyBorder="0" applyAlignment="0" applyProtection="0"/>
    <xf numFmtId="0" fontId="67" fillId="2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2" fillId="2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66" fillId="56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65" fillId="5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2" fillId="5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66" fillId="56" borderId="0" applyNumberFormat="0" applyBorder="0" applyAlignment="0" applyProtection="0"/>
    <xf numFmtId="0" fontId="8" fillId="10" borderId="0" applyNumberFormat="0" applyBorder="0" applyAlignment="0" applyProtection="0"/>
    <xf numFmtId="0" fontId="2" fillId="29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65" fillId="58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2" fillId="3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66" fillId="55" borderId="0" applyNumberFormat="0" applyBorder="0" applyAlignment="0" applyProtection="0"/>
    <xf numFmtId="0" fontId="8" fillId="5" borderId="0" applyNumberFormat="0" applyBorder="0" applyAlignment="0" applyProtection="0"/>
    <xf numFmtId="0" fontId="2" fillId="30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2" fillId="6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66" fillId="57" borderId="0" applyNumberFormat="0" applyBorder="0" applyAlignment="0" applyProtection="0"/>
    <xf numFmtId="0" fontId="8" fillId="8" borderId="0" applyNumberFormat="0" applyBorder="0" applyAlignment="0" applyProtection="0"/>
    <xf numFmtId="0" fontId="2" fillId="3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65" fillId="7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" fillId="15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66" fillId="56" borderId="0" applyNumberFormat="0" applyBorder="0" applyAlignment="0" applyProtection="0"/>
    <xf numFmtId="0" fontId="8" fillId="11" borderId="0" applyNumberFormat="0" applyBorder="0" applyAlignment="0" applyProtection="0"/>
    <xf numFmtId="0" fontId="2" fillId="32" borderId="0" applyNumberFormat="0" applyBorder="0" applyAlignment="0" applyProtection="0"/>
    <xf numFmtId="0" fontId="43" fillId="6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43" fillId="33" borderId="0" applyNumberFormat="0" applyBorder="0" applyAlignment="0" applyProtection="0"/>
    <xf numFmtId="0" fontId="68" fillId="60" borderId="0" applyNumberFormat="0" applyBorder="0" applyAlignment="0" applyProtection="0"/>
    <xf numFmtId="0" fontId="43" fillId="61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43" fillId="34" borderId="0" applyNumberFormat="0" applyBorder="0" applyAlignment="0" applyProtection="0"/>
    <xf numFmtId="0" fontId="68" fillId="9" borderId="0" applyNumberFormat="0" applyBorder="0" applyAlignment="0" applyProtection="0"/>
    <xf numFmtId="0" fontId="43" fillId="11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43" fillId="35" borderId="0" applyNumberFormat="0" applyBorder="0" applyAlignment="0" applyProtection="0"/>
    <xf numFmtId="0" fontId="68" fillId="10" borderId="0" applyNumberFormat="0" applyBorder="0" applyAlignment="0" applyProtection="0"/>
    <xf numFmtId="0" fontId="43" fillId="3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43" fillId="36" borderId="0" applyNumberFormat="0" applyBorder="0" applyAlignment="0" applyProtection="0"/>
    <xf numFmtId="0" fontId="68" fillId="62" borderId="0" applyNumberFormat="0" applyBorder="0" applyAlignment="0" applyProtection="0"/>
    <xf numFmtId="0" fontId="43" fillId="6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43" fillId="37" borderId="0" applyNumberFormat="0" applyBorder="0" applyAlignment="0" applyProtection="0"/>
    <xf numFmtId="0" fontId="68" fillId="63" borderId="0" applyNumberFormat="0" applyBorder="0" applyAlignment="0" applyProtection="0"/>
    <xf numFmtId="0" fontId="43" fillId="9" borderId="0" applyNumberFormat="0" applyBorder="0" applyAlignment="0" applyProtection="0"/>
    <xf numFmtId="0" fontId="68" fillId="64" borderId="0" applyNumberFormat="0" applyBorder="0" applyAlignment="0" applyProtection="0"/>
    <xf numFmtId="0" fontId="68" fillId="64" borderId="0" applyNumberFormat="0" applyBorder="0" applyAlignment="0" applyProtection="0"/>
    <xf numFmtId="0" fontId="68" fillId="64" borderId="0" applyNumberFormat="0" applyBorder="0" applyAlignment="0" applyProtection="0"/>
    <xf numFmtId="0" fontId="68" fillId="64" borderId="0" applyNumberFormat="0" applyBorder="0" applyAlignment="0" applyProtection="0"/>
    <xf numFmtId="0" fontId="68" fillId="64" borderId="0" applyNumberFormat="0" applyBorder="0" applyAlignment="0" applyProtection="0"/>
    <xf numFmtId="0" fontId="68" fillId="64" borderId="0" applyNumberFormat="0" applyBorder="0" applyAlignment="0" applyProtection="0"/>
    <xf numFmtId="0" fontId="68" fillId="64" borderId="0" applyNumberFormat="0" applyBorder="0" applyAlignment="0" applyProtection="0"/>
    <xf numFmtId="0" fontId="43" fillId="38" borderId="0" applyNumberFormat="0" applyBorder="0" applyAlignment="0" applyProtection="0"/>
    <xf numFmtId="0" fontId="68" fillId="64" borderId="0" applyNumberFormat="0" applyBorder="0" applyAlignment="0" applyProtection="0"/>
    <xf numFmtId="0" fontId="8" fillId="65" borderId="0" applyNumberFormat="0" applyBorder="0" applyAlignment="0" applyProtection="0"/>
    <xf numFmtId="0" fontId="8" fillId="66" borderId="0" applyNumberFormat="0" applyBorder="0" applyAlignment="0" applyProtection="0"/>
    <xf numFmtId="0" fontId="68" fillId="67" borderId="0" applyNumberFormat="0" applyBorder="0" applyAlignment="0" applyProtection="0"/>
    <xf numFmtId="0" fontId="43" fillId="68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43" fillId="39" borderId="0" applyNumberFormat="0" applyBorder="0" applyAlignment="0" applyProtection="0"/>
    <xf numFmtId="0" fontId="68" fillId="69" borderId="0" applyNumberFormat="0" applyBorder="0" applyAlignment="0" applyProtection="0"/>
    <xf numFmtId="0" fontId="8" fillId="70" borderId="0" applyNumberFormat="0" applyBorder="0" applyAlignment="0" applyProtection="0"/>
    <xf numFmtId="0" fontId="8" fillId="71" borderId="0" applyNumberFormat="0" applyBorder="0" applyAlignment="0" applyProtection="0"/>
    <xf numFmtId="0" fontId="68" fillId="72" borderId="0" applyNumberFormat="0" applyBorder="0" applyAlignment="0" applyProtection="0"/>
    <xf numFmtId="0" fontId="43" fillId="61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43" fillId="40" borderId="0" applyNumberFormat="0" applyBorder="0" applyAlignment="0" applyProtection="0"/>
    <xf numFmtId="0" fontId="68" fillId="73" borderId="0" applyNumberFormat="0" applyBorder="0" applyAlignment="0" applyProtection="0"/>
    <xf numFmtId="0" fontId="8" fillId="74" borderId="0" applyNumberFormat="0" applyBorder="0" applyAlignment="0" applyProtection="0"/>
    <xf numFmtId="0" fontId="8" fillId="75" borderId="0" applyNumberFormat="0" applyBorder="0" applyAlignment="0" applyProtection="0"/>
    <xf numFmtId="0" fontId="68" fillId="76" borderId="0" applyNumberFormat="0" applyBorder="0" applyAlignment="0" applyProtection="0"/>
    <xf numFmtId="0" fontId="43" fillId="11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43" fillId="41" borderId="0" applyNumberFormat="0" applyBorder="0" applyAlignment="0" applyProtection="0"/>
    <xf numFmtId="0" fontId="68" fillId="77" borderId="0" applyNumberFormat="0" applyBorder="0" applyAlignment="0" applyProtection="0"/>
    <xf numFmtId="0" fontId="8" fillId="75" borderId="0" applyNumberFormat="0" applyBorder="0" applyAlignment="0" applyProtection="0"/>
    <xf numFmtId="0" fontId="8" fillId="76" borderId="0" applyNumberFormat="0" applyBorder="0" applyAlignment="0" applyProtection="0"/>
    <xf numFmtId="0" fontId="68" fillId="76" borderId="0" applyNumberFormat="0" applyBorder="0" applyAlignment="0" applyProtection="0"/>
    <xf numFmtId="0" fontId="43" fillId="78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43" fillId="42" borderId="0" applyNumberFormat="0" applyBorder="0" applyAlignment="0" applyProtection="0"/>
    <xf numFmtId="0" fontId="68" fillId="62" borderId="0" applyNumberFormat="0" applyBorder="0" applyAlignment="0" applyProtection="0"/>
    <xf numFmtId="0" fontId="8" fillId="65" borderId="0" applyNumberFormat="0" applyBorder="0" applyAlignment="0" applyProtection="0"/>
    <xf numFmtId="0" fontId="8" fillId="66" borderId="0" applyNumberFormat="0" applyBorder="0" applyAlignment="0" applyProtection="0"/>
    <xf numFmtId="0" fontId="68" fillId="66" borderId="0" applyNumberFormat="0" applyBorder="0" applyAlignment="0" applyProtection="0"/>
    <xf numFmtId="0" fontId="43" fillId="4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8" fillId="79" borderId="0" applyNumberFormat="0" applyBorder="0" applyAlignment="0" applyProtection="0"/>
    <xf numFmtId="0" fontId="8" fillId="71" borderId="0" applyNumberFormat="0" applyBorder="0" applyAlignment="0" applyProtection="0"/>
    <xf numFmtId="0" fontId="68" fillId="80" borderId="0" applyNumberFormat="0" applyBorder="0" applyAlignment="0" applyProtection="0"/>
    <xf numFmtId="0" fontId="43" fillId="73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43" fillId="44" borderId="0" applyNumberFormat="0" applyBorder="0" applyAlignment="0" applyProtection="0"/>
    <xf numFmtId="0" fontId="68" fillId="61" borderId="0" applyNumberFormat="0" applyBorder="0" applyAlignment="0" applyProtection="0"/>
    <xf numFmtId="0" fontId="44" fillId="5" borderId="0" applyNumberFormat="0" applyBorder="0" applyAlignment="0" applyProtection="0"/>
    <xf numFmtId="0" fontId="69" fillId="3" borderId="0" applyNumberFormat="0" applyBorder="0" applyAlignment="0" applyProtection="0"/>
    <xf numFmtId="0" fontId="69" fillId="3" borderId="0" applyNumberFormat="0" applyBorder="0" applyAlignment="0" applyProtection="0"/>
    <xf numFmtId="0" fontId="69" fillId="3" borderId="0" applyNumberFormat="0" applyBorder="0" applyAlignment="0" applyProtection="0"/>
    <xf numFmtId="0" fontId="69" fillId="3" borderId="0" applyNumberFormat="0" applyBorder="0" applyAlignment="0" applyProtection="0"/>
    <xf numFmtId="0" fontId="69" fillId="3" borderId="0" applyNumberFormat="0" applyBorder="0" applyAlignment="0" applyProtection="0"/>
    <xf numFmtId="0" fontId="69" fillId="3" borderId="0" applyNumberFormat="0" applyBorder="0" applyAlignment="0" applyProtection="0"/>
    <xf numFmtId="0" fontId="8" fillId="0" borderId="0"/>
    <xf numFmtId="0" fontId="70" fillId="0" borderId="0"/>
    <xf numFmtId="0" fontId="8" fillId="0" borderId="0"/>
    <xf numFmtId="1" fontId="71" fillId="81" borderId="29" applyNumberFormat="0" applyBorder="0" applyAlignment="0">
      <alignment horizontal="center" vertical="top" wrapText="1"/>
      <protection hidden="1"/>
    </xf>
    <xf numFmtId="0" fontId="8" fillId="0" borderId="0"/>
    <xf numFmtId="0" fontId="10" fillId="0" borderId="0">
      <alignment vertical="center"/>
    </xf>
    <xf numFmtId="0" fontId="72" fillId="0" borderId="50">
      <alignment horizontal="left" vertical="center"/>
    </xf>
    <xf numFmtId="183" fontId="73" fillId="0" borderId="0">
      <alignment horizontal="right" vertical="center"/>
    </xf>
    <xf numFmtId="184" fontId="10" fillId="0" borderId="0">
      <alignment horizontal="right" vertical="center"/>
    </xf>
    <xf numFmtId="184" fontId="72" fillId="0" borderId="0">
      <alignment horizontal="right" vertical="center"/>
    </xf>
    <xf numFmtId="185" fontId="10" fillId="0" borderId="0" applyFont="0" applyFill="0" applyBorder="0" applyAlignment="0" applyProtection="0">
      <alignment horizontal="right"/>
    </xf>
    <xf numFmtId="0" fontId="22" fillId="0" borderId="0">
      <alignment vertical="center"/>
    </xf>
    <xf numFmtId="0" fontId="8" fillId="0" borderId="0"/>
    <xf numFmtId="0" fontId="8" fillId="0" borderId="0"/>
    <xf numFmtId="41" fontId="5" fillId="13" borderId="0"/>
    <xf numFmtId="0" fontId="8" fillId="0" borderId="0"/>
    <xf numFmtId="0" fontId="8" fillId="0" borderId="0"/>
    <xf numFmtId="0" fontId="70" fillId="0" borderId="0"/>
    <xf numFmtId="0" fontId="45" fillId="46" borderId="15" applyNumberForma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0" fillId="0" borderId="0"/>
    <xf numFmtId="0" fontId="7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" fontId="74" fillId="0" borderId="51">
      <alignment vertical="top"/>
    </xf>
    <xf numFmtId="186" fontId="22" fillId="0" borderId="0" applyBorder="0">
      <alignment horizontal="right"/>
    </xf>
    <xf numFmtId="186" fontId="22" fillId="0" borderId="9" applyAlignment="0">
      <alignment horizontal="right"/>
    </xf>
    <xf numFmtId="187" fontId="75" fillId="0" borderId="0"/>
    <xf numFmtId="187" fontId="75" fillId="0" borderId="0"/>
    <xf numFmtId="187" fontId="75" fillId="0" borderId="0"/>
    <xf numFmtId="187" fontId="75" fillId="0" borderId="0"/>
    <xf numFmtId="187" fontId="75" fillId="0" borderId="0"/>
    <xf numFmtId="187" fontId="75" fillId="0" borderId="0"/>
    <xf numFmtId="187" fontId="75" fillId="0" borderId="0"/>
    <xf numFmtId="187" fontId="7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5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0" fontId="8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8" fillId="0" borderId="0"/>
    <xf numFmtId="18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8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8" fillId="0" borderId="0"/>
    <xf numFmtId="43" fontId="33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0" fontId="8" fillId="0" borderId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0" fontId="8" fillId="0" borderId="0"/>
    <xf numFmtId="0" fontId="8" fillId="0" borderId="0"/>
    <xf numFmtId="43" fontId="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8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8" fillId="0" borderId="0"/>
    <xf numFmtId="43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77" fillId="0" borderId="0"/>
    <xf numFmtId="190" fontId="78" fillId="0" borderId="0"/>
    <xf numFmtId="42" fontId="5" fillId="0" borderId="0" applyFont="0" applyFill="0" applyBorder="0" applyAlignment="0" applyProtection="0"/>
    <xf numFmtId="0" fontId="8" fillId="0" borderId="0"/>
    <xf numFmtId="0" fontId="8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79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8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8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1" fontId="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91" fontId="5" fillId="0" borderId="0" applyFont="0" applyFill="0" applyBorder="0" applyAlignment="0" applyProtection="0">
      <alignment wrapText="1"/>
    </xf>
    <xf numFmtId="191" fontId="5" fillId="0" borderId="0" applyFont="0" applyFill="0" applyBorder="0" applyAlignment="0" applyProtection="0">
      <alignment wrapText="1"/>
    </xf>
    <xf numFmtId="0" fontId="8" fillId="0" borderId="0"/>
    <xf numFmtId="0" fontId="80" fillId="82" borderId="0" applyNumberFormat="0" applyBorder="0" applyAlignment="0" applyProtection="0"/>
    <xf numFmtId="0" fontId="80" fillId="83" borderId="0" applyNumberFormat="0" applyBorder="0" applyAlignment="0" applyProtection="0"/>
    <xf numFmtId="0" fontId="80" fillId="84" borderId="0" applyNumberFormat="0" applyBorder="0" applyAlignment="0" applyProtection="0"/>
    <xf numFmtId="166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2" fontId="5" fillId="0" borderId="0" applyFont="0" applyFill="0" applyBorder="0" applyAlignment="0" applyProtection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" fontId="81" fillId="18" borderId="25" applyNumberFormat="0" applyBorder="0" applyAlignment="0">
      <alignment horizontal="centerContinuous" vertical="center"/>
      <protection locked="0"/>
    </xf>
    <xf numFmtId="190" fontId="10" fillId="0" borderId="0"/>
    <xf numFmtId="185" fontId="82" fillId="0" borderId="0">
      <alignment horizontal="right"/>
    </xf>
    <xf numFmtId="0" fontId="83" fillId="0" borderId="0">
      <alignment vertical="center"/>
    </xf>
    <xf numFmtId="0" fontId="84" fillId="0" borderId="0">
      <alignment horizontal="right"/>
    </xf>
    <xf numFmtId="184" fontId="85" fillId="0" borderId="0">
      <alignment horizontal="right" vertical="center"/>
    </xf>
    <xf numFmtId="184" fontId="82" fillId="0" borderId="0" applyFill="0" applyBorder="0">
      <alignment horizontal="right" vertical="center"/>
    </xf>
    <xf numFmtId="0" fontId="7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6" fillId="81" borderId="0" applyNumberFormat="0" applyBorder="0" applyAlignment="0">
      <protection hidden="1"/>
    </xf>
    <xf numFmtId="0" fontId="15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49" fillId="0" borderId="17" applyNumberFormat="0" applyFill="0" applyAlignment="0" applyProtection="0"/>
    <xf numFmtId="0" fontId="8" fillId="0" borderId="0"/>
    <xf numFmtId="0" fontId="70" fillId="0" borderId="0"/>
    <xf numFmtId="0" fontId="8" fillId="0" borderId="0"/>
    <xf numFmtId="0" fontId="15" fillId="0" borderId="0" applyNumberFormat="0" applyFill="0" applyBorder="0" applyAlignment="0" applyProtection="0"/>
    <xf numFmtId="0" fontId="8" fillId="0" borderId="0"/>
    <xf numFmtId="0" fontId="70" fillId="0" borderId="0"/>
    <xf numFmtId="0" fontId="8" fillId="0" borderId="0"/>
    <xf numFmtId="0" fontId="50" fillId="0" borderId="18" applyNumberFormat="0" applyFill="0" applyAlignment="0" applyProtection="0"/>
    <xf numFmtId="0" fontId="8" fillId="0" borderId="0"/>
    <xf numFmtId="0" fontId="7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0" fillId="0" borderId="0"/>
    <xf numFmtId="0" fontId="70" fillId="0" borderId="0"/>
    <xf numFmtId="0" fontId="8" fillId="0" borderId="0"/>
    <xf numFmtId="0" fontId="8" fillId="0" borderId="0"/>
    <xf numFmtId="0" fontId="70" fillId="0" borderId="0"/>
    <xf numFmtId="0" fontId="70" fillId="0" borderId="0"/>
    <xf numFmtId="0" fontId="70" fillId="0" borderId="0"/>
    <xf numFmtId="0" fontId="8" fillId="0" borderId="0"/>
    <xf numFmtId="0" fontId="8" fillId="0" borderId="0"/>
    <xf numFmtId="0" fontId="7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0" fillId="0" borderId="0"/>
    <xf numFmtId="0" fontId="8" fillId="0" borderId="0"/>
    <xf numFmtId="0" fontId="8" fillId="0" borderId="0"/>
    <xf numFmtId="0" fontId="70" fillId="0" borderId="0"/>
    <xf numFmtId="0" fontId="8" fillId="0" borderId="0"/>
    <xf numFmtId="0" fontId="70" fillId="0" borderId="0"/>
    <xf numFmtId="0" fontId="8" fillId="0" borderId="0"/>
    <xf numFmtId="0" fontId="70" fillId="0" borderId="0"/>
    <xf numFmtId="0" fontId="8" fillId="0" borderId="0"/>
    <xf numFmtId="0" fontId="70" fillId="0" borderId="0"/>
    <xf numFmtId="0" fontId="8" fillId="0" borderId="0"/>
    <xf numFmtId="0" fontId="70" fillId="0" borderId="0"/>
    <xf numFmtId="0" fontId="8" fillId="0" borderId="0"/>
    <xf numFmtId="0" fontId="7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12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92" fontId="10" fillId="85" borderId="0">
      <alignment horizontal="center"/>
    </xf>
    <xf numFmtId="0" fontId="7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0" fillId="0" borderId="0"/>
    <xf numFmtId="0" fontId="8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67" fillId="0" borderId="0"/>
    <xf numFmtId="0" fontId="5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67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193" fontId="10" fillId="0" borderId="0"/>
    <xf numFmtId="194" fontId="10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5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165" fontId="5" fillId="0" borderId="0">
      <alignment horizontal="left" wrapText="1"/>
    </xf>
    <xf numFmtId="0" fontId="67" fillId="0" borderId="0"/>
    <xf numFmtId="166" fontId="5" fillId="0" borderId="0">
      <alignment horizontal="left" wrapText="1"/>
    </xf>
    <xf numFmtId="0" fontId="2" fillId="0" borderId="0"/>
    <xf numFmtId="0" fontId="67" fillId="0" borderId="0"/>
    <xf numFmtId="166" fontId="5" fillId="0" borderId="0">
      <alignment horizontal="left" wrapText="1"/>
    </xf>
    <xf numFmtId="0" fontId="2" fillId="0" borderId="0"/>
    <xf numFmtId="0" fontId="67" fillId="0" borderId="0"/>
    <xf numFmtId="0" fontId="67" fillId="0" borderId="0"/>
    <xf numFmtId="0" fontId="2" fillId="0" borderId="0"/>
    <xf numFmtId="0" fontId="5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5" fillId="0" borderId="0"/>
    <xf numFmtId="0" fontId="67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5" fillId="0" borderId="0"/>
    <xf numFmtId="0" fontId="67" fillId="0" borderId="0"/>
    <xf numFmtId="0" fontId="5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5" fillId="0" borderId="0"/>
    <xf numFmtId="0" fontId="67" fillId="0" borderId="0"/>
    <xf numFmtId="166" fontId="5" fillId="0" borderId="0">
      <alignment horizontal="left" wrapText="1"/>
    </xf>
    <xf numFmtId="0" fontId="67" fillId="0" borderId="0"/>
    <xf numFmtId="0" fontId="5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79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168" fontId="5" fillId="0" borderId="0">
      <alignment horizontal="left" wrapText="1"/>
    </xf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178" fontId="5" fillId="0" borderId="0">
      <alignment horizontal="left" wrapText="1"/>
    </xf>
    <xf numFmtId="0" fontId="67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5" fillId="0" borderId="0"/>
    <xf numFmtId="0" fontId="5" fillId="0" borderId="0"/>
    <xf numFmtId="166" fontId="5" fillId="0" borderId="0">
      <alignment horizontal="left" wrapText="1"/>
    </xf>
    <xf numFmtId="0" fontId="67" fillId="0" borderId="0"/>
    <xf numFmtId="166" fontId="5" fillId="0" borderId="0">
      <alignment horizontal="left" wrapText="1"/>
    </xf>
    <xf numFmtId="0" fontId="67" fillId="0" borderId="0"/>
    <xf numFmtId="0" fontId="5" fillId="0" borderId="0"/>
    <xf numFmtId="0" fontId="67" fillId="0" borderId="0"/>
    <xf numFmtId="166" fontId="5" fillId="0" borderId="0">
      <alignment horizontal="left" wrapText="1"/>
    </xf>
    <xf numFmtId="0" fontId="67" fillId="0" borderId="0"/>
    <xf numFmtId="0" fontId="5" fillId="0" borderId="0"/>
    <xf numFmtId="0" fontId="5" fillId="0" borderId="0">
      <alignment wrapText="1"/>
    </xf>
    <xf numFmtId="0" fontId="67" fillId="0" borderId="0"/>
    <xf numFmtId="0" fontId="5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5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67" fillId="0" borderId="0"/>
    <xf numFmtId="0" fontId="5" fillId="0" borderId="0"/>
    <xf numFmtId="166" fontId="5" fillId="0" borderId="0">
      <alignment horizontal="left" wrapText="1"/>
    </xf>
    <xf numFmtId="0" fontId="87" fillId="0" borderId="0"/>
    <xf numFmtId="0" fontId="5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5" fillId="0" borderId="0"/>
    <xf numFmtId="0" fontId="5" fillId="0" borderId="0"/>
    <xf numFmtId="0" fontId="8" fillId="51" borderId="21" applyNumberFormat="0" applyFont="0" applyAlignment="0" applyProtection="0"/>
    <xf numFmtId="0" fontId="2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8" fillId="51" borderId="21" applyNumberFormat="0" applyFont="0" applyAlignment="0" applyProtection="0"/>
    <xf numFmtId="0" fontId="67" fillId="0" borderId="0"/>
    <xf numFmtId="0" fontId="67" fillId="0" borderId="0"/>
    <xf numFmtId="0" fontId="8" fillId="51" borderId="21" applyNumberFormat="0" applyFont="0" applyAlignment="0" applyProtection="0"/>
    <xf numFmtId="0" fontId="2" fillId="0" borderId="0"/>
    <xf numFmtId="0" fontId="67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10" fontId="5" fillId="0" borderId="0" applyFont="0" applyFill="0" applyBorder="0" applyAlignment="0" applyProtection="0"/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67" fillId="0" borderId="0"/>
    <xf numFmtId="0" fontId="2" fillId="0" borderId="0"/>
    <xf numFmtId="9" fontId="5" fillId="0" borderId="0" applyFont="0" applyFill="0" applyBorder="0" applyAlignment="0" applyProtection="0"/>
    <xf numFmtId="0" fontId="2" fillId="0" borderId="0"/>
    <xf numFmtId="0" fontId="2" fillId="0" borderId="0"/>
    <xf numFmtId="9" fontId="5" fillId="0" borderId="0" applyFont="0" applyFill="0" applyBorder="0" applyAlignment="0" applyProtection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9" fontId="13" fillId="0" borderId="0" applyFont="0" applyFill="0" applyBorder="0" applyAlignment="0" applyProtection="0"/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9" fontId="5" fillId="0" borderId="0" applyFont="0" applyFill="0" applyBorder="0" applyAlignment="0" applyProtection="0"/>
    <xf numFmtId="0" fontId="2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9" fontId="5" fillId="0" borderId="0" applyFont="0" applyFill="0" applyBorder="0" applyAlignment="0" applyProtection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9" fontId="5" fillId="0" borderId="0" applyFont="0" applyFill="0" applyBorder="0" applyAlignment="0" applyProtection="0"/>
    <xf numFmtId="0" fontId="2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9" fontId="76" fillId="0" borderId="0" applyFont="0" applyFill="0" applyBorder="0" applyAlignment="0" applyProtection="0"/>
    <xf numFmtId="0" fontId="67" fillId="0" borderId="0"/>
    <xf numFmtId="0" fontId="2" fillId="0" borderId="0"/>
    <xf numFmtId="0" fontId="67" fillId="0" borderId="0"/>
    <xf numFmtId="0" fontId="2" fillId="0" borderId="0"/>
    <xf numFmtId="9" fontId="5" fillId="0" borderId="0" applyFont="0" applyFill="0" applyBorder="0" applyAlignment="0" applyProtection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195" fontId="88" fillId="12" borderId="0" applyBorder="0" applyAlignment="0">
      <protection hidden="1"/>
    </xf>
    <xf numFmtId="1" fontId="88" fillId="12" borderId="0">
      <alignment horizontal="center"/>
    </xf>
    <xf numFmtId="0" fontId="2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7" fillId="13" borderId="11" applyNumberFormat="0">
      <alignment horizontal="center" vertical="center" wrapText="1"/>
    </xf>
    <xf numFmtId="0" fontId="67" fillId="0" borderId="0"/>
    <xf numFmtId="0" fontId="2" fillId="0" borderId="0"/>
    <xf numFmtId="10" fontId="5" fillId="13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2" fillId="0" borderId="0"/>
    <xf numFmtId="176" fontId="5" fillId="13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2" fillId="0" borderId="0"/>
    <xf numFmtId="42" fontId="5" fillId="13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177" fontId="5" fillId="0" borderId="0" applyFont="0" applyFill="0" applyAlignment="0">
      <alignment horizontal="right"/>
    </xf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196" fontId="89" fillId="0" borderId="0"/>
    <xf numFmtId="4" fontId="33" fillId="14" borderId="8" applyNumberFormat="0" applyProtection="0">
      <alignment vertical="center"/>
    </xf>
    <xf numFmtId="0" fontId="2" fillId="0" borderId="0"/>
    <xf numFmtId="0" fontId="67" fillId="0" borderId="0"/>
    <xf numFmtId="4" fontId="90" fillId="14" borderId="8" applyNumberFormat="0" applyProtection="0">
      <alignment vertical="center"/>
    </xf>
    <xf numFmtId="0" fontId="2" fillId="0" borderId="0"/>
    <xf numFmtId="0" fontId="67" fillId="0" borderId="0"/>
    <xf numFmtId="4" fontId="33" fillId="14" borderId="8" applyNumberFormat="0" applyProtection="0">
      <alignment horizontal="left" vertical="center" indent="1"/>
    </xf>
    <xf numFmtId="0" fontId="2" fillId="0" borderId="0"/>
    <xf numFmtId="0" fontId="67" fillId="0" borderId="0"/>
    <xf numFmtId="4" fontId="33" fillId="14" borderId="8" applyNumberFormat="0" applyProtection="0">
      <alignment horizontal="left" vertical="center" indent="1"/>
    </xf>
    <xf numFmtId="0" fontId="2" fillId="0" borderId="0"/>
    <xf numFmtId="0" fontId="67" fillId="0" borderId="0"/>
    <xf numFmtId="0" fontId="5" fillId="86" borderId="8" applyNumberFormat="0" applyProtection="0">
      <alignment horizontal="left" vertical="center" indent="1"/>
    </xf>
    <xf numFmtId="0" fontId="2" fillId="0" borderId="0"/>
    <xf numFmtId="0" fontId="67" fillId="0" borderId="0"/>
    <xf numFmtId="4" fontId="33" fillId="87" borderId="8" applyNumberFormat="0" applyProtection="0">
      <alignment horizontal="right" vertical="center"/>
    </xf>
    <xf numFmtId="0" fontId="2" fillId="0" borderId="0"/>
    <xf numFmtId="0" fontId="67" fillId="0" borderId="0"/>
    <xf numFmtId="4" fontId="33" fillId="88" borderId="8" applyNumberFormat="0" applyProtection="0">
      <alignment horizontal="right" vertical="center"/>
    </xf>
    <xf numFmtId="0" fontId="2" fillId="0" borderId="0"/>
    <xf numFmtId="0" fontId="67" fillId="0" borderId="0"/>
    <xf numFmtId="4" fontId="33" fillId="89" borderId="8" applyNumberFormat="0" applyProtection="0">
      <alignment horizontal="right" vertical="center"/>
    </xf>
    <xf numFmtId="0" fontId="2" fillId="0" borderId="0"/>
    <xf numFmtId="0" fontId="67" fillId="0" borderId="0"/>
    <xf numFmtId="4" fontId="33" fillId="90" borderId="8" applyNumberFormat="0" applyProtection="0">
      <alignment horizontal="right" vertical="center"/>
    </xf>
    <xf numFmtId="0" fontId="2" fillId="0" borderId="0"/>
    <xf numFmtId="0" fontId="67" fillId="0" borderId="0"/>
    <xf numFmtId="4" fontId="33" fillId="91" borderId="8" applyNumberFormat="0" applyProtection="0">
      <alignment horizontal="right" vertical="center"/>
    </xf>
    <xf numFmtId="0" fontId="2" fillId="0" borderId="0"/>
    <xf numFmtId="0" fontId="67" fillId="0" borderId="0"/>
    <xf numFmtId="4" fontId="33" fillId="92" borderId="8" applyNumberFormat="0" applyProtection="0">
      <alignment horizontal="right" vertical="center"/>
    </xf>
    <xf numFmtId="0" fontId="2" fillId="0" borderId="0"/>
    <xf numFmtId="0" fontId="67" fillId="0" borderId="0"/>
    <xf numFmtId="4" fontId="33" fillId="93" borderId="8" applyNumberFormat="0" applyProtection="0">
      <alignment horizontal="right" vertical="center"/>
    </xf>
    <xf numFmtId="0" fontId="2" fillId="0" borderId="0"/>
    <xf numFmtId="0" fontId="67" fillId="0" borderId="0"/>
    <xf numFmtId="4" fontId="33" fillId="94" borderId="8" applyNumberFormat="0" applyProtection="0">
      <alignment horizontal="right" vertical="center"/>
    </xf>
    <xf numFmtId="0" fontId="2" fillId="0" borderId="0"/>
    <xf numFmtId="0" fontId="67" fillId="0" borderId="0"/>
    <xf numFmtId="4" fontId="33" fillId="95" borderId="8" applyNumberFormat="0" applyProtection="0">
      <alignment horizontal="right" vertical="center"/>
    </xf>
    <xf numFmtId="0" fontId="2" fillId="0" borderId="0"/>
    <xf numFmtId="0" fontId="67" fillId="0" borderId="0"/>
    <xf numFmtId="4" fontId="62" fillId="96" borderId="8" applyNumberFormat="0" applyProtection="0">
      <alignment horizontal="left" vertical="center" indent="1"/>
    </xf>
    <xf numFmtId="0" fontId="2" fillId="0" borderId="0"/>
    <xf numFmtId="0" fontId="67" fillId="0" borderId="0"/>
    <xf numFmtId="4" fontId="33" fillId="18" borderId="52" applyNumberFormat="0" applyProtection="0">
      <alignment horizontal="left" vertical="center" indent="1"/>
    </xf>
    <xf numFmtId="0" fontId="2" fillId="0" borderId="0"/>
    <xf numFmtId="0" fontId="67" fillId="0" borderId="0"/>
    <xf numFmtId="4" fontId="91" fillId="97" borderId="0" applyNumberFormat="0" applyProtection="0">
      <alignment horizontal="left" vertical="center" indent="1"/>
    </xf>
    <xf numFmtId="0" fontId="2" fillId="0" borderId="0"/>
    <xf numFmtId="0" fontId="67" fillId="0" borderId="0"/>
    <xf numFmtId="0" fontId="5" fillId="86" borderId="8" applyNumberFormat="0" applyProtection="0">
      <alignment horizontal="left" vertical="center" indent="1"/>
    </xf>
    <xf numFmtId="0" fontId="2" fillId="0" borderId="0"/>
    <xf numFmtId="0" fontId="67" fillId="0" borderId="0"/>
    <xf numFmtId="4" fontId="33" fillId="18" borderId="8" applyNumberFormat="0" applyProtection="0">
      <alignment horizontal="left" vertical="center" indent="1"/>
    </xf>
    <xf numFmtId="0" fontId="2" fillId="0" borderId="0"/>
    <xf numFmtId="0" fontId="67" fillId="0" borderId="0"/>
    <xf numFmtId="4" fontId="33" fillId="98" borderId="8" applyNumberFormat="0" applyProtection="0">
      <alignment horizontal="left" vertical="center" indent="1"/>
    </xf>
    <xf numFmtId="0" fontId="2" fillId="0" borderId="0"/>
    <xf numFmtId="0" fontId="67" fillId="0" borderId="0"/>
    <xf numFmtId="0" fontId="5" fillId="98" borderId="8" applyNumberFormat="0" applyProtection="0">
      <alignment horizontal="left" vertical="center" indent="1"/>
    </xf>
    <xf numFmtId="0" fontId="2" fillId="0" borderId="0"/>
    <xf numFmtId="0" fontId="67" fillId="0" borderId="0"/>
    <xf numFmtId="0" fontId="5" fillId="98" borderId="8" applyNumberFormat="0" applyProtection="0">
      <alignment horizontal="left" vertical="center" indent="1"/>
    </xf>
    <xf numFmtId="0" fontId="2" fillId="0" borderId="0"/>
    <xf numFmtId="0" fontId="67" fillId="0" borderId="0"/>
    <xf numFmtId="0" fontId="5" fillId="99" borderId="8" applyNumberFormat="0" applyProtection="0">
      <alignment horizontal="left" vertical="center" indent="1"/>
    </xf>
    <xf numFmtId="0" fontId="2" fillId="0" borderId="0"/>
    <xf numFmtId="0" fontId="67" fillId="0" borderId="0"/>
    <xf numFmtId="0" fontId="5" fillId="99" borderId="8" applyNumberFormat="0" applyProtection="0">
      <alignment horizontal="left" vertical="center" indent="1"/>
    </xf>
    <xf numFmtId="0" fontId="2" fillId="0" borderId="0"/>
    <xf numFmtId="0" fontId="67" fillId="0" borderId="0"/>
    <xf numFmtId="0" fontId="5" fillId="12" borderId="8" applyNumberFormat="0" applyProtection="0">
      <alignment horizontal="left" vertical="center" indent="1"/>
    </xf>
    <xf numFmtId="0" fontId="2" fillId="0" borderId="0"/>
    <xf numFmtId="0" fontId="67" fillId="0" borderId="0"/>
    <xf numFmtId="0" fontId="5" fillId="12" borderId="8" applyNumberFormat="0" applyProtection="0">
      <alignment horizontal="left" vertical="center" indent="1"/>
    </xf>
    <xf numFmtId="0" fontId="2" fillId="0" borderId="0"/>
    <xf numFmtId="0" fontId="67" fillId="0" borderId="0"/>
    <xf numFmtId="0" fontId="5" fillId="86" borderId="8" applyNumberFormat="0" applyProtection="0">
      <alignment horizontal="left" vertical="center" indent="1"/>
    </xf>
    <xf numFmtId="0" fontId="2" fillId="0" borderId="0"/>
    <xf numFmtId="0" fontId="67" fillId="0" borderId="0"/>
    <xf numFmtId="0" fontId="5" fillId="86" borderId="8" applyNumberFormat="0" applyProtection="0">
      <alignment horizontal="left" vertical="center" indent="1"/>
    </xf>
    <xf numFmtId="0" fontId="2" fillId="0" borderId="0"/>
    <xf numFmtId="0" fontId="67" fillId="0" borderId="0"/>
    <xf numFmtId="0" fontId="5" fillId="54" borderId="3" applyNumberFormat="0">
      <protection locked="0"/>
    </xf>
    <xf numFmtId="0" fontId="22" fillId="78" borderId="53" applyBorder="0"/>
    <xf numFmtId="4" fontId="33" fillId="85" borderId="8" applyNumberFormat="0" applyProtection="0">
      <alignment vertical="center"/>
    </xf>
    <xf numFmtId="0" fontId="2" fillId="0" borderId="0"/>
    <xf numFmtId="0" fontId="67" fillId="0" borderId="0"/>
    <xf numFmtId="4" fontId="90" fillId="85" borderId="8" applyNumberFormat="0" applyProtection="0">
      <alignment vertical="center"/>
    </xf>
    <xf numFmtId="0" fontId="2" fillId="0" borderId="0"/>
    <xf numFmtId="0" fontId="67" fillId="0" borderId="0"/>
    <xf numFmtId="4" fontId="33" fillId="85" borderId="8" applyNumberFormat="0" applyProtection="0">
      <alignment horizontal="left" vertical="center" indent="1"/>
    </xf>
    <xf numFmtId="0" fontId="2" fillId="0" borderId="0"/>
    <xf numFmtId="0" fontId="67" fillId="0" borderId="0"/>
    <xf numFmtId="4" fontId="33" fillId="85" borderId="8" applyNumberFormat="0" applyProtection="0">
      <alignment horizontal="left" vertical="center" indent="1"/>
    </xf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4" fontId="90" fillId="18" borderId="8" applyNumberFormat="0" applyProtection="0">
      <alignment horizontal="right" vertical="center"/>
    </xf>
    <xf numFmtId="0" fontId="2" fillId="0" borderId="0"/>
    <xf numFmtId="0" fontId="67" fillId="0" borderId="0"/>
    <xf numFmtId="0" fontId="5" fillId="86" borderId="8" applyNumberFormat="0" applyProtection="0">
      <alignment horizontal="left" vertical="center" indent="1"/>
    </xf>
    <xf numFmtId="0" fontId="2" fillId="0" borderId="0"/>
    <xf numFmtId="0" fontId="67" fillId="0" borderId="0"/>
    <xf numFmtId="0" fontId="5" fillId="86" borderId="8" applyNumberFormat="0" applyProtection="0">
      <alignment horizontal="left" vertical="center" indent="1"/>
    </xf>
    <xf numFmtId="0" fontId="2" fillId="0" borderId="0"/>
    <xf numFmtId="0" fontId="67" fillId="0" borderId="0"/>
    <xf numFmtId="0" fontId="92" fillId="0" borderId="0"/>
    <xf numFmtId="0" fontId="2" fillId="0" borderId="0"/>
    <xf numFmtId="0" fontId="67" fillId="0" borderId="0"/>
    <xf numFmtId="0" fontId="10" fillId="56" borderId="3"/>
    <xf numFmtId="4" fontId="93" fillId="18" borderId="8" applyNumberFormat="0" applyProtection="0">
      <alignment horizontal="right" vertical="center"/>
    </xf>
    <xf numFmtId="0" fontId="2" fillId="0" borderId="0"/>
    <xf numFmtId="0" fontId="67" fillId="0" borderId="0"/>
    <xf numFmtId="39" fontId="5" fillId="19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94" fillId="0" borderId="0" applyNumberFormat="0" applyFill="0" applyBorder="0" applyAlignment="0" applyProtection="0"/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176" fontId="5" fillId="0" borderId="0">
      <alignment horizontal="left" wrapText="1"/>
    </xf>
    <xf numFmtId="176" fontId="5" fillId="0" borderId="0">
      <alignment horizontal="left" wrapText="1"/>
    </xf>
    <xf numFmtId="0" fontId="67" fillId="0" borderId="0"/>
    <xf numFmtId="176" fontId="5" fillId="0" borderId="0">
      <alignment horizontal="left" wrapText="1"/>
    </xf>
    <xf numFmtId="0" fontId="2" fillId="0" borderId="0"/>
    <xf numFmtId="0" fontId="67" fillId="0" borderId="0"/>
    <xf numFmtId="176" fontId="5" fillId="0" borderId="0">
      <alignment horizontal="left" wrapText="1"/>
    </xf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197" fontId="5" fillId="0" borderId="0">
      <alignment horizontal="left" wrapText="1"/>
    </xf>
    <xf numFmtId="197" fontId="5" fillId="0" borderId="0">
      <alignment horizontal="left" wrapText="1"/>
    </xf>
    <xf numFmtId="0" fontId="2" fillId="0" borderId="0"/>
    <xf numFmtId="0" fontId="67" fillId="0" borderId="0"/>
    <xf numFmtId="197" fontId="5" fillId="0" borderId="0">
      <alignment horizontal="left" wrapText="1"/>
    </xf>
    <xf numFmtId="0" fontId="2" fillId="0" borderId="0"/>
    <xf numFmtId="0" fontId="67" fillId="0" borderId="0"/>
    <xf numFmtId="197" fontId="5" fillId="0" borderId="0">
      <alignment horizontal="left" wrapText="1"/>
    </xf>
    <xf numFmtId="0" fontId="2" fillId="0" borderId="0"/>
    <xf numFmtId="0" fontId="67" fillId="0" borderId="0"/>
    <xf numFmtId="198" fontId="5" fillId="0" borderId="0">
      <alignment horizontal="left" wrapText="1"/>
    </xf>
    <xf numFmtId="0" fontId="2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5" fillId="100" borderId="0" applyNumberFormat="0" applyBorder="0">
      <alignment horizontal="center" wrapText="1"/>
    </xf>
    <xf numFmtId="0" fontId="2" fillId="0" borderId="0"/>
    <xf numFmtId="0" fontId="5" fillId="101" borderId="54" applyNumberFormat="0">
      <alignment wrapText="1"/>
    </xf>
    <xf numFmtId="0" fontId="2" fillId="0" borderId="0"/>
    <xf numFmtId="0" fontId="5" fillId="101" borderId="0" applyNumberFormat="0" applyBorder="0">
      <alignment wrapText="1"/>
    </xf>
    <xf numFmtId="0" fontId="2" fillId="0" borderId="0"/>
    <xf numFmtId="0" fontId="5" fillId="0" borderId="0" applyNumberFormat="0" applyFill="0" applyBorder="0" applyProtection="0">
      <alignment horizontal="right" wrapText="1"/>
    </xf>
    <xf numFmtId="0" fontId="2" fillId="0" borderId="0"/>
    <xf numFmtId="199" fontId="5" fillId="0" borderId="0" applyFill="0" applyBorder="0" applyAlignment="0" applyProtection="0">
      <alignment wrapText="1"/>
    </xf>
    <xf numFmtId="0" fontId="2" fillId="0" borderId="0"/>
    <xf numFmtId="200" fontId="5" fillId="0" borderId="0" applyFill="0" applyBorder="0" applyAlignment="0" applyProtection="0">
      <alignment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 applyNumberFormat="0" applyFill="0" applyBorder="0">
      <alignment horizontal="right" wrapText="1"/>
    </xf>
    <xf numFmtId="0" fontId="2" fillId="0" borderId="0"/>
    <xf numFmtId="17" fontId="5" fillId="0" borderId="0" applyFill="0" applyBorder="0">
      <alignment horizontal="righ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67" fillId="0" borderId="0"/>
    <xf numFmtId="0" fontId="67" fillId="0" borderId="0"/>
    <xf numFmtId="196" fontId="95" fillId="0" borderId="0"/>
    <xf numFmtId="190" fontId="21" fillId="0" borderId="0"/>
    <xf numFmtId="0" fontId="67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2" fillId="0" borderId="0"/>
    <xf numFmtId="0" fontId="2" fillId="0" borderId="0"/>
    <xf numFmtId="196" fontId="96" fillId="102" borderId="0" applyFont="0" applyBorder="0" applyAlignment="0">
      <alignment vertical="top" wrapText="1"/>
    </xf>
    <xf numFmtId="196" fontId="97" fillId="102" borderId="55" applyBorder="0">
      <alignment horizontal="right" vertical="top" wrapText="1"/>
    </xf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67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7" fillId="13" borderId="0">
      <alignment horizontal="left" wrapText="1"/>
    </xf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186" fontId="98" fillId="0" borderId="0"/>
    <xf numFmtId="0" fontId="15" fillId="0" borderId="56" applyNumberFormat="0" applyFont="0" applyFill="0" applyAlignment="0" applyProtection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57" fillId="0" borderId="23" applyNumberFormat="0" applyFill="0" applyAlignment="0" applyProtection="0"/>
    <xf numFmtId="0" fontId="2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186" fontId="22" fillId="0" borderId="57"/>
    <xf numFmtId="193" fontId="74" fillId="0" borderId="57" applyAlignment="0"/>
    <xf numFmtId="194" fontId="74" fillId="0" borderId="57" applyAlignment="0"/>
    <xf numFmtId="196" fontId="74" fillId="0" borderId="57" applyAlignment="0">
      <alignment horizontal="right"/>
    </xf>
    <xf numFmtId="201" fontId="88" fillId="12" borderId="29" applyBorder="0">
      <alignment horizontal="right" vertical="center"/>
      <protection locked="0"/>
    </xf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67" fillId="0" borderId="0"/>
    <xf numFmtId="1" fontId="5" fillId="0" borderId="0">
      <alignment horizontal="center"/>
    </xf>
    <xf numFmtId="1" fontId="5" fillId="0" borderId="0">
      <alignment horizontal="center"/>
    </xf>
    <xf numFmtId="166" fontId="5" fillId="0" borderId="0">
      <alignment horizontal="left" wrapText="1"/>
    </xf>
    <xf numFmtId="44" fontId="2" fillId="0" borderId="0" applyFont="0" applyFill="0" applyBorder="0" applyAlignment="0" applyProtection="0"/>
    <xf numFmtId="0" fontId="5" fillId="0" borderId="0"/>
    <xf numFmtId="43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4" fillId="0" borderId="0" applyNumberFormat="0" applyFill="0" applyBorder="0" applyAlignment="0" applyProtection="0">
      <alignment vertical="top"/>
      <protection locked="0"/>
    </xf>
  </cellStyleXfs>
  <cellXfs count="244">
    <xf numFmtId="0" fontId="0" fillId="0" borderId="0" xfId="0"/>
    <xf numFmtId="164" fontId="0" fillId="0" borderId="0" xfId="372" applyNumberFormat="1" applyFont="1"/>
    <xf numFmtId="164" fontId="0" fillId="0" borderId="0" xfId="0" applyNumberFormat="1"/>
    <xf numFmtId="164" fontId="0" fillId="0" borderId="11" xfId="372" applyNumberFormat="1" applyFont="1" applyBorder="1"/>
    <xf numFmtId="164" fontId="0" fillId="0" borderId="11" xfId="0" applyNumberFormat="1" applyBorder="1"/>
    <xf numFmtId="164" fontId="0" fillId="0" borderId="12" xfId="372" applyNumberFormat="1" applyFont="1" applyBorder="1"/>
    <xf numFmtId="164" fontId="0" fillId="0" borderId="0" xfId="381" applyNumberFormat="1" applyFont="1"/>
    <xf numFmtId="164" fontId="0" fillId="0" borderId="12" xfId="0" applyNumberFormat="1" applyBorder="1"/>
    <xf numFmtId="17" fontId="0" fillId="0" borderId="0" xfId="0" applyNumberFormat="1"/>
    <xf numFmtId="0" fontId="7" fillId="0" borderId="0" xfId="0" applyFont="1"/>
    <xf numFmtId="0" fontId="6" fillId="0" borderId="0" xfId="506"/>
    <xf numFmtId="0" fontId="38" fillId="0" borderId="0" xfId="506" applyFont="1"/>
    <xf numFmtId="166" fontId="39" fillId="0" borderId="0" xfId="563" applyNumberFormat="1" applyFont="1" applyFill="1" applyAlignment="1">
      <alignment horizontal="right"/>
    </xf>
    <xf numFmtId="0" fontId="21" fillId="0" borderId="0" xfId="506" applyFont="1"/>
    <xf numFmtId="166" fontId="39" fillId="0" borderId="0" xfId="483" applyFont="1" applyFill="1" applyAlignment="1">
      <alignment horizontal="right"/>
    </xf>
    <xf numFmtId="166" fontId="39" fillId="0" borderId="0" xfId="483" applyFont="1" applyFill="1" applyAlignment="1">
      <alignment horizontal="centerContinuous"/>
    </xf>
    <xf numFmtId="15" fontId="39" fillId="0" borderId="0" xfId="483" applyNumberFormat="1" applyFont="1" applyFill="1" applyAlignment="1">
      <alignment horizontal="centerContinuous"/>
    </xf>
    <xf numFmtId="18" fontId="39" fillId="0" borderId="0" xfId="483" applyNumberFormat="1" applyFont="1" applyFill="1" applyAlignment="1">
      <alignment horizontal="centerContinuous"/>
    </xf>
    <xf numFmtId="0" fontId="39" fillId="0" borderId="0" xfId="506" applyFont="1" applyFill="1"/>
    <xf numFmtId="166" fontId="38" fillId="0" borderId="0" xfId="483" applyFont="1" applyFill="1" applyAlignment="1">
      <alignment horizontal="left"/>
    </xf>
    <xf numFmtId="0" fontId="11" fillId="0" borderId="0" xfId="506" applyFont="1" applyFill="1" applyAlignment="1">
      <alignment horizontal="center"/>
    </xf>
    <xf numFmtId="0" fontId="39" fillId="0" borderId="0" xfId="506" applyFont="1" applyFill="1" applyAlignment="1" applyProtection="1">
      <alignment horizontal="center"/>
      <protection locked="0"/>
    </xf>
    <xf numFmtId="0" fontId="39" fillId="0" borderId="11" xfId="506" applyFont="1" applyFill="1" applyBorder="1" applyAlignment="1">
      <alignment horizontal="center"/>
    </xf>
    <xf numFmtId="0" fontId="39" fillId="0" borderId="11" xfId="506" applyFont="1" applyFill="1" applyBorder="1"/>
    <xf numFmtId="0" fontId="11" fillId="0" borderId="0" xfId="506" applyFont="1" applyFill="1"/>
    <xf numFmtId="166" fontId="40" fillId="0" borderId="0" xfId="483" applyFont="1" applyAlignment="1">
      <alignment horizontal="left"/>
    </xf>
    <xf numFmtId="0" fontId="38" fillId="0" borderId="0" xfId="506" applyFont="1" applyFill="1"/>
    <xf numFmtId="0" fontId="11" fillId="0" borderId="0" xfId="507" applyFont="1" applyFill="1" applyBorder="1" applyAlignment="1">
      <alignment horizontal="left"/>
    </xf>
    <xf numFmtId="42" fontId="0" fillId="0" borderId="0" xfId="0" applyNumberFormat="1"/>
    <xf numFmtId="0" fontId="4" fillId="0" borderId="3" xfId="580" applyBorder="1" applyAlignment="1" applyProtection="1">
      <alignment horizontal="center"/>
      <protection locked="0"/>
    </xf>
    <xf numFmtId="0" fontId="4" fillId="0" borderId="0" xfId="580"/>
    <xf numFmtId="0" fontId="4" fillId="0" borderId="0" xfId="580" applyProtection="1">
      <protection locked="0"/>
    </xf>
    <xf numFmtId="3" fontId="4" fillId="0" borderId="0" xfId="580" applyNumberFormat="1" applyProtection="1">
      <protection locked="0"/>
    </xf>
    <xf numFmtId="3" fontId="4" fillId="0" borderId="0" xfId="580" applyNumberFormat="1"/>
    <xf numFmtId="3" fontId="4" fillId="0" borderId="12" xfId="580" applyNumberFormat="1" applyBorder="1"/>
    <xf numFmtId="0" fontId="5" fillId="0" borderId="0" xfId="0" applyFont="1"/>
    <xf numFmtId="0" fontId="7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62" fillId="0" borderId="3" xfId="0" applyFont="1" applyFill="1" applyBorder="1" applyAlignment="1" applyProtection="1">
      <alignment horizontal="center" vertical="center" wrapText="1"/>
    </xf>
    <xf numFmtId="0" fontId="33" fillId="0" borderId="0" xfId="0" applyFont="1" applyFill="1" applyBorder="1" applyAlignment="1" applyProtection="1">
      <alignment horizontal="left" vertical="center" wrapText="1"/>
    </xf>
    <xf numFmtId="0" fontId="33" fillId="0" borderId="0" xfId="0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33" fillId="0" borderId="0" xfId="0" applyFont="1" applyFill="1" applyBorder="1" applyProtection="1"/>
    <xf numFmtId="3" fontId="0" fillId="0" borderId="0" xfId="0" applyNumberFormat="1"/>
    <xf numFmtId="41" fontId="0" fillId="0" borderId="0" xfId="0" applyNumberFormat="1"/>
    <xf numFmtId="3" fontId="60" fillId="0" borderId="0" xfId="582" applyNumberFormat="1" applyFont="1"/>
    <xf numFmtId="0" fontId="33" fillId="0" borderId="0" xfId="0" applyFont="1" applyFill="1" applyBorder="1" applyAlignment="1" applyProtection="1">
      <alignment horizontal="left"/>
    </xf>
    <xf numFmtId="41" fontId="60" fillId="0" borderId="0" xfId="582" applyNumberFormat="1" applyFont="1"/>
    <xf numFmtId="0" fontId="33" fillId="0" borderId="0" xfId="0" applyFont="1" applyFill="1" applyBorder="1" applyAlignment="1" applyProtection="1">
      <alignment horizontal="right"/>
    </xf>
    <xf numFmtId="41" fontId="0" fillId="0" borderId="12" xfId="0" applyNumberFormat="1" applyBorder="1"/>
    <xf numFmtId="0" fontId="0" fillId="0" borderId="0" xfId="0" applyBorder="1"/>
    <xf numFmtId="43" fontId="6" fillId="0" borderId="0" xfId="372" applyFont="1"/>
    <xf numFmtId="166" fontId="11" fillId="0" borderId="0" xfId="483" applyFont="1" applyBorder="1" applyAlignment="1">
      <alignment horizontal="left" indent="1"/>
    </xf>
    <xf numFmtId="0" fontId="6" fillId="0" borderId="0" xfId="506" applyBorder="1"/>
    <xf numFmtId="0" fontId="5" fillId="0" borderId="0" xfId="583" applyAlignment="1">
      <alignment horizontal="centerContinuous"/>
    </xf>
    <xf numFmtId="0" fontId="5" fillId="0" borderId="0" xfId="583"/>
    <xf numFmtId="0" fontId="5" fillId="0" borderId="0" xfId="583" applyBorder="1"/>
    <xf numFmtId="0" fontId="7" fillId="0" borderId="0" xfId="583" applyFont="1"/>
    <xf numFmtId="180" fontId="7" fillId="0" borderId="0" xfId="586" applyFont="1" applyFill="1" applyBorder="1" applyAlignment="1">
      <alignment horizontal="center"/>
    </xf>
    <xf numFmtId="180" fontId="7" fillId="0" borderId="0" xfId="586" applyFont="1" applyFill="1" applyBorder="1" applyAlignment="1" applyProtection="1">
      <alignment horizontal="center"/>
    </xf>
    <xf numFmtId="180" fontId="5" fillId="0" borderId="0" xfId="586" applyFont="1" applyFill="1" applyAlignment="1">
      <alignment horizontal="center"/>
    </xf>
    <xf numFmtId="180" fontId="5" fillId="0" borderId="0" xfId="586" applyFont="1" applyFill="1" applyAlignment="1" applyProtection="1">
      <alignment horizontal="left"/>
    </xf>
    <xf numFmtId="38" fontId="5" fillId="0" borderId="0" xfId="583" applyNumberFormat="1"/>
    <xf numFmtId="0" fontId="5" fillId="0" borderId="0" xfId="583" applyAlignment="1">
      <alignment horizontal="center"/>
    </xf>
    <xf numFmtId="0" fontId="5" fillId="0" borderId="31" xfId="583" applyBorder="1" applyAlignment="1"/>
    <xf numFmtId="0" fontId="5" fillId="0" borderId="2" xfId="583" applyBorder="1" applyAlignment="1"/>
    <xf numFmtId="180" fontId="5" fillId="0" borderId="0" xfId="586" applyFont="1" applyFill="1" applyBorder="1" applyAlignment="1">
      <alignment horizontal="center"/>
    </xf>
    <xf numFmtId="180" fontId="5" fillId="0" borderId="0" xfId="586" applyFont="1" applyFill="1" applyBorder="1" applyAlignment="1" applyProtection="1">
      <alignment horizontal="center"/>
    </xf>
    <xf numFmtId="0" fontId="7" fillId="0" borderId="33" xfId="583" applyFont="1" applyBorder="1"/>
    <xf numFmtId="0" fontId="7" fillId="0" borderId="0" xfId="583" applyFont="1" applyBorder="1"/>
    <xf numFmtId="0" fontId="7" fillId="0" borderId="34" xfId="583" applyFont="1" applyBorder="1"/>
    <xf numFmtId="0" fontId="7" fillId="0" borderId="29" xfId="583" applyFont="1" applyBorder="1"/>
    <xf numFmtId="38" fontId="7" fillId="0" borderId="29" xfId="583" applyNumberFormat="1" applyFont="1" applyBorder="1" applyAlignment="1">
      <alignment horizontal="center"/>
    </xf>
    <xf numFmtId="38" fontId="7" fillId="0" borderId="0" xfId="583" applyNumberFormat="1" applyFont="1" applyBorder="1" applyAlignment="1">
      <alignment horizontal="center"/>
    </xf>
    <xf numFmtId="38" fontId="7" fillId="0" borderId="34" xfId="583" applyNumberFormat="1" applyFont="1" applyBorder="1" applyAlignment="1">
      <alignment horizontal="center"/>
    </xf>
    <xf numFmtId="38" fontId="7" fillId="0" borderId="0" xfId="583" applyNumberFormat="1" applyFont="1" applyAlignment="1">
      <alignment horizontal="center"/>
    </xf>
    <xf numFmtId="0" fontId="5" fillId="0" borderId="24" xfId="583" applyBorder="1"/>
    <xf numFmtId="0" fontId="7" fillId="0" borderId="35" xfId="583" applyFont="1" applyBorder="1"/>
    <xf numFmtId="0" fontId="7" fillId="0" borderId="24" xfId="583" applyFont="1" applyBorder="1"/>
    <xf numFmtId="0" fontId="7" fillId="0" borderId="36" xfId="583" applyFont="1" applyBorder="1"/>
    <xf numFmtId="181" fontId="7" fillId="0" borderId="37" xfId="583" applyNumberFormat="1" applyFont="1" applyBorder="1"/>
    <xf numFmtId="181" fontId="7" fillId="0" borderId="24" xfId="583" applyNumberFormat="1" applyFont="1" applyBorder="1"/>
    <xf numFmtId="0" fontId="5" fillId="0" borderId="0" xfId="583" applyFill="1"/>
    <xf numFmtId="0" fontId="5" fillId="0" borderId="29" xfId="583" applyBorder="1"/>
    <xf numFmtId="0" fontId="5" fillId="0" borderId="34" xfId="583" applyBorder="1"/>
    <xf numFmtId="0" fontId="5" fillId="0" borderId="38" xfId="583" applyBorder="1"/>
    <xf numFmtId="38" fontId="5" fillId="0" borderId="29" xfId="583" applyNumberFormat="1" applyBorder="1"/>
    <xf numFmtId="38" fontId="5" fillId="0" borderId="0" xfId="583" applyNumberFormat="1" applyBorder="1"/>
    <xf numFmtId="180" fontId="5" fillId="0" borderId="0" xfId="586" applyFont="1" applyFill="1" applyAlignment="1" applyProtection="1">
      <alignment horizontal="right"/>
    </xf>
    <xf numFmtId="38" fontId="5" fillId="0" borderId="34" xfId="583" applyNumberFormat="1" applyBorder="1"/>
    <xf numFmtId="0" fontId="5" fillId="0" borderId="0" xfId="583" applyFill="1" applyAlignment="1">
      <alignment horizontal="right"/>
    </xf>
    <xf numFmtId="180" fontId="5" fillId="0" borderId="0" xfId="586" applyFont="1" applyFill="1"/>
    <xf numFmtId="38" fontId="5" fillId="52" borderId="39" xfId="583" applyNumberFormat="1" applyFill="1" applyBorder="1"/>
    <xf numFmtId="38" fontId="5" fillId="52" borderId="10" xfId="583" applyNumberFormat="1" applyFill="1" applyBorder="1"/>
    <xf numFmtId="38" fontId="5" fillId="52" borderId="40" xfId="583" applyNumberFormat="1" applyFill="1" applyBorder="1"/>
    <xf numFmtId="0" fontId="5" fillId="53" borderId="0" xfId="583" applyFill="1"/>
    <xf numFmtId="38" fontId="5" fillId="53" borderId="34" xfId="583" applyNumberFormat="1" applyFill="1" applyBorder="1"/>
    <xf numFmtId="0" fontId="7" fillId="53" borderId="10" xfId="583" applyFont="1" applyFill="1" applyBorder="1"/>
    <xf numFmtId="38" fontId="7" fillId="53" borderId="40" xfId="583" applyNumberFormat="1" applyFont="1" applyFill="1" applyBorder="1"/>
    <xf numFmtId="0" fontId="0" fillId="0" borderId="11" xfId="0" applyBorder="1"/>
    <xf numFmtId="164" fontId="5" fillId="0" borderId="41" xfId="589" applyNumberFormat="1" applyFont="1" applyFill="1" applyBorder="1"/>
    <xf numFmtId="164" fontId="5" fillId="0" borderId="1" xfId="590" applyNumberFormat="1" applyFont="1" applyFill="1" applyBorder="1"/>
    <xf numFmtId="0" fontId="5" fillId="0" borderId="0" xfId="589" applyFont="1" applyFill="1"/>
    <xf numFmtId="6" fontId="5" fillId="0" borderId="0" xfId="589" applyNumberFormat="1" applyFont="1" applyFill="1" applyBorder="1"/>
    <xf numFmtId="0" fontId="5" fillId="0" borderId="0" xfId="589" applyFont="1" applyFill="1" applyAlignment="1">
      <alignment horizontal="center"/>
    </xf>
    <xf numFmtId="0" fontId="5" fillId="0" borderId="11" xfId="589" applyFont="1" applyFill="1" applyBorder="1" applyAlignment="1">
      <alignment horizontal="center"/>
    </xf>
    <xf numFmtId="0" fontId="5" fillId="0" borderId="11" xfId="592" applyFont="1" applyFill="1" applyBorder="1" applyAlignment="1">
      <alignment horizontal="center"/>
    </xf>
    <xf numFmtId="0" fontId="5" fillId="0" borderId="0" xfId="589" applyFont="1" applyFill="1" applyBorder="1" applyAlignment="1">
      <alignment horizontal="center"/>
    </xf>
    <xf numFmtId="0" fontId="5" fillId="0" borderId="0" xfId="592" applyFont="1" applyFill="1" applyBorder="1" applyAlignment="1">
      <alignment horizontal="center"/>
    </xf>
    <xf numFmtId="0" fontId="5" fillId="0" borderId="0" xfId="592" applyFont="1" applyFill="1" applyAlignment="1">
      <alignment horizontal="center"/>
    </xf>
    <xf numFmtId="0" fontId="7" fillId="0" borderId="11" xfId="589" applyFont="1" applyFill="1" applyBorder="1" applyAlignment="1">
      <alignment horizontal="center"/>
    </xf>
    <xf numFmtId="0" fontId="7" fillId="0" borderId="11" xfId="589" applyFont="1" applyFill="1" applyBorder="1" applyAlignment="1">
      <alignment horizontal="center" wrapText="1"/>
    </xf>
    <xf numFmtId="0" fontId="7" fillId="0" borderId="0" xfId="589" applyFont="1" applyFill="1" applyBorder="1" applyAlignment="1">
      <alignment horizontal="center"/>
    </xf>
    <xf numFmtId="0" fontId="7" fillId="0" borderId="0" xfId="589" applyFont="1" applyFill="1" applyAlignment="1">
      <alignment horizontal="center"/>
    </xf>
    <xf numFmtId="0" fontId="7" fillId="0" borderId="0" xfId="589" applyFont="1" applyFill="1" applyAlignment="1">
      <alignment horizontal="centerContinuous"/>
    </xf>
    <xf numFmtId="0" fontId="7" fillId="0" borderId="0" xfId="589" applyFont="1" applyFill="1"/>
    <xf numFmtId="0" fontId="11" fillId="0" borderId="0" xfId="0" applyFont="1" applyFill="1" applyBorder="1"/>
    <xf numFmtId="166" fontId="40" fillId="0" borderId="0" xfId="483" applyFont="1" applyBorder="1" applyAlignment="1">
      <alignment horizontal="left"/>
    </xf>
    <xf numFmtId="0" fontId="100" fillId="0" borderId="0" xfId="506" applyFont="1"/>
    <xf numFmtId="0" fontId="0" fillId="0" borderId="0" xfId="0" applyAlignment="1">
      <alignment horizontal="center"/>
    </xf>
    <xf numFmtId="164" fontId="5" fillId="0" borderId="0" xfId="590" applyNumberFormat="1" applyFont="1" applyFill="1" applyBorder="1"/>
    <xf numFmtId="164" fontId="5" fillId="0" borderId="0" xfId="590" applyNumberFormat="1" applyFont="1" applyFill="1"/>
    <xf numFmtId="17" fontId="5" fillId="0" borderId="0" xfId="589" applyNumberFormat="1" applyFont="1" applyFill="1" applyBorder="1"/>
    <xf numFmtId="164" fontId="5" fillId="0" borderId="47" xfId="590" applyNumberFormat="1" applyFont="1" applyFill="1" applyBorder="1"/>
    <xf numFmtId="164" fontId="5" fillId="0" borderId="34" xfId="589" applyNumberFormat="1" applyFont="1" applyFill="1" applyBorder="1"/>
    <xf numFmtId="164" fontId="5" fillId="0" borderId="9" xfId="590" applyNumberFormat="1" applyFont="1" applyFill="1" applyBorder="1"/>
    <xf numFmtId="164" fontId="5" fillId="0" borderId="43" xfId="589" applyNumberFormat="1" applyFont="1" applyFill="1" applyBorder="1"/>
    <xf numFmtId="164" fontId="5" fillId="0" borderId="0" xfId="589" applyNumberFormat="1" applyFont="1" applyFill="1" applyBorder="1"/>
    <xf numFmtId="182" fontId="7" fillId="0" borderId="42" xfId="591" applyNumberFormat="1" applyFont="1" applyFill="1" applyBorder="1" applyAlignment="1">
      <alignment horizontal="center"/>
    </xf>
    <xf numFmtId="9" fontId="27" fillId="0" borderId="0" xfId="6094" applyFont="1" applyAlignment="1"/>
    <xf numFmtId="198" fontId="27" fillId="0" borderId="0" xfId="6094" applyNumberFormat="1" applyFont="1" applyAlignment="1"/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202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41" fontId="6" fillId="0" borderId="0" xfId="506" applyNumberFormat="1"/>
    <xf numFmtId="0" fontId="101" fillId="0" borderId="0" xfId="0" applyFont="1"/>
    <xf numFmtId="0" fontId="101" fillId="0" borderId="0" xfId="0" applyFont="1" applyAlignment="1">
      <alignment horizontal="center"/>
    </xf>
    <xf numFmtId="164" fontId="101" fillId="0" borderId="0" xfId="372" applyNumberFormat="1" applyFont="1"/>
    <xf numFmtId="164" fontId="101" fillId="0" borderId="0" xfId="0" applyNumberFormat="1" applyFont="1"/>
    <xf numFmtId="0" fontId="102" fillId="0" borderId="11" xfId="0" applyFont="1" applyBorder="1"/>
    <xf numFmtId="0" fontId="101" fillId="0" borderId="11" xfId="0" applyFont="1" applyBorder="1" applyAlignment="1">
      <alignment horizontal="center"/>
    </xf>
    <xf numFmtId="0" fontId="101" fillId="0" borderId="11" xfId="0" applyFont="1" applyBorder="1"/>
    <xf numFmtId="0" fontId="5" fillId="0" borderId="0" xfId="589" applyFont="1" applyFill="1" applyBorder="1"/>
    <xf numFmtId="0" fontId="27" fillId="0" borderId="0" xfId="588" applyNumberFormat="1" applyFont="1" applyAlignment="1"/>
    <xf numFmtId="0" fontId="5" fillId="0" borderId="11" xfId="589" applyFont="1" applyFill="1" applyBorder="1"/>
    <xf numFmtId="0" fontId="5" fillId="0" borderId="0" xfId="589" applyFont="1" applyFill="1" applyBorder="1" applyAlignment="1">
      <alignment horizontal="centerContinuous"/>
    </xf>
    <xf numFmtId="0" fontId="5" fillId="0" borderId="11" xfId="589" applyFont="1" applyFill="1" applyBorder="1" applyAlignment="1">
      <alignment horizontal="centerContinuous"/>
    </xf>
    <xf numFmtId="0" fontId="22" fillId="0" borderId="11" xfId="589" applyFont="1" applyFill="1" applyBorder="1" applyAlignment="1">
      <alignment horizontal="center"/>
    </xf>
    <xf numFmtId="0" fontId="5" fillId="0" borderId="0" xfId="589" applyFont="1" applyFill="1" applyAlignment="1">
      <alignment horizontal="right"/>
    </xf>
    <xf numFmtId="6" fontId="5" fillId="0" borderId="0" xfId="589" applyNumberFormat="1" applyFont="1" applyFill="1"/>
    <xf numFmtId="6" fontId="5" fillId="0" borderId="0" xfId="589" applyNumberFormat="1" applyFont="1" applyFill="1" applyBorder="1" applyAlignment="1">
      <alignment horizontal="right"/>
    </xf>
    <xf numFmtId="17" fontId="5" fillId="0" borderId="0" xfId="589" applyNumberFormat="1" applyFont="1" applyFill="1"/>
    <xf numFmtId="0" fontId="103" fillId="0" borderId="0" xfId="588" applyNumberFormat="1" applyFont="1" applyAlignment="1"/>
    <xf numFmtId="17" fontId="5" fillId="0" borderId="48" xfId="589" applyNumberFormat="1" applyFont="1" applyFill="1" applyBorder="1"/>
    <xf numFmtId="17" fontId="5" fillId="0" borderId="45" xfId="589" applyNumberFormat="1" applyFont="1" applyFill="1" applyBorder="1"/>
    <xf numFmtId="17" fontId="5" fillId="0" borderId="44" xfId="589" applyNumberFormat="1" applyFont="1" applyFill="1" applyBorder="1"/>
    <xf numFmtId="0" fontId="27" fillId="0" borderId="0" xfId="588" applyNumberFormat="1" applyFont="1" applyFill="1" applyAlignment="1"/>
    <xf numFmtId="0" fontId="0" fillId="0" borderId="25" xfId="0" applyBorder="1"/>
    <xf numFmtId="0" fontId="0" fillId="0" borderId="12" xfId="0" applyBorder="1"/>
    <xf numFmtId="0" fontId="0" fillId="0" borderId="26" xfId="0" applyBorder="1"/>
    <xf numFmtId="0" fontId="0" fillId="0" borderId="29" xfId="0" applyBorder="1"/>
    <xf numFmtId="0" fontId="5" fillId="0" borderId="0" xfId="5067" applyNumberFormat="1" applyFont="1" applyBorder="1" applyAlignment="1"/>
    <xf numFmtId="0" fontId="0" fillId="0" borderId="30" xfId="0" applyBorder="1"/>
    <xf numFmtId="41" fontId="5" fillId="0" borderId="0" xfId="5067" applyNumberFormat="1" applyFont="1" applyBorder="1" applyAlignment="1"/>
    <xf numFmtId="0" fontId="5" fillId="0" borderId="0" xfId="583" applyFont="1" applyBorder="1"/>
    <xf numFmtId="0" fontId="0" fillId="0" borderId="28" xfId="0" applyBorder="1"/>
    <xf numFmtId="164" fontId="5" fillId="0" borderId="46" xfId="589" applyNumberFormat="1" applyFont="1" applyFill="1" applyBorder="1"/>
    <xf numFmtId="0" fontId="0" fillId="0" borderId="27" xfId="0" applyBorder="1"/>
    <xf numFmtId="164" fontId="5" fillId="0" borderId="0" xfId="372" applyNumberFormat="1" applyFont="1" applyBorder="1" applyAlignment="1"/>
    <xf numFmtId="41" fontId="5" fillId="0" borderId="0" xfId="5067" applyNumberFormat="1" applyFont="1" applyBorder="1" applyAlignment="1">
      <alignment horizontal="center"/>
    </xf>
    <xf numFmtId="164" fontId="5" fillId="0" borderId="0" xfId="5067" applyNumberFormat="1" applyFont="1" applyBorder="1" applyAlignment="1"/>
    <xf numFmtId="3" fontId="11" fillId="0" borderId="0" xfId="0" applyNumberFormat="1" applyFont="1"/>
    <xf numFmtId="43" fontId="0" fillId="0" borderId="0" xfId="0" applyNumberFormat="1"/>
    <xf numFmtId="42" fontId="105" fillId="0" borderId="0" xfId="381" applyNumberFormat="1" applyFont="1" applyFill="1" applyBorder="1"/>
    <xf numFmtId="164" fontId="105" fillId="0" borderId="0" xfId="372" applyNumberFormat="1" applyFont="1" applyFill="1" applyBorder="1"/>
    <xf numFmtId="41" fontId="105" fillId="0" borderId="12" xfId="506" applyNumberFormat="1" applyFont="1" applyFill="1" applyBorder="1"/>
    <xf numFmtId="41" fontId="105" fillId="0" borderId="0" xfId="506" applyNumberFormat="1" applyFont="1" applyFill="1" applyBorder="1"/>
    <xf numFmtId="0" fontId="106" fillId="0" borderId="0" xfId="506" applyFont="1"/>
    <xf numFmtId="41" fontId="105" fillId="0" borderId="0" xfId="381" applyNumberFormat="1" applyFont="1" applyFill="1" applyBorder="1"/>
    <xf numFmtId="0" fontId="103" fillId="0" borderId="25" xfId="0" applyFont="1" applyBorder="1"/>
    <xf numFmtId="0" fontId="103" fillId="0" borderId="12" xfId="0" applyFont="1" applyBorder="1"/>
    <xf numFmtId="0" fontId="103" fillId="0" borderId="12" xfId="506" applyFont="1" applyBorder="1"/>
    <xf numFmtId="0" fontId="103" fillId="0" borderId="26" xfId="506" applyFont="1" applyBorder="1"/>
    <xf numFmtId="0" fontId="103" fillId="0" borderId="0" xfId="0" applyFont="1"/>
    <xf numFmtId="0" fontId="103" fillId="0" borderId="27" xfId="0" applyFont="1" applyBorder="1" applyAlignment="1">
      <alignment horizontal="centerContinuous"/>
    </xf>
    <xf numFmtId="0" fontId="103" fillId="0" borderId="11" xfId="0" applyFont="1" applyBorder="1" applyAlignment="1">
      <alignment horizontal="centerContinuous"/>
    </xf>
    <xf numFmtId="0" fontId="103" fillId="0" borderId="11" xfId="506" applyFont="1" applyBorder="1" applyAlignment="1">
      <alignment horizontal="center"/>
    </xf>
    <xf numFmtId="0" fontId="103" fillId="0" borderId="28" xfId="506" applyFont="1" applyBorder="1" applyAlignment="1">
      <alignment horizontal="center"/>
    </xf>
    <xf numFmtId="0" fontId="103" fillId="0" borderId="0" xfId="0" applyFont="1" applyBorder="1"/>
    <xf numFmtId="0" fontId="103" fillId="0" borderId="0" xfId="506" applyFont="1" applyBorder="1" applyAlignment="1">
      <alignment horizontal="center"/>
    </xf>
    <xf numFmtId="0" fontId="103" fillId="0" borderId="30" xfId="506" applyFont="1" applyBorder="1" applyAlignment="1">
      <alignment horizontal="center"/>
    </xf>
    <xf numFmtId="42" fontId="103" fillId="0" borderId="0" xfId="506" applyNumberFormat="1" applyFont="1" applyBorder="1"/>
    <xf numFmtId="0" fontId="103" fillId="0" borderId="30" xfId="506" applyFont="1" applyBorder="1"/>
    <xf numFmtId="0" fontId="103" fillId="0" borderId="0" xfId="0" applyFont="1" applyBorder="1" applyAlignment="1">
      <alignment horizontal="left" indent="1"/>
    </xf>
    <xf numFmtId="0" fontId="103" fillId="0" borderId="0" xfId="506" applyFont="1" applyBorder="1"/>
    <xf numFmtId="42" fontId="103" fillId="0" borderId="30" xfId="506" applyNumberFormat="1" applyFont="1" applyBorder="1"/>
    <xf numFmtId="164" fontId="103" fillId="0" borderId="0" xfId="506" applyNumberFormat="1" applyFont="1" applyBorder="1"/>
    <xf numFmtId="0" fontId="103" fillId="0" borderId="11" xfId="0" applyFont="1" applyBorder="1"/>
    <xf numFmtId="0" fontId="103" fillId="0" borderId="28" xfId="506" applyFont="1" applyBorder="1"/>
    <xf numFmtId="0" fontId="103" fillId="0" borderId="29" xfId="0" applyFont="1" applyBorder="1" applyAlignment="1">
      <alignment horizontal="left"/>
    </xf>
    <xf numFmtId="0" fontId="103" fillId="0" borderId="27" xfId="0" applyFont="1" applyBorder="1" applyAlignment="1">
      <alignment horizontal="left"/>
    </xf>
    <xf numFmtId="0" fontId="107" fillId="0" borderId="0" xfId="0" applyFont="1" applyBorder="1"/>
    <xf numFmtId="0" fontId="103" fillId="0" borderId="0" xfId="506" applyFont="1" applyBorder="1" applyAlignment="1">
      <alignment horizontal="left"/>
    </xf>
    <xf numFmtId="0" fontId="103" fillId="0" borderId="0" xfId="506" applyFont="1" applyBorder="1" applyAlignment="1">
      <alignment horizontal="left" indent="1"/>
    </xf>
    <xf numFmtId="166" fontId="103" fillId="0" borderId="0" xfId="483" applyFont="1" applyBorder="1" applyAlignment="1">
      <alignment horizontal="left" indent="1"/>
    </xf>
    <xf numFmtId="166" fontId="103" fillId="0" borderId="0" xfId="483" applyFont="1" applyBorder="1" applyAlignment="1">
      <alignment horizontal="left"/>
    </xf>
    <xf numFmtId="0" fontId="103" fillId="0" borderId="0" xfId="0" applyFont="1" applyBorder="1" applyAlignment="1">
      <alignment horizontal="left"/>
    </xf>
    <xf numFmtId="0" fontId="103" fillId="0" borderId="11" xfId="0" applyFont="1" applyBorder="1" applyAlignment="1">
      <alignment horizontal="left"/>
    </xf>
    <xf numFmtId="0" fontId="103" fillId="0" borderId="12" xfId="0" applyFont="1" applyBorder="1" applyAlignment="1">
      <alignment horizontal="center"/>
    </xf>
    <xf numFmtId="42" fontId="103" fillId="0" borderId="0" xfId="506" applyNumberFormat="1" applyFont="1" applyBorder="1" applyAlignment="1">
      <alignment horizontal="center"/>
    </xf>
    <xf numFmtId="42" fontId="103" fillId="0" borderId="0" xfId="0" applyNumberFormat="1" applyFont="1" applyBorder="1"/>
    <xf numFmtId="42" fontId="103" fillId="0" borderId="0" xfId="0" applyNumberFormat="1" applyFont="1"/>
    <xf numFmtId="165" fontId="103" fillId="0" borderId="0" xfId="506" applyNumberFormat="1" applyFont="1" applyBorder="1"/>
    <xf numFmtId="165" fontId="103" fillId="0" borderId="30" xfId="506" applyNumberFormat="1" applyFont="1" applyBorder="1"/>
    <xf numFmtId="165" fontId="103" fillId="0" borderId="0" xfId="0" applyNumberFormat="1" applyFont="1"/>
    <xf numFmtId="6" fontId="103" fillId="0" borderId="0" xfId="0" applyNumberFormat="1" applyFont="1"/>
    <xf numFmtId="43" fontId="103" fillId="0" borderId="0" xfId="372" applyFont="1"/>
    <xf numFmtId="0" fontId="103" fillId="103" borderId="0" xfId="0" applyFont="1" applyFill="1" applyBorder="1"/>
    <xf numFmtId="0" fontId="103" fillId="103" borderId="0" xfId="506" applyFont="1" applyFill="1" applyBorder="1" applyAlignment="1">
      <alignment horizontal="center"/>
    </xf>
    <xf numFmtId="0" fontId="103" fillId="103" borderId="30" xfId="506" applyFont="1" applyFill="1" applyBorder="1" applyAlignment="1">
      <alignment horizontal="center"/>
    </xf>
    <xf numFmtId="0" fontId="103" fillId="0" borderId="0" xfId="0" applyFont="1" applyBorder="1" applyAlignment="1">
      <alignment horizontal="right"/>
    </xf>
    <xf numFmtId="0" fontId="103" fillId="0" borderId="0" xfId="0" applyFont="1" applyAlignment="1">
      <alignment horizontal="right"/>
    </xf>
    <xf numFmtId="0" fontId="103" fillId="0" borderId="0" xfId="0" applyFont="1" applyBorder="1" applyAlignment="1">
      <alignment horizontal="center"/>
    </xf>
    <xf numFmtId="0" fontId="103" fillId="0" borderId="12" xfId="506" applyFont="1" applyBorder="1" applyAlignment="1">
      <alignment horizontal="center"/>
    </xf>
    <xf numFmtId="0" fontId="103" fillId="0" borderId="26" xfId="506" applyFont="1" applyBorder="1" applyAlignment="1">
      <alignment horizontal="center"/>
    </xf>
    <xf numFmtId="0" fontId="103" fillId="103" borderId="29" xfId="0" applyFont="1" applyFill="1" applyBorder="1"/>
    <xf numFmtId="0" fontId="108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166" fontId="39" fillId="0" borderId="0" xfId="483" applyFont="1" applyFill="1" applyAlignment="1" applyProtection="1">
      <alignment horizontal="center"/>
      <protection locked="0"/>
    </xf>
    <xf numFmtId="0" fontId="41" fillId="0" borderId="0" xfId="506" applyFont="1" applyAlignment="1">
      <alignment horizontal="center"/>
    </xf>
    <xf numFmtId="0" fontId="39" fillId="0" borderId="0" xfId="506" applyFont="1" applyAlignment="1">
      <alignment horizontal="center"/>
    </xf>
    <xf numFmtId="37" fontId="7" fillId="0" borderId="0" xfId="581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583" applyAlignment="1">
      <alignment horizontal="center"/>
    </xf>
    <xf numFmtId="0" fontId="5" fillId="0" borderId="31" xfId="583" applyBorder="1" applyAlignment="1">
      <alignment horizontal="center"/>
    </xf>
    <xf numFmtId="0" fontId="5" fillId="0" borderId="2" xfId="583" applyBorder="1" applyAlignment="1">
      <alignment horizontal="center"/>
    </xf>
    <xf numFmtId="0" fontId="5" fillId="0" borderId="32" xfId="583" applyBorder="1" applyAlignment="1">
      <alignment horizontal="center"/>
    </xf>
    <xf numFmtId="0" fontId="5" fillId="0" borderId="31" xfId="583" quotePrefix="1" applyBorder="1" applyAlignment="1">
      <alignment horizontal="center"/>
    </xf>
    <xf numFmtId="0" fontId="5" fillId="0" borderId="2" xfId="583" quotePrefix="1" applyBorder="1" applyAlignment="1">
      <alignment horizontal="center"/>
    </xf>
    <xf numFmtId="0" fontId="5" fillId="0" borderId="32" xfId="583" quotePrefix="1" applyBorder="1" applyAlignment="1">
      <alignment horizontal="center"/>
    </xf>
    <xf numFmtId="164" fontId="0" fillId="0" borderId="0" xfId="372" applyNumberFormat="1" applyFont="1" applyFill="1" applyBorder="1"/>
    <xf numFmtId="41" fontId="5" fillId="0" borderId="0" xfId="5067" applyNumberFormat="1" applyFont="1" applyFill="1" applyBorder="1" applyAlignment="1"/>
    <xf numFmtId="164" fontId="5" fillId="0" borderId="0" xfId="372" applyNumberFormat="1" applyFont="1" applyFill="1" applyBorder="1" applyAlignment="1"/>
  </cellXfs>
  <cellStyles count="6097">
    <cellStyle name="_x0013_" xfId="1"/>
    <cellStyle name=" 1" xfId="593"/>
    <cellStyle name=" 1 2" xfId="594"/>
    <cellStyle name=" 1 2 2" xfId="595"/>
    <cellStyle name=" 1 3" xfId="596"/>
    <cellStyle name=" 1 4" xfId="597"/>
    <cellStyle name="_x0013_ 2" xfId="598"/>
    <cellStyle name="_x0013_ 2 2" xfId="599"/>
    <cellStyle name="_x0013_ 3" xfId="600"/>
    <cellStyle name="_x0013_ 3 2" xfId="601"/>
    <cellStyle name="_x0013_ 4" xfId="602"/>
    <cellStyle name="_x0013_ 4 2" xfId="603"/>
    <cellStyle name="_x0013_ 5" xfId="604"/>
    <cellStyle name="_x0013_ 6" xfId="605"/>
    <cellStyle name="_x0013_ 7" xfId="606"/>
    <cellStyle name="_09GRC Gas Transport For Review" xfId="2"/>
    <cellStyle name="_09GRC Gas Transport For Review 2" xfId="607"/>
    <cellStyle name="_09GRC Gas Transport For Review 2 2" xfId="608"/>
    <cellStyle name="_09GRC Gas Transport For Review_Book4" xfId="3"/>
    <cellStyle name="_09GRC Gas Transport For Review_Book4 2" xfId="609"/>
    <cellStyle name="_09GRC Gas Transport For Review_Book4_DEM-WP(C) ENERG10C--ctn Mid-C_042010 2010GRC" xfId="610"/>
    <cellStyle name="_09GRC Gas Transport For Review_DEM-WP(C) ENERG10C--ctn Mid-C_042010 2010GRC" xfId="611"/>
    <cellStyle name="_x0013__16.07E Wild Horse Wind Expansionwrkingfile" xfId="612"/>
    <cellStyle name="_x0013__16.07E Wild Horse Wind Expansionwrkingfile 2" xfId="613"/>
    <cellStyle name="_x0013__16.07E Wild Horse Wind Expansionwrkingfile SF" xfId="614"/>
    <cellStyle name="_x0013__16.07E Wild Horse Wind Expansionwrkingfile SF 2" xfId="615"/>
    <cellStyle name="_x0013__16.07E Wild Horse Wind Expansionwrkingfile SF_DEM-WP(C) ENERG10C--ctn Mid-C_042010 2010GRC" xfId="616"/>
    <cellStyle name="_x0013__16.07E Wild Horse Wind Expansionwrkingfile_DEM-WP(C) ENERG10C--ctn Mid-C_042010 2010GRC" xfId="617"/>
    <cellStyle name="_x0013__16.37E Wild Horse Expansion DeferralRevwrkingfile SF" xfId="4"/>
    <cellStyle name="_x0013__16.37E Wild Horse Expansion DeferralRevwrkingfile SF 2" xfId="618"/>
    <cellStyle name="_x0013__16.37E Wild Horse Expansion DeferralRevwrkingfile SF_DEM-WP(C) ENERG10C--ctn Mid-C_042010 2010GRC" xfId="619"/>
    <cellStyle name="_2008 Strat Plan Power Costs Forecast V2 (2009 Update)" xfId="620"/>
    <cellStyle name="_2008 Strat Plan Power Costs Forecast V2 (2009 Update) 2" xfId="621"/>
    <cellStyle name="_2008 Strat Plan Power Costs Forecast V2 (2009 Update)_DEM-WP(C) ENERG10C--ctn Mid-C_042010 2010GRC" xfId="622"/>
    <cellStyle name="_2008 Strat Plan Power Costs Forecast V2 (2009 Update)_NIM Summary" xfId="623"/>
    <cellStyle name="_2008 Strat Plan Power Costs Forecast V2 (2009 Update)_NIM Summary 2" xfId="624"/>
    <cellStyle name="_2008 Strat Plan Power Costs Forecast V2 (2009 Update)_NIM Summary_DEM-WP(C) ENERG10C--ctn Mid-C_042010 2010GRC" xfId="625"/>
    <cellStyle name="_4.06E Pass Throughs" xfId="5"/>
    <cellStyle name="_4.06E Pass Throughs 2" xfId="626"/>
    <cellStyle name="_4.06E Pass Throughs 2 2" xfId="627"/>
    <cellStyle name="_4.06E Pass Throughs 3" xfId="628"/>
    <cellStyle name="_4.06E Pass Throughs 4" xfId="629"/>
    <cellStyle name="_4.06E Pass Throughs 4 2" xfId="630"/>
    <cellStyle name="_4.06E Pass Throughs 5" xfId="631"/>
    <cellStyle name="_4.06E Pass Throughs 5 2" xfId="632"/>
    <cellStyle name="_4.06E Pass Throughs 6" xfId="633"/>
    <cellStyle name="_4.06E Pass Throughs 7" xfId="634"/>
    <cellStyle name="_4.06E Pass Throughs 7 2" xfId="635"/>
    <cellStyle name="_4.06E Pass Throughs 8" xfId="636"/>
    <cellStyle name="_4.06E Pass Throughs 8 2" xfId="637"/>
    <cellStyle name="_4.06E Pass Throughs_04 07E Wild Horse Wind Expansion (C) (2)" xfId="6"/>
    <cellStyle name="_4.06E Pass Throughs_04 07E Wild Horse Wind Expansion (C) (2) 2" xfId="638"/>
    <cellStyle name="_4.06E Pass Throughs_04 07E Wild Horse Wind Expansion (C) (2)_Adj Bench DR 3 for Initial Briefs (Electric)" xfId="639"/>
    <cellStyle name="_4.06E Pass Throughs_04 07E Wild Horse Wind Expansion (C) (2)_Adj Bench DR 3 for Initial Briefs (Electric) 2" xfId="640"/>
    <cellStyle name="_4.06E Pass Throughs_04 07E Wild Horse Wind Expansion (C) (2)_Adj Bench DR 3 for Initial Briefs (Electric)_DEM-WP(C) ENERG10C--ctn Mid-C_042010 2010GRC" xfId="641"/>
    <cellStyle name="_4.06E Pass Throughs_04 07E Wild Horse Wind Expansion (C) (2)_DEM-WP(C) ENERG10C--ctn Mid-C_042010 2010GRC" xfId="642"/>
    <cellStyle name="_4.06E Pass Throughs_04 07E Wild Horse Wind Expansion (C) (2)_Electric Rev Req Model (2009 GRC) " xfId="7"/>
    <cellStyle name="_4.06E Pass Throughs_04 07E Wild Horse Wind Expansion (C) (2)_Electric Rev Req Model (2009 GRC)  2" xfId="643"/>
    <cellStyle name="_4.06E Pass Throughs_04 07E Wild Horse Wind Expansion (C) (2)_Electric Rev Req Model (2009 GRC) _DEM-WP(C) ENERG10C--ctn Mid-C_042010 2010GRC" xfId="644"/>
    <cellStyle name="_4.06E Pass Throughs_04 07E Wild Horse Wind Expansion (C) (2)_Electric Rev Req Model (2009 GRC) Rebuttal" xfId="645"/>
    <cellStyle name="_4.06E Pass Throughs_04 07E Wild Horse Wind Expansion (C) (2)_Electric Rev Req Model (2009 GRC) Rebuttal REmoval of New  WH Solar AdjustMI" xfId="646"/>
    <cellStyle name="_4.06E Pass Throughs_04 07E Wild Horse Wind Expansion (C) (2)_Electric Rev Req Model (2009 GRC) Rebuttal REmoval of New  WH Solar AdjustMI 2" xfId="647"/>
    <cellStyle name="_4.06E Pass Throughs_04 07E Wild Horse Wind Expansion (C) (2)_Electric Rev Req Model (2009 GRC) Rebuttal REmoval of New  WH Solar AdjustMI_DEM-WP(C) ENERG10C--ctn Mid-C_042010 2010GRC" xfId="648"/>
    <cellStyle name="_4.06E Pass Throughs_04 07E Wild Horse Wind Expansion (C) (2)_Electric Rev Req Model (2009 GRC) Revised 01-18-2010" xfId="649"/>
    <cellStyle name="_4.06E Pass Throughs_04 07E Wild Horse Wind Expansion (C) (2)_Electric Rev Req Model (2009 GRC) Revised 01-18-2010 2" xfId="650"/>
    <cellStyle name="_4.06E Pass Throughs_04 07E Wild Horse Wind Expansion (C) (2)_Electric Rev Req Model (2009 GRC) Revised 01-18-2010_DEM-WP(C) ENERG10C--ctn Mid-C_042010 2010GRC" xfId="651"/>
    <cellStyle name="_4.06E Pass Throughs_04 07E Wild Horse Wind Expansion (C) (2)_Final Order Electric EXHIBIT A-1" xfId="652"/>
    <cellStyle name="_4.06E Pass Throughs_04 07E Wild Horse Wind Expansion (C) (2)_TENASKA REGULATORY ASSET" xfId="653"/>
    <cellStyle name="_4.06E Pass Throughs_16.37E Wild Horse Expansion DeferralRevwrkingfile SF" xfId="8"/>
    <cellStyle name="_4.06E Pass Throughs_16.37E Wild Horse Expansion DeferralRevwrkingfile SF 2" xfId="654"/>
    <cellStyle name="_4.06E Pass Throughs_16.37E Wild Horse Expansion DeferralRevwrkingfile SF_DEM-WP(C) ENERG10C--ctn Mid-C_042010 2010GRC" xfId="655"/>
    <cellStyle name="_4.06E Pass Throughs_2009 GRC Compl Filing - Exhibit D" xfId="656"/>
    <cellStyle name="_4.06E Pass Throughs_2009 GRC Compl Filing - Exhibit D 2" xfId="657"/>
    <cellStyle name="_4.06E Pass Throughs_2009 GRC Compl Filing - Exhibit D_DEM-WP(C) ENERG10C--ctn Mid-C_042010 2010GRC" xfId="658"/>
    <cellStyle name="_4.06E Pass Throughs_4 31 Regulatory Assets and Liabilities  7 06- Exhibit D" xfId="9"/>
    <cellStyle name="_4.06E Pass Throughs_4 31 Regulatory Assets and Liabilities  7 06- Exhibit D 2" xfId="659"/>
    <cellStyle name="_4.06E Pass Throughs_4 31 Regulatory Assets and Liabilities  7 06- Exhibit D_DEM-WP(C) ENERG10C--ctn Mid-C_042010 2010GRC" xfId="660"/>
    <cellStyle name="_4.06E Pass Throughs_4 31 Regulatory Assets and Liabilities  7 06- Exhibit D_NIM Summary" xfId="661"/>
    <cellStyle name="_4.06E Pass Throughs_4 31 Regulatory Assets and Liabilities  7 06- Exhibit D_NIM Summary 2" xfId="662"/>
    <cellStyle name="_4.06E Pass Throughs_4 31 Regulatory Assets and Liabilities  7 06- Exhibit D_NIM Summary_DEM-WP(C) ENERG10C--ctn Mid-C_042010 2010GRC" xfId="663"/>
    <cellStyle name="_4.06E Pass Throughs_4 31 Regulatory Assets and Liabilities  7 06- Exhibit D_NIM+O&amp;M" xfId="664"/>
    <cellStyle name="_4.06E Pass Throughs_4 31 Regulatory Assets and Liabilities  7 06- Exhibit D_NIM+O&amp;M Monthly" xfId="665"/>
    <cellStyle name="_4.06E Pass Throughs_4 31E Reg Asset  Liab and EXH D" xfId="666"/>
    <cellStyle name="_4.06E Pass Throughs_4 31E Reg Asset  Liab and EXH D _ Aug 10 Filing (2)" xfId="667"/>
    <cellStyle name="_4.06E Pass Throughs_4 31E Reg Asset  Liab and EXH D _ Aug 10 Filing (2) 2" xfId="668"/>
    <cellStyle name="_4.06E Pass Throughs_4 31E Reg Asset  Liab and EXH D 2" xfId="669"/>
    <cellStyle name="_4.06E Pass Throughs_4 31E Reg Asset  Liab and EXH D 3" xfId="670"/>
    <cellStyle name="_4.06E Pass Throughs_4 32 Regulatory Assets and Liabilities  7 06- Exhibit D" xfId="10"/>
    <cellStyle name="_4.06E Pass Throughs_4 32 Regulatory Assets and Liabilities  7 06- Exhibit D 2" xfId="671"/>
    <cellStyle name="_4.06E Pass Throughs_4 32 Regulatory Assets and Liabilities  7 06- Exhibit D_DEM-WP(C) ENERG10C--ctn Mid-C_042010 2010GRC" xfId="672"/>
    <cellStyle name="_4.06E Pass Throughs_4 32 Regulatory Assets and Liabilities  7 06- Exhibit D_NIM Summary" xfId="673"/>
    <cellStyle name="_4.06E Pass Throughs_4 32 Regulatory Assets and Liabilities  7 06- Exhibit D_NIM Summary 2" xfId="674"/>
    <cellStyle name="_4.06E Pass Throughs_4 32 Regulatory Assets and Liabilities  7 06- Exhibit D_NIM Summary_DEM-WP(C) ENERG10C--ctn Mid-C_042010 2010GRC" xfId="675"/>
    <cellStyle name="_4.06E Pass Throughs_4 32 Regulatory Assets and Liabilities  7 06- Exhibit D_NIM+O&amp;M" xfId="676"/>
    <cellStyle name="_4.06E Pass Throughs_4 32 Regulatory Assets and Liabilities  7 06- Exhibit D_NIM+O&amp;M Monthly" xfId="677"/>
    <cellStyle name="_4.06E Pass Throughs_AURORA Total New" xfId="678"/>
    <cellStyle name="_4.06E Pass Throughs_AURORA Total New 2" xfId="679"/>
    <cellStyle name="_4.06E Pass Throughs_Book2" xfId="11"/>
    <cellStyle name="_4.06E Pass Throughs_Book2 2" xfId="680"/>
    <cellStyle name="_4.06E Pass Throughs_Book2_Adj Bench DR 3 for Initial Briefs (Electric)" xfId="681"/>
    <cellStyle name="_4.06E Pass Throughs_Book2_Adj Bench DR 3 for Initial Briefs (Electric) 2" xfId="682"/>
    <cellStyle name="_4.06E Pass Throughs_Book2_Adj Bench DR 3 for Initial Briefs (Electric)_DEM-WP(C) ENERG10C--ctn Mid-C_042010 2010GRC" xfId="683"/>
    <cellStyle name="_4.06E Pass Throughs_Book2_DEM-WP(C) ENERG10C--ctn Mid-C_042010 2010GRC" xfId="684"/>
    <cellStyle name="_4.06E Pass Throughs_Book2_Electric Rev Req Model (2009 GRC) Rebuttal" xfId="685"/>
    <cellStyle name="_4.06E Pass Throughs_Book2_Electric Rev Req Model (2009 GRC) Rebuttal REmoval of New  WH Solar AdjustMI" xfId="686"/>
    <cellStyle name="_4.06E Pass Throughs_Book2_Electric Rev Req Model (2009 GRC) Rebuttal REmoval of New  WH Solar AdjustMI 2" xfId="687"/>
    <cellStyle name="_4.06E Pass Throughs_Book2_Electric Rev Req Model (2009 GRC) Rebuttal REmoval of New  WH Solar AdjustMI_DEM-WP(C) ENERG10C--ctn Mid-C_042010 2010GRC" xfId="688"/>
    <cellStyle name="_4.06E Pass Throughs_Book2_Electric Rev Req Model (2009 GRC) Revised 01-18-2010" xfId="689"/>
    <cellStyle name="_4.06E Pass Throughs_Book2_Electric Rev Req Model (2009 GRC) Revised 01-18-2010 2" xfId="690"/>
    <cellStyle name="_4.06E Pass Throughs_Book2_Electric Rev Req Model (2009 GRC) Revised 01-18-2010_DEM-WP(C) ENERG10C--ctn Mid-C_042010 2010GRC" xfId="691"/>
    <cellStyle name="_4.06E Pass Throughs_Book2_Final Order Electric EXHIBIT A-1" xfId="692"/>
    <cellStyle name="_4.06E Pass Throughs_Book4" xfId="12"/>
    <cellStyle name="_4.06E Pass Throughs_Book4 2" xfId="693"/>
    <cellStyle name="_4.06E Pass Throughs_Book4_DEM-WP(C) ENERG10C--ctn Mid-C_042010 2010GRC" xfId="694"/>
    <cellStyle name="_4.06E Pass Throughs_Book9" xfId="13"/>
    <cellStyle name="_4.06E Pass Throughs_Book9 2" xfId="695"/>
    <cellStyle name="_4.06E Pass Throughs_Book9_DEM-WP(C) ENERG10C--ctn Mid-C_042010 2010GRC" xfId="696"/>
    <cellStyle name="_4.06E Pass Throughs_Chelan PUD Power Costs (8-10)" xfId="697"/>
    <cellStyle name="_4.06E Pass Throughs_DEM-WP(C) Chelan Power Costs" xfId="698"/>
    <cellStyle name="_4.06E Pass Throughs_DEM-WP(C) Chelan Power Costs 2" xfId="699"/>
    <cellStyle name="_4.06E Pass Throughs_DEM-WP(C) ENERG10C--ctn Mid-C_042010 2010GRC" xfId="700"/>
    <cellStyle name="_4.06E Pass Throughs_DEM-WP(C) Gas Transport 2010GRC" xfId="701"/>
    <cellStyle name="_4.06E Pass Throughs_DEM-WP(C) Gas Transport 2010GRC 2" xfId="702"/>
    <cellStyle name="_4.06E Pass Throughs_NIM Summary" xfId="703"/>
    <cellStyle name="_4.06E Pass Throughs_NIM Summary 09GRC" xfId="704"/>
    <cellStyle name="_4.06E Pass Throughs_NIM Summary 09GRC 2" xfId="705"/>
    <cellStyle name="_4.06E Pass Throughs_NIM Summary 09GRC_DEM-WP(C) ENERG10C--ctn Mid-C_042010 2010GRC" xfId="706"/>
    <cellStyle name="_4.06E Pass Throughs_NIM Summary 2" xfId="707"/>
    <cellStyle name="_4.06E Pass Throughs_NIM Summary 3" xfId="708"/>
    <cellStyle name="_4.06E Pass Throughs_NIM Summary_DEM-WP(C) ENERG10C--ctn Mid-C_042010 2010GRC" xfId="709"/>
    <cellStyle name="_4.06E Pass Throughs_NIM+O&amp;M" xfId="710"/>
    <cellStyle name="_4.06E Pass Throughs_NIM+O&amp;M 2" xfId="711"/>
    <cellStyle name="_4.06E Pass Throughs_NIM+O&amp;M Monthly" xfId="712"/>
    <cellStyle name="_4.06E Pass Throughs_NIM+O&amp;M Monthly 2" xfId="713"/>
    <cellStyle name="_4.06E Pass Throughs_PCA 9 -  Exhibit D April 2010 (3)" xfId="714"/>
    <cellStyle name="_4.06E Pass Throughs_PCA 9 -  Exhibit D April 2010 (3) 2" xfId="715"/>
    <cellStyle name="_4.06E Pass Throughs_PCA 9 -  Exhibit D April 2010 (3)_DEM-WP(C) ENERG10C--ctn Mid-C_042010 2010GRC" xfId="716"/>
    <cellStyle name="_4.06E Pass Throughs_Power Costs - Comparison bx Rbtl-Staff-Jt-PC" xfId="14"/>
    <cellStyle name="_4.06E Pass Throughs_Power Costs - Comparison bx Rbtl-Staff-Jt-PC 2" xfId="717"/>
    <cellStyle name="_4.06E Pass Throughs_Power Costs - Comparison bx Rbtl-Staff-Jt-PC_Adj Bench DR 3 for Initial Briefs (Electric)" xfId="718"/>
    <cellStyle name="_4.06E Pass Throughs_Power Costs - Comparison bx Rbtl-Staff-Jt-PC_Adj Bench DR 3 for Initial Briefs (Electric) 2" xfId="719"/>
    <cellStyle name="_4.06E Pass Throughs_Power Costs - Comparison bx Rbtl-Staff-Jt-PC_Adj Bench DR 3 for Initial Briefs (Electric)_DEM-WP(C) ENERG10C--ctn Mid-C_042010 2010GRC" xfId="720"/>
    <cellStyle name="_4.06E Pass Throughs_Power Costs - Comparison bx Rbtl-Staff-Jt-PC_DEM-WP(C) ENERG10C--ctn Mid-C_042010 2010GRC" xfId="721"/>
    <cellStyle name="_4.06E Pass Throughs_Power Costs - Comparison bx Rbtl-Staff-Jt-PC_Electric Rev Req Model (2009 GRC) Rebuttal" xfId="722"/>
    <cellStyle name="_4.06E Pass Throughs_Power Costs - Comparison bx Rbtl-Staff-Jt-PC_Electric Rev Req Model (2009 GRC) Rebuttal REmoval of New  WH Solar AdjustMI" xfId="723"/>
    <cellStyle name="_4.06E Pass Throughs_Power Costs - Comparison bx Rbtl-Staff-Jt-PC_Electric Rev Req Model (2009 GRC) Rebuttal REmoval of New  WH Solar AdjustMI 2" xfId="724"/>
    <cellStyle name="_4.06E Pass Throughs_Power Costs - Comparison bx Rbtl-Staff-Jt-PC_Electric Rev Req Model (2009 GRC) Rebuttal REmoval of New  WH Solar AdjustMI_DEM-WP(C) ENERG10C--ctn Mid-C_042010 2010GRC" xfId="725"/>
    <cellStyle name="_4.06E Pass Throughs_Power Costs - Comparison bx Rbtl-Staff-Jt-PC_Electric Rev Req Model (2009 GRC) Revised 01-18-2010" xfId="726"/>
    <cellStyle name="_4.06E Pass Throughs_Power Costs - Comparison bx Rbtl-Staff-Jt-PC_Electric Rev Req Model (2009 GRC) Revised 01-18-2010 2" xfId="727"/>
    <cellStyle name="_4.06E Pass Throughs_Power Costs - Comparison bx Rbtl-Staff-Jt-PC_Electric Rev Req Model (2009 GRC) Revised 01-18-2010_DEM-WP(C) ENERG10C--ctn Mid-C_042010 2010GRC" xfId="728"/>
    <cellStyle name="_4.06E Pass Throughs_Power Costs - Comparison bx Rbtl-Staff-Jt-PC_Final Order Electric EXHIBIT A-1" xfId="729"/>
    <cellStyle name="_4.06E Pass Throughs_Rebuttal Power Costs" xfId="15"/>
    <cellStyle name="_4.06E Pass Throughs_Rebuttal Power Costs 2" xfId="730"/>
    <cellStyle name="_4.06E Pass Throughs_Rebuttal Power Costs_Adj Bench DR 3 for Initial Briefs (Electric)" xfId="731"/>
    <cellStyle name="_4.06E Pass Throughs_Rebuttal Power Costs_Adj Bench DR 3 for Initial Briefs (Electric) 2" xfId="732"/>
    <cellStyle name="_4.06E Pass Throughs_Rebuttal Power Costs_Adj Bench DR 3 for Initial Briefs (Electric)_DEM-WP(C) ENERG10C--ctn Mid-C_042010 2010GRC" xfId="733"/>
    <cellStyle name="_4.06E Pass Throughs_Rebuttal Power Costs_DEM-WP(C) ENERG10C--ctn Mid-C_042010 2010GRC" xfId="734"/>
    <cellStyle name="_4.06E Pass Throughs_Rebuttal Power Costs_Electric Rev Req Model (2009 GRC) Rebuttal" xfId="735"/>
    <cellStyle name="_4.06E Pass Throughs_Rebuttal Power Costs_Electric Rev Req Model (2009 GRC) Rebuttal REmoval of New  WH Solar AdjustMI" xfId="736"/>
    <cellStyle name="_4.06E Pass Throughs_Rebuttal Power Costs_Electric Rev Req Model (2009 GRC) Rebuttal REmoval of New  WH Solar AdjustMI 2" xfId="737"/>
    <cellStyle name="_4.06E Pass Throughs_Rebuttal Power Costs_Electric Rev Req Model (2009 GRC) Rebuttal REmoval of New  WH Solar AdjustMI_DEM-WP(C) ENERG10C--ctn Mid-C_042010 2010GRC" xfId="738"/>
    <cellStyle name="_4.06E Pass Throughs_Rebuttal Power Costs_Electric Rev Req Model (2009 GRC) Revised 01-18-2010" xfId="739"/>
    <cellStyle name="_4.06E Pass Throughs_Rebuttal Power Costs_Electric Rev Req Model (2009 GRC) Revised 01-18-2010 2" xfId="740"/>
    <cellStyle name="_4.06E Pass Throughs_Rebuttal Power Costs_Electric Rev Req Model (2009 GRC) Revised 01-18-2010_DEM-WP(C) ENERG10C--ctn Mid-C_042010 2010GRC" xfId="741"/>
    <cellStyle name="_4.06E Pass Throughs_Rebuttal Power Costs_Final Order Electric EXHIBIT A-1" xfId="742"/>
    <cellStyle name="_4.06E Pass Throughs_Wind Integration 10GRC" xfId="743"/>
    <cellStyle name="_4.06E Pass Throughs_Wind Integration 10GRC 2" xfId="744"/>
    <cellStyle name="_4.06E Pass Throughs_Wind Integration 10GRC_DEM-WP(C) ENERG10C--ctn Mid-C_042010 2010GRC" xfId="745"/>
    <cellStyle name="_4.13E Montana Energy Tax" xfId="16"/>
    <cellStyle name="_4.13E Montana Energy Tax 2" xfId="746"/>
    <cellStyle name="_4.13E Montana Energy Tax 2 2" xfId="747"/>
    <cellStyle name="_4.13E Montana Energy Tax 3" xfId="748"/>
    <cellStyle name="_4.13E Montana Energy Tax 4" xfId="749"/>
    <cellStyle name="_4.13E Montana Energy Tax 4 2" xfId="750"/>
    <cellStyle name="_4.13E Montana Energy Tax 5" xfId="751"/>
    <cellStyle name="_4.13E Montana Energy Tax 6" xfId="752"/>
    <cellStyle name="_4.13E Montana Energy Tax 6 2" xfId="753"/>
    <cellStyle name="_4.13E Montana Energy Tax 7" xfId="754"/>
    <cellStyle name="_4.13E Montana Energy Tax 7 2" xfId="755"/>
    <cellStyle name="_4.13E Montana Energy Tax_04 07E Wild Horse Wind Expansion (C) (2)" xfId="17"/>
    <cellStyle name="_4.13E Montana Energy Tax_04 07E Wild Horse Wind Expansion (C) (2) 2" xfId="756"/>
    <cellStyle name="_4.13E Montana Energy Tax_04 07E Wild Horse Wind Expansion (C) (2)_Adj Bench DR 3 for Initial Briefs (Electric)" xfId="757"/>
    <cellStyle name="_4.13E Montana Energy Tax_04 07E Wild Horse Wind Expansion (C) (2)_Adj Bench DR 3 for Initial Briefs (Electric) 2" xfId="758"/>
    <cellStyle name="_4.13E Montana Energy Tax_04 07E Wild Horse Wind Expansion (C) (2)_Adj Bench DR 3 for Initial Briefs (Electric)_DEM-WP(C) ENERG10C--ctn Mid-C_042010 2010GRC" xfId="759"/>
    <cellStyle name="_4.13E Montana Energy Tax_04 07E Wild Horse Wind Expansion (C) (2)_DEM-WP(C) ENERG10C--ctn Mid-C_042010 2010GRC" xfId="760"/>
    <cellStyle name="_4.13E Montana Energy Tax_04 07E Wild Horse Wind Expansion (C) (2)_Electric Rev Req Model (2009 GRC) " xfId="18"/>
    <cellStyle name="_4.13E Montana Energy Tax_04 07E Wild Horse Wind Expansion (C) (2)_Electric Rev Req Model (2009 GRC)  2" xfId="761"/>
    <cellStyle name="_4.13E Montana Energy Tax_04 07E Wild Horse Wind Expansion (C) (2)_Electric Rev Req Model (2009 GRC) _DEM-WP(C) ENERG10C--ctn Mid-C_042010 2010GRC" xfId="762"/>
    <cellStyle name="_4.13E Montana Energy Tax_04 07E Wild Horse Wind Expansion (C) (2)_Electric Rev Req Model (2009 GRC) Rebuttal" xfId="763"/>
    <cellStyle name="_4.13E Montana Energy Tax_04 07E Wild Horse Wind Expansion (C) (2)_Electric Rev Req Model (2009 GRC) Rebuttal REmoval of New  WH Solar AdjustMI" xfId="764"/>
    <cellStyle name="_4.13E Montana Energy Tax_04 07E Wild Horse Wind Expansion (C) (2)_Electric Rev Req Model (2009 GRC) Rebuttal REmoval of New  WH Solar AdjustMI 2" xfId="765"/>
    <cellStyle name="_4.13E Montana Energy Tax_04 07E Wild Horse Wind Expansion (C) (2)_Electric Rev Req Model (2009 GRC) Rebuttal REmoval of New  WH Solar AdjustMI_DEM-WP(C) ENERG10C--ctn Mid-C_042010 2010GRC" xfId="766"/>
    <cellStyle name="_4.13E Montana Energy Tax_04 07E Wild Horse Wind Expansion (C) (2)_Electric Rev Req Model (2009 GRC) Revised 01-18-2010" xfId="767"/>
    <cellStyle name="_4.13E Montana Energy Tax_04 07E Wild Horse Wind Expansion (C) (2)_Electric Rev Req Model (2009 GRC) Revised 01-18-2010 2" xfId="768"/>
    <cellStyle name="_4.13E Montana Energy Tax_04 07E Wild Horse Wind Expansion (C) (2)_Electric Rev Req Model (2009 GRC) Revised 01-18-2010_DEM-WP(C) ENERG10C--ctn Mid-C_042010 2010GRC" xfId="769"/>
    <cellStyle name="_4.13E Montana Energy Tax_04 07E Wild Horse Wind Expansion (C) (2)_Final Order Electric EXHIBIT A-1" xfId="770"/>
    <cellStyle name="_4.13E Montana Energy Tax_04 07E Wild Horse Wind Expansion (C) (2)_TENASKA REGULATORY ASSET" xfId="771"/>
    <cellStyle name="_4.13E Montana Energy Tax_16.37E Wild Horse Expansion DeferralRevwrkingfile SF" xfId="19"/>
    <cellStyle name="_4.13E Montana Energy Tax_16.37E Wild Horse Expansion DeferralRevwrkingfile SF 2" xfId="772"/>
    <cellStyle name="_4.13E Montana Energy Tax_16.37E Wild Horse Expansion DeferralRevwrkingfile SF_DEM-WP(C) ENERG10C--ctn Mid-C_042010 2010GRC" xfId="773"/>
    <cellStyle name="_4.13E Montana Energy Tax_2009 GRC Compl Filing - Exhibit D" xfId="774"/>
    <cellStyle name="_4.13E Montana Energy Tax_2009 GRC Compl Filing - Exhibit D 2" xfId="775"/>
    <cellStyle name="_4.13E Montana Energy Tax_2009 GRC Compl Filing - Exhibit D_DEM-WP(C) ENERG10C--ctn Mid-C_042010 2010GRC" xfId="776"/>
    <cellStyle name="_4.13E Montana Energy Tax_4 31 Regulatory Assets and Liabilities  7 06- Exhibit D" xfId="20"/>
    <cellStyle name="_4.13E Montana Energy Tax_4 31 Regulatory Assets and Liabilities  7 06- Exhibit D 2" xfId="777"/>
    <cellStyle name="_4.13E Montana Energy Tax_4 31 Regulatory Assets and Liabilities  7 06- Exhibit D_DEM-WP(C) ENERG10C--ctn Mid-C_042010 2010GRC" xfId="778"/>
    <cellStyle name="_4.13E Montana Energy Tax_4 31 Regulatory Assets and Liabilities  7 06- Exhibit D_NIM Summary" xfId="779"/>
    <cellStyle name="_4.13E Montana Energy Tax_4 31 Regulatory Assets and Liabilities  7 06- Exhibit D_NIM Summary 2" xfId="780"/>
    <cellStyle name="_4.13E Montana Energy Tax_4 31 Regulatory Assets and Liabilities  7 06- Exhibit D_NIM Summary_DEM-WP(C) ENERG10C--ctn Mid-C_042010 2010GRC" xfId="781"/>
    <cellStyle name="_4.13E Montana Energy Tax_4 31E Reg Asset  Liab and EXH D" xfId="782"/>
    <cellStyle name="_4.13E Montana Energy Tax_4 31E Reg Asset  Liab and EXH D _ Aug 10 Filing (2)" xfId="783"/>
    <cellStyle name="_4.13E Montana Energy Tax_4 31E Reg Asset  Liab and EXH D _ Aug 10 Filing (2) 2" xfId="784"/>
    <cellStyle name="_4.13E Montana Energy Tax_4 31E Reg Asset  Liab and EXH D 2" xfId="785"/>
    <cellStyle name="_4.13E Montana Energy Tax_4 31E Reg Asset  Liab and EXH D 3" xfId="786"/>
    <cellStyle name="_4.13E Montana Energy Tax_4 32 Regulatory Assets and Liabilities  7 06- Exhibit D" xfId="21"/>
    <cellStyle name="_4.13E Montana Energy Tax_4 32 Regulatory Assets and Liabilities  7 06- Exhibit D 2" xfId="787"/>
    <cellStyle name="_4.13E Montana Energy Tax_4 32 Regulatory Assets and Liabilities  7 06- Exhibit D_DEM-WP(C) ENERG10C--ctn Mid-C_042010 2010GRC" xfId="788"/>
    <cellStyle name="_4.13E Montana Energy Tax_4 32 Regulatory Assets and Liabilities  7 06- Exhibit D_NIM Summary" xfId="789"/>
    <cellStyle name="_4.13E Montana Energy Tax_4 32 Regulatory Assets and Liabilities  7 06- Exhibit D_NIM Summary 2" xfId="790"/>
    <cellStyle name="_4.13E Montana Energy Tax_4 32 Regulatory Assets and Liabilities  7 06- Exhibit D_NIM Summary_DEM-WP(C) ENERG10C--ctn Mid-C_042010 2010GRC" xfId="791"/>
    <cellStyle name="_4.13E Montana Energy Tax_AURORA Total New" xfId="792"/>
    <cellStyle name="_4.13E Montana Energy Tax_AURORA Total New 2" xfId="793"/>
    <cellStyle name="_4.13E Montana Energy Tax_Book2" xfId="22"/>
    <cellStyle name="_4.13E Montana Energy Tax_Book2 2" xfId="794"/>
    <cellStyle name="_4.13E Montana Energy Tax_Book2_Adj Bench DR 3 for Initial Briefs (Electric)" xfId="795"/>
    <cellStyle name="_4.13E Montana Energy Tax_Book2_Adj Bench DR 3 for Initial Briefs (Electric) 2" xfId="796"/>
    <cellStyle name="_4.13E Montana Energy Tax_Book2_Adj Bench DR 3 for Initial Briefs (Electric)_DEM-WP(C) ENERG10C--ctn Mid-C_042010 2010GRC" xfId="797"/>
    <cellStyle name="_4.13E Montana Energy Tax_Book2_DEM-WP(C) ENERG10C--ctn Mid-C_042010 2010GRC" xfId="798"/>
    <cellStyle name="_4.13E Montana Energy Tax_Book2_Electric Rev Req Model (2009 GRC) Rebuttal" xfId="799"/>
    <cellStyle name="_4.13E Montana Energy Tax_Book2_Electric Rev Req Model (2009 GRC) Rebuttal REmoval of New  WH Solar AdjustMI" xfId="800"/>
    <cellStyle name="_4.13E Montana Energy Tax_Book2_Electric Rev Req Model (2009 GRC) Rebuttal REmoval of New  WH Solar AdjustMI 2" xfId="801"/>
    <cellStyle name="_4.13E Montana Energy Tax_Book2_Electric Rev Req Model (2009 GRC) Rebuttal REmoval of New  WH Solar AdjustMI_DEM-WP(C) ENERG10C--ctn Mid-C_042010 2010GRC" xfId="802"/>
    <cellStyle name="_4.13E Montana Energy Tax_Book2_Electric Rev Req Model (2009 GRC) Revised 01-18-2010" xfId="803"/>
    <cellStyle name="_4.13E Montana Energy Tax_Book2_Electric Rev Req Model (2009 GRC) Revised 01-18-2010 2" xfId="804"/>
    <cellStyle name="_4.13E Montana Energy Tax_Book2_Electric Rev Req Model (2009 GRC) Revised 01-18-2010_DEM-WP(C) ENERG10C--ctn Mid-C_042010 2010GRC" xfId="805"/>
    <cellStyle name="_4.13E Montana Energy Tax_Book2_Final Order Electric EXHIBIT A-1" xfId="806"/>
    <cellStyle name="_4.13E Montana Energy Tax_Book4" xfId="23"/>
    <cellStyle name="_4.13E Montana Energy Tax_Book4 2" xfId="807"/>
    <cellStyle name="_4.13E Montana Energy Tax_Book4_DEM-WP(C) ENERG10C--ctn Mid-C_042010 2010GRC" xfId="808"/>
    <cellStyle name="_4.13E Montana Energy Tax_Book9" xfId="24"/>
    <cellStyle name="_4.13E Montana Energy Tax_Book9 2" xfId="809"/>
    <cellStyle name="_4.13E Montana Energy Tax_Book9_DEM-WP(C) ENERG10C--ctn Mid-C_042010 2010GRC" xfId="810"/>
    <cellStyle name="_4.13E Montana Energy Tax_Chelan PUD Power Costs (8-10)" xfId="811"/>
    <cellStyle name="_4.13E Montana Energy Tax_DEM-WP(C) Chelan Power Costs" xfId="812"/>
    <cellStyle name="_4.13E Montana Energy Tax_DEM-WP(C) Chelan Power Costs 2" xfId="813"/>
    <cellStyle name="_4.13E Montana Energy Tax_DEM-WP(C) ENERG10C--ctn Mid-C_042010 2010GRC" xfId="814"/>
    <cellStyle name="_4.13E Montana Energy Tax_DEM-WP(C) Gas Transport 2010GRC" xfId="815"/>
    <cellStyle name="_4.13E Montana Energy Tax_DEM-WP(C) Gas Transport 2010GRC 2" xfId="816"/>
    <cellStyle name="_4.13E Montana Energy Tax_NIM Summary" xfId="817"/>
    <cellStyle name="_4.13E Montana Energy Tax_NIM Summary 09GRC" xfId="818"/>
    <cellStyle name="_4.13E Montana Energy Tax_NIM Summary 09GRC 2" xfId="819"/>
    <cellStyle name="_4.13E Montana Energy Tax_NIM Summary 09GRC_DEM-WP(C) ENERG10C--ctn Mid-C_042010 2010GRC" xfId="820"/>
    <cellStyle name="_4.13E Montana Energy Tax_NIM Summary 2" xfId="821"/>
    <cellStyle name="_4.13E Montana Energy Tax_NIM Summary 3" xfId="822"/>
    <cellStyle name="_4.13E Montana Energy Tax_NIM Summary_DEM-WP(C) ENERG10C--ctn Mid-C_042010 2010GRC" xfId="823"/>
    <cellStyle name="_4.13E Montana Energy Tax_PCA 9 -  Exhibit D April 2010 (3)" xfId="824"/>
    <cellStyle name="_4.13E Montana Energy Tax_PCA 9 -  Exhibit D April 2010 (3) 2" xfId="825"/>
    <cellStyle name="_4.13E Montana Energy Tax_PCA 9 -  Exhibit D April 2010 (3)_DEM-WP(C) ENERG10C--ctn Mid-C_042010 2010GRC" xfId="826"/>
    <cellStyle name="_4.13E Montana Energy Tax_Power Costs - Comparison bx Rbtl-Staff-Jt-PC" xfId="25"/>
    <cellStyle name="_4.13E Montana Energy Tax_Power Costs - Comparison bx Rbtl-Staff-Jt-PC 2" xfId="827"/>
    <cellStyle name="_4.13E Montana Energy Tax_Power Costs - Comparison bx Rbtl-Staff-Jt-PC_Adj Bench DR 3 for Initial Briefs (Electric)" xfId="828"/>
    <cellStyle name="_4.13E Montana Energy Tax_Power Costs - Comparison bx Rbtl-Staff-Jt-PC_Adj Bench DR 3 for Initial Briefs (Electric) 2" xfId="829"/>
    <cellStyle name="_4.13E Montana Energy Tax_Power Costs - Comparison bx Rbtl-Staff-Jt-PC_Adj Bench DR 3 for Initial Briefs (Electric)_DEM-WP(C) ENERG10C--ctn Mid-C_042010 2010GRC" xfId="830"/>
    <cellStyle name="_4.13E Montana Energy Tax_Power Costs - Comparison bx Rbtl-Staff-Jt-PC_DEM-WP(C) ENERG10C--ctn Mid-C_042010 2010GRC" xfId="831"/>
    <cellStyle name="_4.13E Montana Energy Tax_Power Costs - Comparison bx Rbtl-Staff-Jt-PC_Electric Rev Req Model (2009 GRC) Rebuttal" xfId="832"/>
    <cellStyle name="_4.13E Montana Energy Tax_Power Costs - Comparison bx Rbtl-Staff-Jt-PC_Electric Rev Req Model (2009 GRC) Rebuttal REmoval of New  WH Solar AdjustMI" xfId="833"/>
    <cellStyle name="_4.13E Montana Energy Tax_Power Costs - Comparison bx Rbtl-Staff-Jt-PC_Electric Rev Req Model (2009 GRC) Rebuttal REmoval of New  WH Solar AdjustMI 2" xfId="834"/>
    <cellStyle name="_4.13E Montana Energy Tax_Power Costs - Comparison bx Rbtl-Staff-Jt-PC_Electric Rev Req Model (2009 GRC) Rebuttal REmoval of New  WH Solar AdjustMI_DEM-WP(C) ENERG10C--ctn Mid-C_042010 2010GRC" xfId="835"/>
    <cellStyle name="_4.13E Montana Energy Tax_Power Costs - Comparison bx Rbtl-Staff-Jt-PC_Electric Rev Req Model (2009 GRC) Revised 01-18-2010" xfId="836"/>
    <cellStyle name="_4.13E Montana Energy Tax_Power Costs - Comparison bx Rbtl-Staff-Jt-PC_Electric Rev Req Model (2009 GRC) Revised 01-18-2010 2" xfId="837"/>
    <cellStyle name="_4.13E Montana Energy Tax_Power Costs - Comparison bx Rbtl-Staff-Jt-PC_Electric Rev Req Model (2009 GRC) Revised 01-18-2010_DEM-WP(C) ENERG10C--ctn Mid-C_042010 2010GRC" xfId="838"/>
    <cellStyle name="_4.13E Montana Energy Tax_Power Costs - Comparison bx Rbtl-Staff-Jt-PC_Final Order Electric EXHIBIT A-1" xfId="839"/>
    <cellStyle name="_4.13E Montana Energy Tax_Rebuttal Power Costs" xfId="26"/>
    <cellStyle name="_4.13E Montana Energy Tax_Rebuttal Power Costs 2" xfId="840"/>
    <cellStyle name="_4.13E Montana Energy Tax_Rebuttal Power Costs_Adj Bench DR 3 for Initial Briefs (Electric)" xfId="841"/>
    <cellStyle name="_4.13E Montana Energy Tax_Rebuttal Power Costs_Adj Bench DR 3 for Initial Briefs (Electric) 2" xfId="842"/>
    <cellStyle name="_4.13E Montana Energy Tax_Rebuttal Power Costs_Adj Bench DR 3 for Initial Briefs (Electric)_DEM-WP(C) ENERG10C--ctn Mid-C_042010 2010GRC" xfId="843"/>
    <cellStyle name="_4.13E Montana Energy Tax_Rebuttal Power Costs_DEM-WP(C) ENERG10C--ctn Mid-C_042010 2010GRC" xfId="844"/>
    <cellStyle name="_4.13E Montana Energy Tax_Rebuttal Power Costs_Electric Rev Req Model (2009 GRC) Rebuttal" xfId="845"/>
    <cellStyle name="_4.13E Montana Energy Tax_Rebuttal Power Costs_Electric Rev Req Model (2009 GRC) Rebuttal REmoval of New  WH Solar AdjustMI" xfId="846"/>
    <cellStyle name="_4.13E Montana Energy Tax_Rebuttal Power Costs_Electric Rev Req Model (2009 GRC) Rebuttal REmoval of New  WH Solar AdjustMI 2" xfId="847"/>
    <cellStyle name="_4.13E Montana Energy Tax_Rebuttal Power Costs_Electric Rev Req Model (2009 GRC) Rebuttal REmoval of New  WH Solar AdjustMI_DEM-WP(C) ENERG10C--ctn Mid-C_042010 2010GRC" xfId="848"/>
    <cellStyle name="_4.13E Montana Energy Tax_Rebuttal Power Costs_Electric Rev Req Model (2009 GRC) Revised 01-18-2010" xfId="849"/>
    <cellStyle name="_4.13E Montana Energy Tax_Rebuttal Power Costs_Electric Rev Req Model (2009 GRC) Revised 01-18-2010 2" xfId="850"/>
    <cellStyle name="_4.13E Montana Energy Tax_Rebuttal Power Costs_Electric Rev Req Model (2009 GRC) Revised 01-18-2010_DEM-WP(C) ENERG10C--ctn Mid-C_042010 2010GRC" xfId="851"/>
    <cellStyle name="_4.13E Montana Energy Tax_Rebuttal Power Costs_Final Order Electric EXHIBIT A-1" xfId="852"/>
    <cellStyle name="_4.13E Montana Energy Tax_Wind Integration 10GRC" xfId="853"/>
    <cellStyle name="_4.13E Montana Energy Tax_Wind Integration 10GRC 2" xfId="854"/>
    <cellStyle name="_4.13E Montana Energy Tax_Wind Integration 10GRC_DEM-WP(C) ENERG10C--ctn Mid-C_042010 2010GRC" xfId="855"/>
    <cellStyle name="_5 year summary (9-25-09)" xfId="856"/>
    <cellStyle name="_x0013__Adj Bench DR 3 for Initial Briefs (Electric)" xfId="857"/>
    <cellStyle name="_x0013__Adj Bench DR 3 for Initial Briefs (Electric) 2" xfId="858"/>
    <cellStyle name="_x0013__Adj Bench DR 3 for Initial Briefs (Electric)_DEM-WP(C) ENERG10C--ctn Mid-C_042010 2010GRC" xfId="859"/>
    <cellStyle name="_AURORA WIP" xfId="27"/>
    <cellStyle name="_AURORA WIP 2" xfId="860"/>
    <cellStyle name="_AURORA WIP 2 2" xfId="861"/>
    <cellStyle name="_AURORA WIP 3" xfId="862"/>
    <cellStyle name="_AURORA WIP 4" xfId="863"/>
    <cellStyle name="_AURORA WIP 4 2" xfId="864"/>
    <cellStyle name="_AURORA WIP 5" xfId="865"/>
    <cellStyle name="_AURORA WIP 5 2" xfId="866"/>
    <cellStyle name="_AURORA WIP_4 31E Reg Asset  Liab and EXH D" xfId="867"/>
    <cellStyle name="_AURORA WIP_4 31E Reg Asset  Liab and EXH D _ Aug 10 Filing (2)" xfId="868"/>
    <cellStyle name="_AURORA WIP_4 31E Reg Asset  Liab and EXH D _ Aug 10 Filing (2) 2" xfId="869"/>
    <cellStyle name="_AURORA WIP_4 31E Reg Asset  Liab and EXH D 2" xfId="870"/>
    <cellStyle name="_AURORA WIP_4 31E Reg Asset  Liab and EXH D 3" xfId="871"/>
    <cellStyle name="_AURORA WIP_Chelan PUD Power Costs (8-10)" xfId="872"/>
    <cellStyle name="_AURORA WIP_DEM-WP(C) Chelan Power Costs" xfId="873"/>
    <cellStyle name="_AURORA WIP_DEM-WP(C) Chelan Power Costs 2" xfId="874"/>
    <cellStyle name="_AURORA WIP_DEM-WP(C) Costs Not In AURORA 2010GRC As Filed" xfId="875"/>
    <cellStyle name="_AURORA WIP_DEM-WP(C) Costs Not In AURORA 2010GRC As Filed 2" xfId="876"/>
    <cellStyle name="_AURORA WIP_DEM-WP(C) Costs Not In AURORA 2010GRC As Filed 3" xfId="877"/>
    <cellStyle name="_AURORA WIP_DEM-WP(C) Costs Not In AURORA 2010GRC As Filed_DEM-WP(C) ENERG10C--ctn Mid-C_042010 2010GRC" xfId="878"/>
    <cellStyle name="_AURORA WIP_DEM-WP(C) ENERG10C--ctn Mid-C_042010 2010GRC" xfId="879"/>
    <cellStyle name="_AURORA WIP_DEM-WP(C) Gas Transport 2010GRC" xfId="880"/>
    <cellStyle name="_AURORA WIP_DEM-WP(C) Gas Transport 2010GRC 2" xfId="881"/>
    <cellStyle name="_AURORA WIP_NIM Summary" xfId="882"/>
    <cellStyle name="_AURORA WIP_NIM Summary 09GRC" xfId="883"/>
    <cellStyle name="_AURORA WIP_NIM Summary 09GRC 2" xfId="884"/>
    <cellStyle name="_AURORA WIP_NIM Summary 09GRC_DEM-WP(C) ENERG10C--ctn Mid-C_042010 2010GRC" xfId="885"/>
    <cellStyle name="_AURORA WIP_NIM Summary 2" xfId="886"/>
    <cellStyle name="_AURORA WIP_NIM Summary 3" xfId="887"/>
    <cellStyle name="_AURORA WIP_NIM Summary_DEM-WP(C) ENERG10C--ctn Mid-C_042010 2010GRC" xfId="888"/>
    <cellStyle name="_AURORA WIP_NIM+O&amp;M" xfId="889"/>
    <cellStyle name="_AURORA WIP_NIM+O&amp;M 2" xfId="890"/>
    <cellStyle name="_AURORA WIP_NIM+O&amp;M Monthly" xfId="891"/>
    <cellStyle name="_AURORA WIP_NIM+O&amp;M Monthly 2" xfId="892"/>
    <cellStyle name="_AURORA WIP_PCA 9 -  Exhibit D April 2010 (3)" xfId="893"/>
    <cellStyle name="_AURORA WIP_PCA 9 -  Exhibit D April 2010 (3) 2" xfId="894"/>
    <cellStyle name="_AURORA WIP_PCA 9 -  Exhibit D April 2010 (3)_DEM-WP(C) ENERG10C--ctn Mid-C_042010 2010GRC" xfId="895"/>
    <cellStyle name="_AURORA WIP_Reconciliation" xfId="896"/>
    <cellStyle name="_AURORA WIP_Reconciliation 2" xfId="897"/>
    <cellStyle name="_AURORA WIP_Reconciliation 3" xfId="898"/>
    <cellStyle name="_AURORA WIP_Reconciliation_DEM-WP(C) ENERG10C--ctn Mid-C_042010 2010GRC" xfId="899"/>
    <cellStyle name="_AURORA WIP_Wind Integration 10GRC" xfId="900"/>
    <cellStyle name="_AURORA WIP_Wind Integration 10GRC 2" xfId="901"/>
    <cellStyle name="_AURORA WIP_Wind Integration 10GRC_DEM-WP(C) ENERG10C--ctn Mid-C_042010 2010GRC" xfId="902"/>
    <cellStyle name="_Book1" xfId="28"/>
    <cellStyle name="_Book1 (2)" xfId="29"/>
    <cellStyle name="_Book1 (2) 2" xfId="903"/>
    <cellStyle name="_Book1 (2) 2 2" xfId="904"/>
    <cellStyle name="_Book1 (2) 3" xfId="905"/>
    <cellStyle name="_Book1 (2) 4" xfId="906"/>
    <cellStyle name="_Book1 (2) 4 2" xfId="907"/>
    <cellStyle name="_Book1 (2) 5" xfId="908"/>
    <cellStyle name="_Book1 (2) 6" xfId="909"/>
    <cellStyle name="_Book1 (2) 6 2" xfId="910"/>
    <cellStyle name="_Book1 (2) 7" xfId="911"/>
    <cellStyle name="_Book1 (2) 7 2" xfId="912"/>
    <cellStyle name="_Book1 (2)_04 07E Wild Horse Wind Expansion (C) (2)" xfId="30"/>
    <cellStyle name="_Book1 (2)_04 07E Wild Horse Wind Expansion (C) (2) 2" xfId="913"/>
    <cellStyle name="_Book1 (2)_04 07E Wild Horse Wind Expansion (C) (2)_Adj Bench DR 3 for Initial Briefs (Electric)" xfId="914"/>
    <cellStyle name="_Book1 (2)_04 07E Wild Horse Wind Expansion (C) (2)_Adj Bench DR 3 for Initial Briefs (Electric) 2" xfId="915"/>
    <cellStyle name="_Book1 (2)_04 07E Wild Horse Wind Expansion (C) (2)_Adj Bench DR 3 for Initial Briefs (Electric)_DEM-WP(C) ENERG10C--ctn Mid-C_042010 2010GRC" xfId="916"/>
    <cellStyle name="_Book1 (2)_04 07E Wild Horse Wind Expansion (C) (2)_DEM-WP(C) ENERG10C--ctn Mid-C_042010 2010GRC" xfId="917"/>
    <cellStyle name="_Book1 (2)_04 07E Wild Horse Wind Expansion (C) (2)_Electric Rev Req Model (2009 GRC) " xfId="31"/>
    <cellStyle name="_Book1 (2)_04 07E Wild Horse Wind Expansion (C) (2)_Electric Rev Req Model (2009 GRC)  2" xfId="918"/>
    <cellStyle name="_Book1 (2)_04 07E Wild Horse Wind Expansion (C) (2)_Electric Rev Req Model (2009 GRC) _DEM-WP(C) ENERG10C--ctn Mid-C_042010 2010GRC" xfId="919"/>
    <cellStyle name="_Book1 (2)_04 07E Wild Horse Wind Expansion (C) (2)_Electric Rev Req Model (2009 GRC) Rebuttal" xfId="920"/>
    <cellStyle name="_Book1 (2)_04 07E Wild Horse Wind Expansion (C) (2)_Electric Rev Req Model (2009 GRC) Rebuttal REmoval of New  WH Solar AdjustMI" xfId="921"/>
    <cellStyle name="_Book1 (2)_04 07E Wild Horse Wind Expansion (C) (2)_Electric Rev Req Model (2009 GRC) Rebuttal REmoval of New  WH Solar AdjustMI 2" xfId="922"/>
    <cellStyle name="_Book1 (2)_04 07E Wild Horse Wind Expansion (C) (2)_Electric Rev Req Model (2009 GRC) Rebuttal REmoval of New  WH Solar AdjustMI_DEM-WP(C) ENERG10C--ctn Mid-C_042010 2010GRC" xfId="923"/>
    <cellStyle name="_Book1 (2)_04 07E Wild Horse Wind Expansion (C) (2)_Electric Rev Req Model (2009 GRC) Revised 01-18-2010" xfId="924"/>
    <cellStyle name="_Book1 (2)_04 07E Wild Horse Wind Expansion (C) (2)_Electric Rev Req Model (2009 GRC) Revised 01-18-2010 2" xfId="925"/>
    <cellStyle name="_Book1 (2)_04 07E Wild Horse Wind Expansion (C) (2)_Electric Rev Req Model (2009 GRC) Revised 01-18-2010_DEM-WP(C) ENERG10C--ctn Mid-C_042010 2010GRC" xfId="926"/>
    <cellStyle name="_Book1 (2)_04 07E Wild Horse Wind Expansion (C) (2)_Final Order Electric EXHIBIT A-1" xfId="927"/>
    <cellStyle name="_Book1 (2)_04 07E Wild Horse Wind Expansion (C) (2)_TENASKA REGULATORY ASSET" xfId="928"/>
    <cellStyle name="_Book1 (2)_16.37E Wild Horse Expansion DeferralRevwrkingfile SF" xfId="32"/>
    <cellStyle name="_Book1 (2)_16.37E Wild Horse Expansion DeferralRevwrkingfile SF 2" xfId="929"/>
    <cellStyle name="_Book1 (2)_16.37E Wild Horse Expansion DeferralRevwrkingfile SF_DEM-WP(C) ENERG10C--ctn Mid-C_042010 2010GRC" xfId="930"/>
    <cellStyle name="_Book1 (2)_2009 GRC Compl Filing - Exhibit D" xfId="931"/>
    <cellStyle name="_Book1 (2)_2009 GRC Compl Filing - Exhibit D 2" xfId="932"/>
    <cellStyle name="_Book1 (2)_2009 GRC Compl Filing - Exhibit D_DEM-WP(C) ENERG10C--ctn Mid-C_042010 2010GRC" xfId="933"/>
    <cellStyle name="_Book1 (2)_4 31 Regulatory Assets and Liabilities  7 06- Exhibit D" xfId="33"/>
    <cellStyle name="_Book1 (2)_4 31 Regulatory Assets and Liabilities  7 06- Exhibit D 2" xfId="934"/>
    <cellStyle name="_Book1 (2)_4 31 Regulatory Assets and Liabilities  7 06- Exhibit D_DEM-WP(C) ENERG10C--ctn Mid-C_042010 2010GRC" xfId="935"/>
    <cellStyle name="_Book1 (2)_4 31 Regulatory Assets and Liabilities  7 06- Exhibit D_NIM Summary" xfId="936"/>
    <cellStyle name="_Book1 (2)_4 31 Regulatory Assets and Liabilities  7 06- Exhibit D_NIM Summary 2" xfId="937"/>
    <cellStyle name="_Book1 (2)_4 31 Regulatory Assets and Liabilities  7 06- Exhibit D_NIM Summary_DEM-WP(C) ENERG10C--ctn Mid-C_042010 2010GRC" xfId="938"/>
    <cellStyle name="_Book1 (2)_4 31E Reg Asset  Liab and EXH D" xfId="939"/>
    <cellStyle name="_Book1 (2)_4 31E Reg Asset  Liab and EXH D _ Aug 10 Filing (2)" xfId="940"/>
    <cellStyle name="_Book1 (2)_4 31E Reg Asset  Liab and EXH D _ Aug 10 Filing (2) 2" xfId="941"/>
    <cellStyle name="_Book1 (2)_4 31E Reg Asset  Liab and EXH D 2" xfId="942"/>
    <cellStyle name="_Book1 (2)_4 31E Reg Asset  Liab and EXH D 3" xfId="943"/>
    <cellStyle name="_Book1 (2)_4 32 Regulatory Assets and Liabilities  7 06- Exhibit D" xfId="34"/>
    <cellStyle name="_Book1 (2)_4 32 Regulatory Assets and Liabilities  7 06- Exhibit D 2" xfId="944"/>
    <cellStyle name="_Book1 (2)_4 32 Regulatory Assets and Liabilities  7 06- Exhibit D_DEM-WP(C) ENERG10C--ctn Mid-C_042010 2010GRC" xfId="945"/>
    <cellStyle name="_Book1 (2)_4 32 Regulatory Assets and Liabilities  7 06- Exhibit D_NIM Summary" xfId="946"/>
    <cellStyle name="_Book1 (2)_4 32 Regulatory Assets and Liabilities  7 06- Exhibit D_NIM Summary 2" xfId="947"/>
    <cellStyle name="_Book1 (2)_4 32 Regulatory Assets and Liabilities  7 06- Exhibit D_NIM Summary_DEM-WP(C) ENERG10C--ctn Mid-C_042010 2010GRC" xfId="948"/>
    <cellStyle name="_Book1 (2)_AURORA Total New" xfId="949"/>
    <cellStyle name="_Book1 (2)_AURORA Total New 2" xfId="950"/>
    <cellStyle name="_Book1 (2)_Book2" xfId="35"/>
    <cellStyle name="_Book1 (2)_Book2 2" xfId="951"/>
    <cellStyle name="_Book1 (2)_Book2_Adj Bench DR 3 for Initial Briefs (Electric)" xfId="952"/>
    <cellStyle name="_Book1 (2)_Book2_Adj Bench DR 3 for Initial Briefs (Electric) 2" xfId="953"/>
    <cellStyle name="_Book1 (2)_Book2_Adj Bench DR 3 for Initial Briefs (Electric)_DEM-WP(C) ENERG10C--ctn Mid-C_042010 2010GRC" xfId="954"/>
    <cellStyle name="_Book1 (2)_Book2_DEM-WP(C) ENERG10C--ctn Mid-C_042010 2010GRC" xfId="955"/>
    <cellStyle name="_Book1 (2)_Book2_Electric Rev Req Model (2009 GRC) Rebuttal" xfId="956"/>
    <cellStyle name="_Book1 (2)_Book2_Electric Rev Req Model (2009 GRC) Rebuttal REmoval of New  WH Solar AdjustMI" xfId="957"/>
    <cellStyle name="_Book1 (2)_Book2_Electric Rev Req Model (2009 GRC) Rebuttal REmoval of New  WH Solar AdjustMI 2" xfId="958"/>
    <cellStyle name="_Book1 (2)_Book2_Electric Rev Req Model (2009 GRC) Rebuttal REmoval of New  WH Solar AdjustMI_DEM-WP(C) ENERG10C--ctn Mid-C_042010 2010GRC" xfId="959"/>
    <cellStyle name="_Book1 (2)_Book2_Electric Rev Req Model (2009 GRC) Revised 01-18-2010" xfId="960"/>
    <cellStyle name="_Book1 (2)_Book2_Electric Rev Req Model (2009 GRC) Revised 01-18-2010 2" xfId="961"/>
    <cellStyle name="_Book1 (2)_Book2_Electric Rev Req Model (2009 GRC) Revised 01-18-2010_DEM-WP(C) ENERG10C--ctn Mid-C_042010 2010GRC" xfId="962"/>
    <cellStyle name="_Book1 (2)_Book2_Final Order Electric EXHIBIT A-1" xfId="963"/>
    <cellStyle name="_Book1 (2)_Book4" xfId="36"/>
    <cellStyle name="_Book1 (2)_Book4 2" xfId="964"/>
    <cellStyle name="_Book1 (2)_Book4_DEM-WP(C) ENERG10C--ctn Mid-C_042010 2010GRC" xfId="965"/>
    <cellStyle name="_Book1 (2)_Book9" xfId="37"/>
    <cellStyle name="_Book1 (2)_Book9 2" xfId="966"/>
    <cellStyle name="_Book1 (2)_Book9_DEM-WP(C) ENERG10C--ctn Mid-C_042010 2010GRC" xfId="967"/>
    <cellStyle name="_Book1 (2)_Chelan PUD Power Costs (8-10)" xfId="968"/>
    <cellStyle name="_Book1 (2)_DEM-WP(C) Chelan Power Costs" xfId="969"/>
    <cellStyle name="_Book1 (2)_DEM-WP(C) Chelan Power Costs 2" xfId="970"/>
    <cellStyle name="_Book1 (2)_DEM-WP(C) ENERG10C--ctn Mid-C_042010 2010GRC" xfId="971"/>
    <cellStyle name="_Book1 (2)_DEM-WP(C) Gas Transport 2010GRC" xfId="972"/>
    <cellStyle name="_Book1 (2)_DEM-WP(C) Gas Transport 2010GRC 2" xfId="973"/>
    <cellStyle name="_Book1 (2)_NIM Summary" xfId="974"/>
    <cellStyle name="_Book1 (2)_NIM Summary 09GRC" xfId="975"/>
    <cellStyle name="_Book1 (2)_NIM Summary 09GRC 2" xfId="976"/>
    <cellStyle name="_Book1 (2)_NIM Summary 09GRC_DEM-WP(C) ENERG10C--ctn Mid-C_042010 2010GRC" xfId="977"/>
    <cellStyle name="_Book1 (2)_NIM Summary 2" xfId="978"/>
    <cellStyle name="_Book1 (2)_NIM Summary 3" xfId="979"/>
    <cellStyle name="_Book1 (2)_NIM Summary_DEM-WP(C) ENERG10C--ctn Mid-C_042010 2010GRC" xfId="980"/>
    <cellStyle name="_Book1 (2)_PCA 9 -  Exhibit D April 2010 (3)" xfId="981"/>
    <cellStyle name="_Book1 (2)_PCA 9 -  Exhibit D April 2010 (3) 2" xfId="982"/>
    <cellStyle name="_Book1 (2)_PCA 9 -  Exhibit D April 2010 (3)_DEM-WP(C) ENERG10C--ctn Mid-C_042010 2010GRC" xfId="983"/>
    <cellStyle name="_Book1 (2)_Power Costs - Comparison bx Rbtl-Staff-Jt-PC" xfId="38"/>
    <cellStyle name="_Book1 (2)_Power Costs - Comparison bx Rbtl-Staff-Jt-PC 2" xfId="984"/>
    <cellStyle name="_Book1 (2)_Power Costs - Comparison bx Rbtl-Staff-Jt-PC_Adj Bench DR 3 for Initial Briefs (Electric)" xfId="985"/>
    <cellStyle name="_Book1 (2)_Power Costs - Comparison bx Rbtl-Staff-Jt-PC_Adj Bench DR 3 for Initial Briefs (Electric) 2" xfId="986"/>
    <cellStyle name="_Book1 (2)_Power Costs - Comparison bx Rbtl-Staff-Jt-PC_Adj Bench DR 3 for Initial Briefs (Electric)_DEM-WP(C) ENERG10C--ctn Mid-C_042010 2010GRC" xfId="987"/>
    <cellStyle name="_Book1 (2)_Power Costs - Comparison bx Rbtl-Staff-Jt-PC_DEM-WP(C) ENERG10C--ctn Mid-C_042010 2010GRC" xfId="988"/>
    <cellStyle name="_Book1 (2)_Power Costs - Comparison bx Rbtl-Staff-Jt-PC_Electric Rev Req Model (2009 GRC) Rebuttal" xfId="989"/>
    <cellStyle name="_Book1 (2)_Power Costs - Comparison bx Rbtl-Staff-Jt-PC_Electric Rev Req Model (2009 GRC) Rebuttal REmoval of New  WH Solar AdjustMI" xfId="990"/>
    <cellStyle name="_Book1 (2)_Power Costs - Comparison bx Rbtl-Staff-Jt-PC_Electric Rev Req Model (2009 GRC) Rebuttal REmoval of New  WH Solar AdjustMI 2" xfId="991"/>
    <cellStyle name="_Book1 (2)_Power Costs - Comparison bx Rbtl-Staff-Jt-PC_Electric Rev Req Model (2009 GRC) Rebuttal REmoval of New  WH Solar AdjustMI_DEM-WP(C) ENERG10C--ctn Mid-C_042010 2010GRC" xfId="992"/>
    <cellStyle name="_Book1 (2)_Power Costs - Comparison bx Rbtl-Staff-Jt-PC_Electric Rev Req Model (2009 GRC) Revised 01-18-2010" xfId="993"/>
    <cellStyle name="_Book1 (2)_Power Costs - Comparison bx Rbtl-Staff-Jt-PC_Electric Rev Req Model (2009 GRC) Revised 01-18-2010 2" xfId="994"/>
    <cellStyle name="_Book1 (2)_Power Costs - Comparison bx Rbtl-Staff-Jt-PC_Electric Rev Req Model (2009 GRC) Revised 01-18-2010_DEM-WP(C) ENERG10C--ctn Mid-C_042010 2010GRC" xfId="995"/>
    <cellStyle name="_Book1 (2)_Power Costs - Comparison bx Rbtl-Staff-Jt-PC_Final Order Electric EXHIBIT A-1" xfId="996"/>
    <cellStyle name="_Book1 (2)_Rebuttal Power Costs" xfId="39"/>
    <cellStyle name="_Book1 (2)_Rebuttal Power Costs 2" xfId="997"/>
    <cellStyle name="_Book1 (2)_Rebuttal Power Costs_Adj Bench DR 3 for Initial Briefs (Electric)" xfId="998"/>
    <cellStyle name="_Book1 (2)_Rebuttal Power Costs_Adj Bench DR 3 for Initial Briefs (Electric) 2" xfId="999"/>
    <cellStyle name="_Book1 (2)_Rebuttal Power Costs_Adj Bench DR 3 for Initial Briefs (Electric)_DEM-WP(C) ENERG10C--ctn Mid-C_042010 2010GRC" xfId="1000"/>
    <cellStyle name="_Book1 (2)_Rebuttal Power Costs_DEM-WP(C) ENERG10C--ctn Mid-C_042010 2010GRC" xfId="1001"/>
    <cellStyle name="_Book1 (2)_Rebuttal Power Costs_Electric Rev Req Model (2009 GRC) Rebuttal" xfId="1002"/>
    <cellStyle name="_Book1 (2)_Rebuttal Power Costs_Electric Rev Req Model (2009 GRC) Rebuttal REmoval of New  WH Solar AdjustMI" xfId="1003"/>
    <cellStyle name="_Book1 (2)_Rebuttal Power Costs_Electric Rev Req Model (2009 GRC) Rebuttal REmoval of New  WH Solar AdjustMI 2" xfId="1004"/>
    <cellStyle name="_Book1 (2)_Rebuttal Power Costs_Electric Rev Req Model (2009 GRC) Rebuttal REmoval of New  WH Solar AdjustMI_DEM-WP(C) ENERG10C--ctn Mid-C_042010 2010GRC" xfId="1005"/>
    <cellStyle name="_Book1 (2)_Rebuttal Power Costs_Electric Rev Req Model (2009 GRC) Revised 01-18-2010" xfId="1006"/>
    <cellStyle name="_Book1 (2)_Rebuttal Power Costs_Electric Rev Req Model (2009 GRC) Revised 01-18-2010 2" xfId="1007"/>
    <cellStyle name="_Book1 (2)_Rebuttal Power Costs_Electric Rev Req Model (2009 GRC) Revised 01-18-2010_DEM-WP(C) ENERG10C--ctn Mid-C_042010 2010GRC" xfId="1008"/>
    <cellStyle name="_Book1 (2)_Rebuttal Power Costs_Final Order Electric EXHIBIT A-1" xfId="1009"/>
    <cellStyle name="_Book1 (2)_Wind Integration 10GRC" xfId="1010"/>
    <cellStyle name="_Book1 (2)_Wind Integration 10GRC 2" xfId="1011"/>
    <cellStyle name="_Book1 (2)_Wind Integration 10GRC_DEM-WP(C) ENERG10C--ctn Mid-C_042010 2010GRC" xfId="1012"/>
    <cellStyle name="_Book1 10" xfId="1013"/>
    <cellStyle name="_Book1 10 2" xfId="1014"/>
    <cellStyle name="_Book1 11" xfId="1015"/>
    <cellStyle name="_Book1 11 2" xfId="1016"/>
    <cellStyle name="_Book1 12" xfId="1017"/>
    <cellStyle name="_Book1 12 2" xfId="1018"/>
    <cellStyle name="_Book1 13" xfId="1019"/>
    <cellStyle name="_Book1 13 2" xfId="1020"/>
    <cellStyle name="_Book1 14" xfId="1021"/>
    <cellStyle name="_Book1 14 2" xfId="1022"/>
    <cellStyle name="_Book1 15" xfId="1023"/>
    <cellStyle name="_Book1 16" xfId="1024"/>
    <cellStyle name="_Book1 17" xfId="1025"/>
    <cellStyle name="_Book1 17 2" xfId="1026"/>
    <cellStyle name="_Book1 18" xfId="1027"/>
    <cellStyle name="_Book1 18 2" xfId="1028"/>
    <cellStyle name="_Book1 19" xfId="1029"/>
    <cellStyle name="_Book1 19 2" xfId="1030"/>
    <cellStyle name="_Book1 2" xfId="1031"/>
    <cellStyle name="_Book1 2 2" xfId="1032"/>
    <cellStyle name="_Book1 20" xfId="1033"/>
    <cellStyle name="_Book1 20 2" xfId="1034"/>
    <cellStyle name="_Book1 21" xfId="1035"/>
    <cellStyle name="_Book1 21 2" xfId="1036"/>
    <cellStyle name="_Book1 3" xfId="1037"/>
    <cellStyle name="_Book1 3 2" xfId="1038"/>
    <cellStyle name="_Book1 4" xfId="1039"/>
    <cellStyle name="_Book1 4 2" xfId="1040"/>
    <cellStyle name="_Book1 5" xfId="1041"/>
    <cellStyle name="_Book1 5 2" xfId="1042"/>
    <cellStyle name="_Book1 6" xfId="1043"/>
    <cellStyle name="_Book1 7" xfId="1044"/>
    <cellStyle name="_Book1 8" xfId="1045"/>
    <cellStyle name="_Book1 8 2" xfId="1046"/>
    <cellStyle name="_Book1 9" xfId="1047"/>
    <cellStyle name="_Book1 9 2" xfId="1048"/>
    <cellStyle name="_Book1_(C) WHE Proforma with ITC cash grant 10 Yr Amort_for deferral_102809" xfId="40"/>
    <cellStyle name="_Book1_(C) WHE Proforma with ITC cash grant 10 Yr Amort_for deferral_102809 2" xfId="1049"/>
    <cellStyle name="_Book1_(C) WHE Proforma with ITC cash grant 10 Yr Amort_for deferral_102809_16.07E Wild Horse Wind Expansionwrkingfile" xfId="1050"/>
    <cellStyle name="_Book1_(C) WHE Proforma with ITC cash grant 10 Yr Amort_for deferral_102809_16.07E Wild Horse Wind Expansionwrkingfile 2" xfId="1051"/>
    <cellStyle name="_Book1_(C) WHE Proforma with ITC cash grant 10 Yr Amort_for deferral_102809_16.07E Wild Horse Wind Expansionwrkingfile SF" xfId="1052"/>
    <cellStyle name="_Book1_(C) WHE Proforma with ITC cash grant 10 Yr Amort_for deferral_102809_16.07E Wild Horse Wind Expansionwrkingfile SF 2" xfId="1053"/>
    <cellStyle name="_Book1_(C) WHE Proforma with ITC cash grant 10 Yr Amort_for deferral_102809_16.07E Wild Horse Wind Expansionwrkingfile SF_DEM-WP(C) ENERG10C--ctn Mid-C_042010 2010GRC" xfId="1054"/>
    <cellStyle name="_Book1_(C) WHE Proforma with ITC cash grant 10 Yr Amort_for deferral_102809_16.07E Wild Horse Wind Expansionwrkingfile_DEM-WP(C) ENERG10C--ctn Mid-C_042010 2010GRC" xfId="1055"/>
    <cellStyle name="_Book1_(C) WHE Proforma with ITC cash grant 10 Yr Amort_for deferral_102809_16.37E Wild Horse Expansion DeferralRevwrkingfile SF" xfId="41"/>
    <cellStyle name="_Book1_(C) WHE Proforma with ITC cash grant 10 Yr Amort_for deferral_102809_16.37E Wild Horse Expansion DeferralRevwrkingfile SF 2" xfId="1056"/>
    <cellStyle name="_Book1_(C) WHE Proforma with ITC cash grant 10 Yr Amort_for deferral_102809_16.37E Wild Horse Expansion DeferralRevwrkingfile SF_DEM-WP(C) ENERG10C--ctn Mid-C_042010 2010GRC" xfId="1057"/>
    <cellStyle name="_Book1_(C) WHE Proforma with ITC cash grant 10 Yr Amort_for deferral_102809_DEM-WP(C) ENERG10C--ctn Mid-C_042010 2010GRC" xfId="1058"/>
    <cellStyle name="_Book1_(C) WHE Proforma with ITC cash grant 10 Yr Amort_for rebuttal_120709" xfId="42"/>
    <cellStyle name="_Book1_(C) WHE Proforma with ITC cash grant 10 Yr Amort_for rebuttal_120709 2" xfId="1059"/>
    <cellStyle name="_Book1_(C) WHE Proforma with ITC cash grant 10 Yr Amort_for rebuttal_120709_DEM-WP(C) ENERG10C--ctn Mid-C_042010 2010GRC" xfId="1060"/>
    <cellStyle name="_Book1_04.07E Wild Horse Wind Expansion" xfId="43"/>
    <cellStyle name="_Book1_04.07E Wild Horse Wind Expansion 2" xfId="1061"/>
    <cellStyle name="_Book1_04.07E Wild Horse Wind Expansion_16.07E Wild Horse Wind Expansionwrkingfile" xfId="1062"/>
    <cellStyle name="_Book1_04.07E Wild Horse Wind Expansion_16.07E Wild Horse Wind Expansionwrkingfile 2" xfId="1063"/>
    <cellStyle name="_Book1_04.07E Wild Horse Wind Expansion_16.07E Wild Horse Wind Expansionwrkingfile SF" xfId="1064"/>
    <cellStyle name="_Book1_04.07E Wild Horse Wind Expansion_16.07E Wild Horse Wind Expansionwrkingfile SF 2" xfId="1065"/>
    <cellStyle name="_Book1_04.07E Wild Horse Wind Expansion_16.07E Wild Horse Wind Expansionwrkingfile SF_DEM-WP(C) ENERG10C--ctn Mid-C_042010 2010GRC" xfId="1066"/>
    <cellStyle name="_Book1_04.07E Wild Horse Wind Expansion_16.07E Wild Horse Wind Expansionwrkingfile_DEM-WP(C) ENERG10C--ctn Mid-C_042010 2010GRC" xfId="1067"/>
    <cellStyle name="_Book1_04.07E Wild Horse Wind Expansion_16.37E Wild Horse Expansion DeferralRevwrkingfile SF" xfId="44"/>
    <cellStyle name="_Book1_04.07E Wild Horse Wind Expansion_16.37E Wild Horse Expansion DeferralRevwrkingfile SF 2" xfId="1068"/>
    <cellStyle name="_Book1_04.07E Wild Horse Wind Expansion_16.37E Wild Horse Expansion DeferralRevwrkingfile SF_DEM-WP(C) ENERG10C--ctn Mid-C_042010 2010GRC" xfId="1069"/>
    <cellStyle name="_Book1_04.07E Wild Horse Wind Expansion_DEM-WP(C) ENERG10C--ctn Mid-C_042010 2010GRC" xfId="1070"/>
    <cellStyle name="_Book1_16.07E Wild Horse Wind Expansionwrkingfile" xfId="1071"/>
    <cellStyle name="_Book1_16.07E Wild Horse Wind Expansionwrkingfile 2" xfId="1072"/>
    <cellStyle name="_Book1_16.07E Wild Horse Wind Expansionwrkingfile SF" xfId="1073"/>
    <cellStyle name="_Book1_16.07E Wild Horse Wind Expansionwrkingfile SF 2" xfId="1074"/>
    <cellStyle name="_Book1_16.07E Wild Horse Wind Expansionwrkingfile SF_DEM-WP(C) ENERG10C--ctn Mid-C_042010 2010GRC" xfId="1075"/>
    <cellStyle name="_Book1_16.07E Wild Horse Wind Expansionwrkingfile_DEM-WP(C) ENERG10C--ctn Mid-C_042010 2010GRC" xfId="1076"/>
    <cellStyle name="_Book1_16.37E Wild Horse Expansion DeferralRevwrkingfile SF" xfId="45"/>
    <cellStyle name="_Book1_16.37E Wild Horse Expansion DeferralRevwrkingfile SF 2" xfId="1077"/>
    <cellStyle name="_Book1_16.37E Wild Horse Expansion DeferralRevwrkingfile SF_DEM-WP(C) ENERG10C--ctn Mid-C_042010 2010GRC" xfId="1078"/>
    <cellStyle name="_Book1_2009 GRC Compl Filing - Exhibit D" xfId="1079"/>
    <cellStyle name="_Book1_2009 GRC Compl Filing - Exhibit D 2" xfId="1080"/>
    <cellStyle name="_Book1_2009 GRC Compl Filing - Exhibit D_DEM-WP(C) ENERG10C--ctn Mid-C_042010 2010GRC" xfId="1081"/>
    <cellStyle name="_Book1_4 31 Regulatory Assets and Liabilities  7 06- Exhibit D" xfId="46"/>
    <cellStyle name="_Book1_4 31 Regulatory Assets and Liabilities  7 06- Exhibit D 2" xfId="1082"/>
    <cellStyle name="_Book1_4 31 Regulatory Assets and Liabilities  7 06- Exhibit D_DEM-WP(C) ENERG10C--ctn Mid-C_042010 2010GRC" xfId="1083"/>
    <cellStyle name="_Book1_4 31 Regulatory Assets and Liabilities  7 06- Exhibit D_NIM Summary" xfId="1084"/>
    <cellStyle name="_Book1_4 31 Regulatory Assets and Liabilities  7 06- Exhibit D_NIM Summary 2" xfId="1085"/>
    <cellStyle name="_Book1_4 31 Regulatory Assets and Liabilities  7 06- Exhibit D_NIM Summary_DEM-WP(C) ENERG10C--ctn Mid-C_042010 2010GRC" xfId="1086"/>
    <cellStyle name="_Book1_4 31 Regulatory Assets and Liabilities  7 06- Exhibit D_NIM+O&amp;M" xfId="1087"/>
    <cellStyle name="_Book1_4 31 Regulatory Assets and Liabilities  7 06- Exhibit D_NIM+O&amp;M Monthly" xfId="1088"/>
    <cellStyle name="_Book1_4 31E Reg Asset  Liab and EXH D" xfId="1089"/>
    <cellStyle name="_Book1_4 31E Reg Asset  Liab and EXH D _ Aug 10 Filing (2)" xfId="1090"/>
    <cellStyle name="_Book1_4 31E Reg Asset  Liab and EXH D _ Aug 10 Filing (2) 2" xfId="1091"/>
    <cellStyle name="_Book1_4 31E Reg Asset  Liab and EXH D 2" xfId="1092"/>
    <cellStyle name="_Book1_4 31E Reg Asset  Liab and EXH D 3" xfId="1093"/>
    <cellStyle name="_Book1_4 32 Regulatory Assets and Liabilities  7 06- Exhibit D" xfId="47"/>
    <cellStyle name="_Book1_4 32 Regulatory Assets and Liabilities  7 06- Exhibit D 2" xfId="1094"/>
    <cellStyle name="_Book1_4 32 Regulatory Assets and Liabilities  7 06- Exhibit D_DEM-WP(C) ENERG10C--ctn Mid-C_042010 2010GRC" xfId="1095"/>
    <cellStyle name="_Book1_4 32 Regulatory Assets and Liabilities  7 06- Exhibit D_NIM Summary" xfId="1096"/>
    <cellStyle name="_Book1_4 32 Regulatory Assets and Liabilities  7 06- Exhibit D_NIM Summary 2" xfId="1097"/>
    <cellStyle name="_Book1_4 32 Regulatory Assets and Liabilities  7 06- Exhibit D_NIM Summary_DEM-WP(C) ENERG10C--ctn Mid-C_042010 2010GRC" xfId="1098"/>
    <cellStyle name="_Book1_4 32 Regulatory Assets and Liabilities  7 06- Exhibit D_NIM+O&amp;M" xfId="1099"/>
    <cellStyle name="_Book1_4 32 Regulatory Assets and Liabilities  7 06- Exhibit D_NIM+O&amp;M Monthly" xfId="1100"/>
    <cellStyle name="_Book1_AURORA Total New" xfId="1101"/>
    <cellStyle name="_Book1_AURORA Total New 2" xfId="1102"/>
    <cellStyle name="_Book1_Book1" xfId="1103"/>
    <cellStyle name="_Book1_Book2" xfId="48"/>
    <cellStyle name="_Book1_Book2 2" xfId="1104"/>
    <cellStyle name="_Book1_Book2_Adj Bench DR 3 for Initial Briefs (Electric)" xfId="1105"/>
    <cellStyle name="_Book1_Book2_Adj Bench DR 3 for Initial Briefs (Electric) 2" xfId="1106"/>
    <cellStyle name="_Book1_Book2_Adj Bench DR 3 for Initial Briefs (Electric)_DEM-WP(C) ENERG10C--ctn Mid-C_042010 2010GRC" xfId="1107"/>
    <cellStyle name="_Book1_Book2_DEM-WP(C) ENERG10C--ctn Mid-C_042010 2010GRC" xfId="1108"/>
    <cellStyle name="_Book1_Book2_Electric Rev Req Model (2009 GRC) Rebuttal" xfId="1109"/>
    <cellStyle name="_Book1_Book2_Electric Rev Req Model (2009 GRC) Rebuttal REmoval of New  WH Solar AdjustMI" xfId="1110"/>
    <cellStyle name="_Book1_Book2_Electric Rev Req Model (2009 GRC) Rebuttal REmoval of New  WH Solar AdjustMI 2" xfId="1111"/>
    <cellStyle name="_Book1_Book2_Electric Rev Req Model (2009 GRC) Rebuttal REmoval of New  WH Solar AdjustMI_DEM-WP(C) ENERG10C--ctn Mid-C_042010 2010GRC" xfId="1112"/>
    <cellStyle name="_Book1_Book2_Electric Rev Req Model (2009 GRC) Revised 01-18-2010" xfId="1113"/>
    <cellStyle name="_Book1_Book2_Electric Rev Req Model (2009 GRC) Revised 01-18-2010 2" xfId="1114"/>
    <cellStyle name="_Book1_Book2_Electric Rev Req Model (2009 GRC) Revised 01-18-2010_DEM-WP(C) ENERG10C--ctn Mid-C_042010 2010GRC" xfId="1115"/>
    <cellStyle name="_Book1_Book2_Final Order Electric EXHIBIT A-1" xfId="1116"/>
    <cellStyle name="_Book1_Book4" xfId="49"/>
    <cellStyle name="_Book1_Book4 2" xfId="1117"/>
    <cellStyle name="_Book1_Book4_DEM-WP(C) ENERG10C--ctn Mid-C_042010 2010GRC" xfId="1118"/>
    <cellStyle name="_Book1_Book9" xfId="50"/>
    <cellStyle name="_Book1_Book9 2" xfId="1119"/>
    <cellStyle name="_Book1_Book9_DEM-WP(C) ENERG10C--ctn Mid-C_042010 2010GRC" xfId="1120"/>
    <cellStyle name="_Book1_Chelan PUD Power Costs (8-10)" xfId="1121"/>
    <cellStyle name="_Book1_DEM-WP(C) Chelan Power Costs" xfId="1122"/>
    <cellStyle name="_Book1_DEM-WP(C) Chelan Power Costs 2" xfId="1123"/>
    <cellStyle name="_Book1_DEM-WP(C) ENERG10C--ctn Mid-C_042010 2010GRC" xfId="1124"/>
    <cellStyle name="_Book1_DEM-WP(C) Gas Transport 2010GRC" xfId="1125"/>
    <cellStyle name="_Book1_DEM-WP(C) Gas Transport 2010GRC 2" xfId="1126"/>
    <cellStyle name="_Book1_LSRWEP LGIA like Acctg Petition Aug 2010" xfId="1127"/>
    <cellStyle name="_Book1_NIM Summary" xfId="1128"/>
    <cellStyle name="_Book1_NIM Summary 09GRC" xfId="1129"/>
    <cellStyle name="_Book1_NIM Summary 09GRC 2" xfId="1130"/>
    <cellStyle name="_Book1_NIM Summary 09GRC_DEM-WP(C) ENERG10C--ctn Mid-C_042010 2010GRC" xfId="1131"/>
    <cellStyle name="_Book1_NIM Summary 2" xfId="1132"/>
    <cellStyle name="_Book1_NIM Summary 3" xfId="1133"/>
    <cellStyle name="_Book1_NIM Summary_DEM-WP(C) ENERG10C--ctn Mid-C_042010 2010GRC" xfId="1134"/>
    <cellStyle name="_Book1_NIM+O&amp;M" xfId="1135"/>
    <cellStyle name="_Book1_NIM+O&amp;M 2" xfId="1136"/>
    <cellStyle name="_Book1_NIM+O&amp;M Monthly" xfId="1137"/>
    <cellStyle name="_Book1_NIM+O&amp;M Monthly 2" xfId="1138"/>
    <cellStyle name="_Book1_PCA 9 -  Exhibit D April 2010 (3)" xfId="1139"/>
    <cellStyle name="_Book1_PCA 9 -  Exhibit D April 2010 (3) 2" xfId="1140"/>
    <cellStyle name="_Book1_PCA 9 -  Exhibit D April 2010 (3)_DEM-WP(C) ENERG10C--ctn Mid-C_042010 2010GRC" xfId="1141"/>
    <cellStyle name="_Book1_Power Costs - Comparison bx Rbtl-Staff-Jt-PC" xfId="51"/>
    <cellStyle name="_Book1_Power Costs - Comparison bx Rbtl-Staff-Jt-PC 2" xfId="1142"/>
    <cellStyle name="_Book1_Power Costs - Comparison bx Rbtl-Staff-Jt-PC_Adj Bench DR 3 for Initial Briefs (Electric)" xfId="1143"/>
    <cellStyle name="_Book1_Power Costs - Comparison bx Rbtl-Staff-Jt-PC_Adj Bench DR 3 for Initial Briefs (Electric) 2" xfId="1144"/>
    <cellStyle name="_Book1_Power Costs - Comparison bx Rbtl-Staff-Jt-PC_Adj Bench DR 3 for Initial Briefs (Electric)_DEM-WP(C) ENERG10C--ctn Mid-C_042010 2010GRC" xfId="1145"/>
    <cellStyle name="_Book1_Power Costs - Comparison bx Rbtl-Staff-Jt-PC_DEM-WP(C) ENERG10C--ctn Mid-C_042010 2010GRC" xfId="1146"/>
    <cellStyle name="_Book1_Power Costs - Comparison bx Rbtl-Staff-Jt-PC_Electric Rev Req Model (2009 GRC) Rebuttal" xfId="1147"/>
    <cellStyle name="_Book1_Power Costs - Comparison bx Rbtl-Staff-Jt-PC_Electric Rev Req Model (2009 GRC) Rebuttal REmoval of New  WH Solar AdjustMI" xfId="1148"/>
    <cellStyle name="_Book1_Power Costs - Comparison bx Rbtl-Staff-Jt-PC_Electric Rev Req Model (2009 GRC) Rebuttal REmoval of New  WH Solar AdjustMI 2" xfId="1149"/>
    <cellStyle name="_Book1_Power Costs - Comparison bx Rbtl-Staff-Jt-PC_Electric Rev Req Model (2009 GRC) Rebuttal REmoval of New  WH Solar AdjustMI_DEM-WP(C) ENERG10C--ctn Mid-C_042010 2010GRC" xfId="1150"/>
    <cellStyle name="_Book1_Power Costs - Comparison bx Rbtl-Staff-Jt-PC_Electric Rev Req Model (2009 GRC) Revised 01-18-2010" xfId="1151"/>
    <cellStyle name="_Book1_Power Costs - Comparison bx Rbtl-Staff-Jt-PC_Electric Rev Req Model (2009 GRC) Revised 01-18-2010 2" xfId="1152"/>
    <cellStyle name="_Book1_Power Costs - Comparison bx Rbtl-Staff-Jt-PC_Electric Rev Req Model (2009 GRC) Revised 01-18-2010_DEM-WP(C) ENERG10C--ctn Mid-C_042010 2010GRC" xfId="1153"/>
    <cellStyle name="_Book1_Power Costs - Comparison bx Rbtl-Staff-Jt-PC_Final Order Electric EXHIBIT A-1" xfId="1154"/>
    <cellStyle name="_Book1_Rebuttal Power Costs" xfId="52"/>
    <cellStyle name="_Book1_Rebuttal Power Costs 2" xfId="1155"/>
    <cellStyle name="_Book1_Rebuttal Power Costs_Adj Bench DR 3 for Initial Briefs (Electric)" xfId="1156"/>
    <cellStyle name="_Book1_Rebuttal Power Costs_Adj Bench DR 3 for Initial Briefs (Electric) 2" xfId="1157"/>
    <cellStyle name="_Book1_Rebuttal Power Costs_Adj Bench DR 3 for Initial Briefs (Electric)_DEM-WP(C) ENERG10C--ctn Mid-C_042010 2010GRC" xfId="1158"/>
    <cellStyle name="_Book1_Rebuttal Power Costs_DEM-WP(C) ENERG10C--ctn Mid-C_042010 2010GRC" xfId="1159"/>
    <cellStyle name="_Book1_Rebuttal Power Costs_Electric Rev Req Model (2009 GRC) Rebuttal" xfId="1160"/>
    <cellStyle name="_Book1_Rebuttal Power Costs_Electric Rev Req Model (2009 GRC) Rebuttal REmoval of New  WH Solar AdjustMI" xfId="1161"/>
    <cellStyle name="_Book1_Rebuttal Power Costs_Electric Rev Req Model (2009 GRC) Rebuttal REmoval of New  WH Solar AdjustMI 2" xfId="1162"/>
    <cellStyle name="_Book1_Rebuttal Power Costs_Electric Rev Req Model (2009 GRC) Rebuttal REmoval of New  WH Solar AdjustMI_DEM-WP(C) ENERG10C--ctn Mid-C_042010 2010GRC" xfId="1163"/>
    <cellStyle name="_Book1_Rebuttal Power Costs_Electric Rev Req Model (2009 GRC) Revised 01-18-2010" xfId="1164"/>
    <cellStyle name="_Book1_Rebuttal Power Costs_Electric Rev Req Model (2009 GRC) Revised 01-18-2010 2" xfId="1165"/>
    <cellStyle name="_Book1_Rebuttal Power Costs_Electric Rev Req Model (2009 GRC) Revised 01-18-2010_DEM-WP(C) ENERG10C--ctn Mid-C_042010 2010GRC" xfId="1166"/>
    <cellStyle name="_Book1_Rebuttal Power Costs_Final Order Electric EXHIBIT A-1" xfId="1167"/>
    <cellStyle name="_Book1_Transmission Workbook for May BOD" xfId="1168"/>
    <cellStyle name="_Book1_Transmission Workbook for May BOD 2" xfId="1169"/>
    <cellStyle name="_Book1_Transmission Workbook for May BOD_DEM-WP(C) ENERG10C--ctn Mid-C_042010 2010GRC" xfId="1170"/>
    <cellStyle name="_Book1_Wind Integration 10GRC" xfId="1171"/>
    <cellStyle name="_Book1_Wind Integration 10GRC 2" xfId="1172"/>
    <cellStyle name="_Book1_Wind Integration 10GRC_DEM-WP(C) ENERG10C--ctn Mid-C_042010 2010GRC" xfId="1173"/>
    <cellStyle name="_Book2" xfId="53"/>
    <cellStyle name="_x0013__Book2" xfId="54"/>
    <cellStyle name="_Book2 10" xfId="1174"/>
    <cellStyle name="_Book2 11" xfId="1175"/>
    <cellStyle name="_Book2 12" xfId="1176"/>
    <cellStyle name="_Book2 12 2" xfId="1177"/>
    <cellStyle name="_Book2 13" xfId="1178"/>
    <cellStyle name="_Book2 13 2" xfId="1179"/>
    <cellStyle name="_Book2 14" xfId="1180"/>
    <cellStyle name="_Book2 14 2" xfId="1181"/>
    <cellStyle name="_Book2 15" xfId="1182"/>
    <cellStyle name="_Book2 15 2" xfId="1183"/>
    <cellStyle name="_Book2 16" xfId="1184"/>
    <cellStyle name="_Book2 16 2" xfId="1185"/>
    <cellStyle name="_Book2 2" xfId="1186"/>
    <cellStyle name="_x0013__Book2 2" xfId="1187"/>
    <cellStyle name="_Book2 2 2" xfId="1188"/>
    <cellStyle name="_Book2 2 3" xfId="1189"/>
    <cellStyle name="_Book2 3" xfId="1190"/>
    <cellStyle name="_x0013__Book2 3" xfId="1191"/>
    <cellStyle name="_Book2 4" xfId="1192"/>
    <cellStyle name="_Book2 4 2" xfId="1193"/>
    <cellStyle name="_Book2 5" xfId="1194"/>
    <cellStyle name="_Book2 5 2" xfId="1195"/>
    <cellStyle name="_Book2 6" xfId="1196"/>
    <cellStyle name="_Book2 6 2" xfId="1197"/>
    <cellStyle name="_Book2 7" xfId="1198"/>
    <cellStyle name="_Book2 7 2" xfId="1199"/>
    <cellStyle name="_Book2 8" xfId="1200"/>
    <cellStyle name="_Book2 8 2" xfId="1201"/>
    <cellStyle name="_Book2 9" xfId="1202"/>
    <cellStyle name="_Book2_04 07E Wild Horse Wind Expansion (C) (2)" xfId="55"/>
    <cellStyle name="_Book2_04 07E Wild Horse Wind Expansion (C) (2) 2" xfId="1203"/>
    <cellStyle name="_Book2_04 07E Wild Horse Wind Expansion (C) (2)_Adj Bench DR 3 for Initial Briefs (Electric)" xfId="1204"/>
    <cellStyle name="_Book2_04 07E Wild Horse Wind Expansion (C) (2)_Adj Bench DR 3 for Initial Briefs (Electric) 2" xfId="1205"/>
    <cellStyle name="_Book2_04 07E Wild Horse Wind Expansion (C) (2)_Adj Bench DR 3 for Initial Briefs (Electric)_DEM-WP(C) ENERG10C--ctn Mid-C_042010 2010GRC" xfId="1206"/>
    <cellStyle name="_Book2_04 07E Wild Horse Wind Expansion (C) (2)_DEM-WP(C) ENERG10C--ctn Mid-C_042010 2010GRC" xfId="1207"/>
    <cellStyle name="_Book2_04 07E Wild Horse Wind Expansion (C) (2)_Electric Rev Req Model (2009 GRC) " xfId="56"/>
    <cellStyle name="_Book2_04 07E Wild Horse Wind Expansion (C) (2)_Electric Rev Req Model (2009 GRC)  2" xfId="1208"/>
    <cellStyle name="_Book2_04 07E Wild Horse Wind Expansion (C) (2)_Electric Rev Req Model (2009 GRC) _DEM-WP(C) ENERG10C--ctn Mid-C_042010 2010GRC" xfId="1209"/>
    <cellStyle name="_Book2_04 07E Wild Horse Wind Expansion (C) (2)_Electric Rev Req Model (2009 GRC) Rebuttal" xfId="1210"/>
    <cellStyle name="_Book2_04 07E Wild Horse Wind Expansion (C) (2)_Electric Rev Req Model (2009 GRC) Rebuttal REmoval of New  WH Solar AdjustMI" xfId="1211"/>
    <cellStyle name="_Book2_04 07E Wild Horse Wind Expansion (C) (2)_Electric Rev Req Model (2009 GRC) Rebuttal REmoval of New  WH Solar AdjustMI 2" xfId="1212"/>
    <cellStyle name="_Book2_04 07E Wild Horse Wind Expansion (C) (2)_Electric Rev Req Model (2009 GRC) Rebuttal REmoval of New  WH Solar AdjustMI_DEM-WP(C) ENERG10C--ctn Mid-C_042010 2010GRC" xfId="1213"/>
    <cellStyle name="_Book2_04 07E Wild Horse Wind Expansion (C) (2)_Electric Rev Req Model (2009 GRC) Revised 01-18-2010" xfId="1214"/>
    <cellStyle name="_Book2_04 07E Wild Horse Wind Expansion (C) (2)_Electric Rev Req Model (2009 GRC) Revised 01-18-2010 2" xfId="1215"/>
    <cellStyle name="_Book2_04 07E Wild Horse Wind Expansion (C) (2)_Electric Rev Req Model (2009 GRC) Revised 01-18-2010_DEM-WP(C) ENERG10C--ctn Mid-C_042010 2010GRC" xfId="1216"/>
    <cellStyle name="_Book2_04 07E Wild Horse Wind Expansion (C) (2)_Final Order Electric EXHIBIT A-1" xfId="1217"/>
    <cellStyle name="_Book2_04 07E Wild Horse Wind Expansion (C) (2)_TENASKA REGULATORY ASSET" xfId="1218"/>
    <cellStyle name="_Book2_16.37E Wild Horse Expansion DeferralRevwrkingfile SF" xfId="57"/>
    <cellStyle name="_Book2_16.37E Wild Horse Expansion DeferralRevwrkingfile SF 2" xfId="1219"/>
    <cellStyle name="_Book2_16.37E Wild Horse Expansion DeferralRevwrkingfile SF_DEM-WP(C) ENERG10C--ctn Mid-C_042010 2010GRC" xfId="1220"/>
    <cellStyle name="_Book2_2009 GRC Compl Filing - Exhibit D" xfId="1221"/>
    <cellStyle name="_Book2_2009 GRC Compl Filing - Exhibit D 2" xfId="1222"/>
    <cellStyle name="_Book2_2009 GRC Compl Filing - Exhibit D_DEM-WP(C) ENERG10C--ctn Mid-C_042010 2010GRC" xfId="1223"/>
    <cellStyle name="_Book2_4 31 Regulatory Assets and Liabilities  7 06- Exhibit D" xfId="58"/>
    <cellStyle name="_Book2_4 31 Regulatory Assets and Liabilities  7 06- Exhibit D 2" xfId="1224"/>
    <cellStyle name="_Book2_4 31 Regulatory Assets and Liabilities  7 06- Exhibit D_DEM-WP(C) ENERG10C--ctn Mid-C_042010 2010GRC" xfId="1225"/>
    <cellStyle name="_Book2_4 31 Regulatory Assets and Liabilities  7 06- Exhibit D_NIM Summary" xfId="1226"/>
    <cellStyle name="_Book2_4 31 Regulatory Assets and Liabilities  7 06- Exhibit D_NIM Summary 2" xfId="1227"/>
    <cellStyle name="_Book2_4 31 Regulatory Assets and Liabilities  7 06- Exhibit D_NIM Summary_DEM-WP(C) ENERG10C--ctn Mid-C_042010 2010GRC" xfId="1228"/>
    <cellStyle name="_Book2_4 31E Reg Asset  Liab and EXH D" xfId="1229"/>
    <cellStyle name="_Book2_4 31E Reg Asset  Liab and EXH D _ Aug 10 Filing (2)" xfId="1230"/>
    <cellStyle name="_Book2_4 31E Reg Asset  Liab and EXH D _ Aug 10 Filing (2) 2" xfId="1231"/>
    <cellStyle name="_Book2_4 31E Reg Asset  Liab and EXH D 2" xfId="1232"/>
    <cellStyle name="_Book2_4 31E Reg Asset  Liab and EXH D 3" xfId="1233"/>
    <cellStyle name="_Book2_4 32 Regulatory Assets and Liabilities  7 06- Exhibit D" xfId="59"/>
    <cellStyle name="_Book2_4 32 Regulatory Assets and Liabilities  7 06- Exhibit D 2" xfId="1234"/>
    <cellStyle name="_Book2_4 32 Regulatory Assets and Liabilities  7 06- Exhibit D_DEM-WP(C) ENERG10C--ctn Mid-C_042010 2010GRC" xfId="1235"/>
    <cellStyle name="_Book2_4 32 Regulatory Assets and Liabilities  7 06- Exhibit D_NIM Summary" xfId="1236"/>
    <cellStyle name="_Book2_4 32 Regulatory Assets and Liabilities  7 06- Exhibit D_NIM Summary 2" xfId="1237"/>
    <cellStyle name="_Book2_4 32 Regulatory Assets and Liabilities  7 06- Exhibit D_NIM Summary_DEM-WP(C) ENERG10C--ctn Mid-C_042010 2010GRC" xfId="1238"/>
    <cellStyle name="_x0013__Book2_Adj Bench DR 3 for Initial Briefs (Electric)" xfId="1239"/>
    <cellStyle name="_x0013__Book2_Adj Bench DR 3 for Initial Briefs (Electric) 2" xfId="1240"/>
    <cellStyle name="_x0013__Book2_Adj Bench DR 3 for Initial Briefs (Electric)_DEM-WP(C) ENERG10C--ctn Mid-C_042010 2010GRC" xfId="1241"/>
    <cellStyle name="_Book2_AURORA Total New" xfId="1242"/>
    <cellStyle name="_Book2_AURORA Total New 2" xfId="1243"/>
    <cellStyle name="_Book2_Book2" xfId="60"/>
    <cellStyle name="_Book2_Book2 2" xfId="1244"/>
    <cellStyle name="_Book2_Book2_Adj Bench DR 3 for Initial Briefs (Electric)" xfId="1245"/>
    <cellStyle name="_Book2_Book2_Adj Bench DR 3 for Initial Briefs (Electric) 2" xfId="1246"/>
    <cellStyle name="_Book2_Book2_Adj Bench DR 3 for Initial Briefs (Electric)_DEM-WP(C) ENERG10C--ctn Mid-C_042010 2010GRC" xfId="1247"/>
    <cellStyle name="_Book2_Book2_DEM-WP(C) ENERG10C--ctn Mid-C_042010 2010GRC" xfId="1248"/>
    <cellStyle name="_Book2_Book2_Electric Rev Req Model (2009 GRC) Rebuttal" xfId="1249"/>
    <cellStyle name="_Book2_Book2_Electric Rev Req Model (2009 GRC) Rebuttal REmoval of New  WH Solar AdjustMI" xfId="1250"/>
    <cellStyle name="_Book2_Book2_Electric Rev Req Model (2009 GRC) Rebuttal REmoval of New  WH Solar AdjustMI 2" xfId="1251"/>
    <cellStyle name="_Book2_Book2_Electric Rev Req Model (2009 GRC) Rebuttal REmoval of New  WH Solar AdjustMI_DEM-WP(C) ENERG10C--ctn Mid-C_042010 2010GRC" xfId="1252"/>
    <cellStyle name="_Book2_Book2_Electric Rev Req Model (2009 GRC) Revised 01-18-2010" xfId="1253"/>
    <cellStyle name="_Book2_Book2_Electric Rev Req Model (2009 GRC) Revised 01-18-2010 2" xfId="1254"/>
    <cellStyle name="_Book2_Book2_Electric Rev Req Model (2009 GRC) Revised 01-18-2010_DEM-WP(C) ENERG10C--ctn Mid-C_042010 2010GRC" xfId="1255"/>
    <cellStyle name="_Book2_Book2_Final Order Electric EXHIBIT A-1" xfId="1256"/>
    <cellStyle name="_Book2_Book4" xfId="61"/>
    <cellStyle name="_Book2_Book4 2" xfId="1257"/>
    <cellStyle name="_Book2_Book4_DEM-WP(C) ENERG10C--ctn Mid-C_042010 2010GRC" xfId="1258"/>
    <cellStyle name="_Book2_Book9" xfId="62"/>
    <cellStyle name="_Book2_Book9 2" xfId="1259"/>
    <cellStyle name="_Book2_Book9_DEM-WP(C) ENERG10C--ctn Mid-C_042010 2010GRC" xfId="1260"/>
    <cellStyle name="_Book2_Chelan PUD Power Costs (8-10)" xfId="1261"/>
    <cellStyle name="_Book2_DEM-WP(C) Chelan Power Costs" xfId="1262"/>
    <cellStyle name="_Book2_DEM-WP(C) Chelan Power Costs 2" xfId="1263"/>
    <cellStyle name="_Book2_DEM-WP(C) ENERG10C--ctn Mid-C_042010 2010GRC" xfId="1264"/>
    <cellStyle name="_x0013__Book2_DEM-WP(C) ENERG10C--ctn Mid-C_042010 2010GRC" xfId="1265"/>
    <cellStyle name="_Book2_DEM-WP(C) Gas Transport 2010GRC" xfId="1266"/>
    <cellStyle name="_Book2_DEM-WP(C) Gas Transport 2010GRC 2" xfId="1267"/>
    <cellStyle name="_x0013__Book2_Electric Rev Req Model (2009 GRC) Rebuttal" xfId="1268"/>
    <cellStyle name="_x0013__Book2_Electric Rev Req Model (2009 GRC) Rebuttal REmoval of New  WH Solar AdjustMI" xfId="1269"/>
    <cellStyle name="_x0013__Book2_Electric Rev Req Model (2009 GRC) Rebuttal REmoval of New  WH Solar AdjustMI 2" xfId="1270"/>
    <cellStyle name="_x0013__Book2_Electric Rev Req Model (2009 GRC) Rebuttal REmoval of New  WH Solar AdjustMI_DEM-WP(C) ENERG10C--ctn Mid-C_042010 2010GRC" xfId="1271"/>
    <cellStyle name="_x0013__Book2_Electric Rev Req Model (2009 GRC) Revised 01-18-2010" xfId="1272"/>
    <cellStyle name="_x0013__Book2_Electric Rev Req Model (2009 GRC) Revised 01-18-2010 2" xfId="1273"/>
    <cellStyle name="_x0013__Book2_Electric Rev Req Model (2009 GRC) Revised 01-18-2010_DEM-WP(C) ENERG10C--ctn Mid-C_042010 2010GRC" xfId="1274"/>
    <cellStyle name="_x0013__Book2_Final Order Electric EXHIBIT A-1" xfId="1275"/>
    <cellStyle name="_Book2_NIM Summary" xfId="1276"/>
    <cellStyle name="_Book2_NIM Summary 09GRC" xfId="1277"/>
    <cellStyle name="_Book2_NIM Summary 09GRC 2" xfId="1278"/>
    <cellStyle name="_Book2_NIM Summary 09GRC_DEM-WP(C) ENERG10C--ctn Mid-C_042010 2010GRC" xfId="1279"/>
    <cellStyle name="_Book2_NIM Summary 2" xfId="1280"/>
    <cellStyle name="_Book2_NIM Summary 3" xfId="1281"/>
    <cellStyle name="_Book2_NIM Summary_DEM-WP(C) ENERG10C--ctn Mid-C_042010 2010GRC" xfId="1282"/>
    <cellStyle name="_Book2_PCA 9 -  Exhibit D April 2010 (3)" xfId="1283"/>
    <cellStyle name="_Book2_PCA 9 -  Exhibit D April 2010 (3) 2" xfId="1284"/>
    <cellStyle name="_Book2_PCA 9 -  Exhibit D April 2010 (3)_DEM-WP(C) ENERG10C--ctn Mid-C_042010 2010GRC" xfId="1285"/>
    <cellStyle name="_Book2_Power Costs - Comparison bx Rbtl-Staff-Jt-PC" xfId="63"/>
    <cellStyle name="_Book2_Power Costs - Comparison bx Rbtl-Staff-Jt-PC 2" xfId="1286"/>
    <cellStyle name="_Book2_Power Costs - Comparison bx Rbtl-Staff-Jt-PC_Adj Bench DR 3 for Initial Briefs (Electric)" xfId="1287"/>
    <cellStyle name="_Book2_Power Costs - Comparison bx Rbtl-Staff-Jt-PC_Adj Bench DR 3 for Initial Briefs (Electric) 2" xfId="1288"/>
    <cellStyle name="_Book2_Power Costs - Comparison bx Rbtl-Staff-Jt-PC_Adj Bench DR 3 for Initial Briefs (Electric)_DEM-WP(C) ENERG10C--ctn Mid-C_042010 2010GRC" xfId="1289"/>
    <cellStyle name="_Book2_Power Costs - Comparison bx Rbtl-Staff-Jt-PC_DEM-WP(C) ENERG10C--ctn Mid-C_042010 2010GRC" xfId="1290"/>
    <cellStyle name="_Book2_Power Costs - Comparison bx Rbtl-Staff-Jt-PC_Electric Rev Req Model (2009 GRC) Rebuttal" xfId="1291"/>
    <cellStyle name="_Book2_Power Costs - Comparison bx Rbtl-Staff-Jt-PC_Electric Rev Req Model (2009 GRC) Rebuttal REmoval of New  WH Solar AdjustMI" xfId="1292"/>
    <cellStyle name="_Book2_Power Costs - Comparison bx Rbtl-Staff-Jt-PC_Electric Rev Req Model (2009 GRC) Rebuttal REmoval of New  WH Solar AdjustMI 2" xfId="1293"/>
    <cellStyle name="_Book2_Power Costs - Comparison bx Rbtl-Staff-Jt-PC_Electric Rev Req Model (2009 GRC) Rebuttal REmoval of New  WH Solar AdjustMI_DEM-WP(C) ENERG10C--ctn Mid-C_042010 2010GRC" xfId="1294"/>
    <cellStyle name="_Book2_Power Costs - Comparison bx Rbtl-Staff-Jt-PC_Electric Rev Req Model (2009 GRC) Revised 01-18-2010" xfId="1295"/>
    <cellStyle name="_Book2_Power Costs - Comparison bx Rbtl-Staff-Jt-PC_Electric Rev Req Model (2009 GRC) Revised 01-18-2010 2" xfId="1296"/>
    <cellStyle name="_Book2_Power Costs - Comparison bx Rbtl-Staff-Jt-PC_Electric Rev Req Model (2009 GRC) Revised 01-18-2010_DEM-WP(C) ENERG10C--ctn Mid-C_042010 2010GRC" xfId="1297"/>
    <cellStyle name="_Book2_Power Costs - Comparison bx Rbtl-Staff-Jt-PC_Final Order Electric EXHIBIT A-1" xfId="1298"/>
    <cellStyle name="_Book2_Rebuttal Power Costs" xfId="64"/>
    <cellStyle name="_Book2_Rebuttal Power Costs 2" xfId="1299"/>
    <cellStyle name="_Book2_Rebuttal Power Costs_Adj Bench DR 3 for Initial Briefs (Electric)" xfId="1300"/>
    <cellStyle name="_Book2_Rebuttal Power Costs_Adj Bench DR 3 for Initial Briefs (Electric) 2" xfId="1301"/>
    <cellStyle name="_Book2_Rebuttal Power Costs_Adj Bench DR 3 for Initial Briefs (Electric)_DEM-WP(C) ENERG10C--ctn Mid-C_042010 2010GRC" xfId="1302"/>
    <cellStyle name="_Book2_Rebuttal Power Costs_DEM-WP(C) ENERG10C--ctn Mid-C_042010 2010GRC" xfId="1303"/>
    <cellStyle name="_Book2_Rebuttal Power Costs_Electric Rev Req Model (2009 GRC) Rebuttal" xfId="1304"/>
    <cellStyle name="_Book2_Rebuttal Power Costs_Electric Rev Req Model (2009 GRC) Rebuttal REmoval of New  WH Solar AdjustMI" xfId="1305"/>
    <cellStyle name="_Book2_Rebuttal Power Costs_Electric Rev Req Model (2009 GRC) Rebuttal REmoval of New  WH Solar AdjustMI 2" xfId="1306"/>
    <cellStyle name="_Book2_Rebuttal Power Costs_Electric Rev Req Model (2009 GRC) Rebuttal REmoval of New  WH Solar AdjustMI_DEM-WP(C) ENERG10C--ctn Mid-C_042010 2010GRC" xfId="1307"/>
    <cellStyle name="_Book2_Rebuttal Power Costs_Electric Rev Req Model (2009 GRC) Revised 01-18-2010" xfId="1308"/>
    <cellStyle name="_Book2_Rebuttal Power Costs_Electric Rev Req Model (2009 GRC) Revised 01-18-2010 2" xfId="1309"/>
    <cellStyle name="_Book2_Rebuttal Power Costs_Electric Rev Req Model (2009 GRC) Revised 01-18-2010_DEM-WP(C) ENERG10C--ctn Mid-C_042010 2010GRC" xfId="1310"/>
    <cellStyle name="_Book2_Rebuttal Power Costs_Final Order Electric EXHIBIT A-1" xfId="1311"/>
    <cellStyle name="_Book2_Wind Integration 10GRC" xfId="1312"/>
    <cellStyle name="_Book2_Wind Integration 10GRC 2" xfId="1313"/>
    <cellStyle name="_Book2_Wind Integration 10GRC_DEM-WP(C) ENERG10C--ctn Mid-C_042010 2010GRC" xfId="1314"/>
    <cellStyle name="_Book3" xfId="65"/>
    <cellStyle name="_Book5" xfId="66"/>
    <cellStyle name="_Book5 2" xfId="1315"/>
    <cellStyle name="_Book5 2 2" xfId="1316"/>
    <cellStyle name="_Book5 3" xfId="1317"/>
    <cellStyle name="_Book5 4" xfId="1318"/>
    <cellStyle name="_Book5 4 2" xfId="1319"/>
    <cellStyle name="_Book5_4 31E Reg Asset  Liab and EXH D" xfId="1320"/>
    <cellStyle name="_Book5_4 31E Reg Asset  Liab and EXH D _ Aug 10 Filing (2)" xfId="1321"/>
    <cellStyle name="_Book5_Chelan PUD Power Costs (8-10)" xfId="1322"/>
    <cellStyle name="_Book5_DEM-WP(C) Chelan Power Costs" xfId="1323"/>
    <cellStyle name="_Book5_DEM-WP(C) Chelan Power Costs 2" xfId="1324"/>
    <cellStyle name="_Book5_DEM-WP(C) Costs Not In AURORA 2010GRC As Filed" xfId="1325"/>
    <cellStyle name="_Book5_DEM-WP(C) Costs Not In AURORA 2010GRC As Filed 2" xfId="1326"/>
    <cellStyle name="_Book5_DEM-WP(C) Costs Not In AURORA 2010GRC As Filed 3" xfId="1327"/>
    <cellStyle name="_Book5_DEM-WP(C) Costs Not In AURORA 2010GRC As Filed_DEM-WP(C) ENERG10C--ctn Mid-C_042010 2010GRC" xfId="1328"/>
    <cellStyle name="_Book5_DEM-WP(C) Gas Transport 2010GRC" xfId="1329"/>
    <cellStyle name="_Book5_DEM-WP(C) Gas Transport 2010GRC 2" xfId="1330"/>
    <cellStyle name="_Book5_NIM Summary" xfId="1331"/>
    <cellStyle name="_Book5_NIM Summary 09GRC" xfId="1332"/>
    <cellStyle name="_Book5_NIM Summary 2" xfId="1333"/>
    <cellStyle name="_Book5_NIM Summary 3" xfId="1334"/>
    <cellStyle name="_Book5_NIM Summary_DEM-WP(C) ENERG10C--ctn Mid-C_042010 2010GRC" xfId="1335"/>
    <cellStyle name="_Book5_PCA 9 -  Exhibit D April 2010 (3)" xfId="1336"/>
    <cellStyle name="_Book5_Reconciliation" xfId="1337"/>
    <cellStyle name="_Book5_Reconciliation 2" xfId="1338"/>
    <cellStyle name="_Book5_Reconciliation 3" xfId="1339"/>
    <cellStyle name="_Book5_Reconciliation_DEM-WP(C) ENERG10C--ctn Mid-C_042010 2010GRC" xfId="1340"/>
    <cellStyle name="_Book5_Wind Integration 10GRC" xfId="1341"/>
    <cellStyle name="_Book5_Wind Integration 10GRC 2" xfId="1342"/>
    <cellStyle name="_Book5_Wind Integration 10GRC_DEM-WP(C) ENERG10C--ctn Mid-C_042010 2010GRC" xfId="1343"/>
    <cellStyle name="_BPA NOS" xfId="1344"/>
    <cellStyle name="_BPA NOS 2" xfId="1345"/>
    <cellStyle name="_BPA NOS 2 2" xfId="1346"/>
    <cellStyle name="_BPA NOS 3" xfId="1347"/>
    <cellStyle name="_BPA NOS 3 2" xfId="1348"/>
    <cellStyle name="_BPA NOS_DEM-WP(C) Chelan Power Costs" xfId="1349"/>
    <cellStyle name="_BPA NOS_DEM-WP(C) Chelan Power Costs 2" xfId="1350"/>
    <cellStyle name="_BPA NOS_DEM-WP(C) ENERG10C--ctn Mid-C_042010 2010GRC" xfId="1351"/>
    <cellStyle name="_BPA NOS_DEM-WP(C) Gas Transport 2010GRC" xfId="1352"/>
    <cellStyle name="_BPA NOS_DEM-WP(C) Gas Transport 2010GRC 2" xfId="1353"/>
    <cellStyle name="_BPA NOS_DEM-WP(C) Wind Integration Summary 2010GRC" xfId="1354"/>
    <cellStyle name="_BPA NOS_DEM-WP(C) Wind Integration Summary 2010GRC 2" xfId="1355"/>
    <cellStyle name="_BPA NOS_DEM-WP(C) Wind Integration Summary 2010GRC_DEM-WP(C) ENERG10C--ctn Mid-C_042010 2010GRC" xfId="1356"/>
    <cellStyle name="_BPA NOS_NIM Summary" xfId="1357"/>
    <cellStyle name="_BPA NOS_NIM Summary 2" xfId="1358"/>
    <cellStyle name="_BPA NOS_NIM Summary_DEM-WP(C) ENERG10C--ctn Mid-C_042010 2010GRC" xfId="1359"/>
    <cellStyle name="_Chelan Debt Forecast 12.19.05" xfId="67"/>
    <cellStyle name="_Chelan Debt Forecast 12.19.05 2" xfId="1360"/>
    <cellStyle name="_Chelan Debt Forecast 12.19.05 2 2" xfId="1361"/>
    <cellStyle name="_Chelan Debt Forecast 12.19.05 3" xfId="1362"/>
    <cellStyle name="_Chelan Debt Forecast 12.19.05 4" xfId="1363"/>
    <cellStyle name="_Chelan Debt Forecast 12.19.05 4 2" xfId="1364"/>
    <cellStyle name="_Chelan Debt Forecast 12.19.05 5" xfId="1365"/>
    <cellStyle name="_Chelan Debt Forecast 12.19.05 5 2" xfId="1366"/>
    <cellStyle name="_Chelan Debt Forecast 12.19.05 6" xfId="1367"/>
    <cellStyle name="_Chelan Debt Forecast 12.19.05 7" xfId="1368"/>
    <cellStyle name="_Chelan Debt Forecast 12.19.05 7 2" xfId="1369"/>
    <cellStyle name="_Chelan Debt Forecast 12.19.05 8" xfId="1370"/>
    <cellStyle name="_Chelan Debt Forecast 12.19.05 8 2" xfId="1371"/>
    <cellStyle name="_Chelan Debt Forecast 12.19.05_(C) WHE Proforma with ITC cash grant 10 Yr Amort_for deferral_102809" xfId="68"/>
    <cellStyle name="_Chelan Debt Forecast 12.19.05_(C) WHE Proforma with ITC cash grant 10 Yr Amort_for deferral_102809 2" xfId="1372"/>
    <cellStyle name="_Chelan Debt Forecast 12.19.05_(C) WHE Proforma with ITC cash grant 10 Yr Amort_for deferral_102809_16.07E Wild Horse Wind Expansionwrkingfile" xfId="1373"/>
    <cellStyle name="_Chelan Debt Forecast 12.19.05_(C) WHE Proforma with ITC cash grant 10 Yr Amort_for deferral_102809_16.07E Wild Horse Wind Expansionwrkingfile 2" xfId="1374"/>
    <cellStyle name="_Chelan Debt Forecast 12.19.05_(C) WHE Proforma with ITC cash grant 10 Yr Amort_for deferral_102809_16.07E Wild Horse Wind Expansionwrkingfile SF" xfId="1375"/>
    <cellStyle name="_Chelan Debt Forecast 12.19.05_(C) WHE Proforma with ITC cash grant 10 Yr Amort_for deferral_102809_16.07E Wild Horse Wind Expansionwrkingfile SF 2" xfId="1376"/>
    <cellStyle name="_Chelan Debt Forecast 12.19.05_(C) WHE Proforma with ITC cash grant 10 Yr Amort_for deferral_102809_16.07E Wild Horse Wind Expansionwrkingfile SF_DEM-WP(C) ENERG10C--ctn Mid-C_042010 2010GRC" xfId="1377"/>
    <cellStyle name="_Chelan Debt Forecast 12.19.05_(C) WHE Proforma with ITC cash grant 10 Yr Amort_for deferral_102809_16.07E Wild Horse Wind Expansionwrkingfile_DEM-WP(C) ENERG10C--ctn Mid-C_042010 2010GRC" xfId="1378"/>
    <cellStyle name="_Chelan Debt Forecast 12.19.05_(C) WHE Proforma with ITC cash grant 10 Yr Amort_for deferral_102809_16.37E Wild Horse Expansion DeferralRevwrkingfile SF" xfId="69"/>
    <cellStyle name="_Chelan Debt Forecast 12.19.05_(C) WHE Proforma with ITC cash grant 10 Yr Amort_for deferral_102809_16.37E Wild Horse Expansion DeferralRevwrkingfile SF 2" xfId="1379"/>
    <cellStyle name="_Chelan Debt Forecast 12.19.05_(C) WHE Proforma with ITC cash grant 10 Yr Amort_for deferral_102809_16.37E Wild Horse Expansion DeferralRevwrkingfile SF_DEM-WP(C) ENERG10C--ctn Mid-C_042010 2010GRC" xfId="1380"/>
    <cellStyle name="_Chelan Debt Forecast 12.19.05_(C) WHE Proforma with ITC cash grant 10 Yr Amort_for deferral_102809_DEM-WP(C) ENERG10C--ctn Mid-C_042010 2010GRC" xfId="1381"/>
    <cellStyle name="_Chelan Debt Forecast 12.19.05_(C) WHE Proforma with ITC cash grant 10 Yr Amort_for rebuttal_120709" xfId="70"/>
    <cellStyle name="_Chelan Debt Forecast 12.19.05_(C) WHE Proforma with ITC cash grant 10 Yr Amort_for rebuttal_120709 2" xfId="1382"/>
    <cellStyle name="_Chelan Debt Forecast 12.19.05_(C) WHE Proforma with ITC cash grant 10 Yr Amort_for rebuttal_120709_DEM-WP(C) ENERG10C--ctn Mid-C_042010 2010GRC" xfId="1383"/>
    <cellStyle name="_Chelan Debt Forecast 12.19.05_04.07E Wild Horse Wind Expansion" xfId="71"/>
    <cellStyle name="_Chelan Debt Forecast 12.19.05_04.07E Wild Horse Wind Expansion 2" xfId="1384"/>
    <cellStyle name="_Chelan Debt Forecast 12.19.05_04.07E Wild Horse Wind Expansion_16.07E Wild Horse Wind Expansionwrkingfile" xfId="1385"/>
    <cellStyle name="_Chelan Debt Forecast 12.19.05_04.07E Wild Horse Wind Expansion_16.07E Wild Horse Wind Expansionwrkingfile 2" xfId="1386"/>
    <cellStyle name="_Chelan Debt Forecast 12.19.05_04.07E Wild Horse Wind Expansion_16.07E Wild Horse Wind Expansionwrkingfile SF" xfId="1387"/>
    <cellStyle name="_Chelan Debt Forecast 12.19.05_04.07E Wild Horse Wind Expansion_16.07E Wild Horse Wind Expansionwrkingfile SF 2" xfId="1388"/>
    <cellStyle name="_Chelan Debt Forecast 12.19.05_04.07E Wild Horse Wind Expansion_16.07E Wild Horse Wind Expansionwrkingfile SF_DEM-WP(C) ENERG10C--ctn Mid-C_042010 2010GRC" xfId="1389"/>
    <cellStyle name="_Chelan Debt Forecast 12.19.05_04.07E Wild Horse Wind Expansion_16.07E Wild Horse Wind Expansionwrkingfile_DEM-WP(C) ENERG10C--ctn Mid-C_042010 2010GRC" xfId="1390"/>
    <cellStyle name="_Chelan Debt Forecast 12.19.05_04.07E Wild Horse Wind Expansion_16.37E Wild Horse Expansion DeferralRevwrkingfile SF" xfId="72"/>
    <cellStyle name="_Chelan Debt Forecast 12.19.05_04.07E Wild Horse Wind Expansion_16.37E Wild Horse Expansion DeferralRevwrkingfile SF 2" xfId="1391"/>
    <cellStyle name="_Chelan Debt Forecast 12.19.05_04.07E Wild Horse Wind Expansion_16.37E Wild Horse Expansion DeferralRevwrkingfile SF_DEM-WP(C) ENERG10C--ctn Mid-C_042010 2010GRC" xfId="1392"/>
    <cellStyle name="_Chelan Debt Forecast 12.19.05_04.07E Wild Horse Wind Expansion_DEM-WP(C) ENERG10C--ctn Mid-C_042010 2010GRC" xfId="1393"/>
    <cellStyle name="_Chelan Debt Forecast 12.19.05_16.07E Wild Horse Wind Expansionwrkingfile" xfId="1394"/>
    <cellStyle name="_Chelan Debt Forecast 12.19.05_16.07E Wild Horse Wind Expansionwrkingfile 2" xfId="1395"/>
    <cellStyle name="_Chelan Debt Forecast 12.19.05_16.07E Wild Horse Wind Expansionwrkingfile SF" xfId="1396"/>
    <cellStyle name="_Chelan Debt Forecast 12.19.05_16.07E Wild Horse Wind Expansionwrkingfile SF 2" xfId="1397"/>
    <cellStyle name="_Chelan Debt Forecast 12.19.05_16.07E Wild Horse Wind Expansionwrkingfile SF_DEM-WP(C) ENERG10C--ctn Mid-C_042010 2010GRC" xfId="1398"/>
    <cellStyle name="_Chelan Debt Forecast 12.19.05_16.07E Wild Horse Wind Expansionwrkingfile_DEM-WP(C) ENERG10C--ctn Mid-C_042010 2010GRC" xfId="1399"/>
    <cellStyle name="_Chelan Debt Forecast 12.19.05_16.37E Wild Horse Expansion DeferralRevwrkingfile SF" xfId="73"/>
    <cellStyle name="_Chelan Debt Forecast 12.19.05_16.37E Wild Horse Expansion DeferralRevwrkingfile SF 2" xfId="1400"/>
    <cellStyle name="_Chelan Debt Forecast 12.19.05_16.37E Wild Horse Expansion DeferralRevwrkingfile SF_DEM-WP(C) ENERG10C--ctn Mid-C_042010 2010GRC" xfId="1401"/>
    <cellStyle name="_Chelan Debt Forecast 12.19.05_2009 GRC Compl Filing - Exhibit D" xfId="1402"/>
    <cellStyle name="_Chelan Debt Forecast 12.19.05_2009 GRC Compl Filing - Exhibit D 2" xfId="1403"/>
    <cellStyle name="_Chelan Debt Forecast 12.19.05_2009 GRC Compl Filing - Exhibit D_DEM-WP(C) ENERG10C--ctn Mid-C_042010 2010GRC" xfId="1404"/>
    <cellStyle name="_Chelan Debt Forecast 12.19.05_4 31 Regulatory Assets and Liabilities  7 06- Exhibit D" xfId="74"/>
    <cellStyle name="_Chelan Debt Forecast 12.19.05_4 31 Regulatory Assets and Liabilities  7 06- Exhibit D 2" xfId="1405"/>
    <cellStyle name="_Chelan Debt Forecast 12.19.05_4 31 Regulatory Assets and Liabilities  7 06- Exhibit D_DEM-WP(C) ENERG10C--ctn Mid-C_042010 2010GRC" xfId="1406"/>
    <cellStyle name="_Chelan Debt Forecast 12.19.05_4 31 Regulatory Assets and Liabilities  7 06- Exhibit D_NIM Summary" xfId="1407"/>
    <cellStyle name="_Chelan Debt Forecast 12.19.05_4 31 Regulatory Assets and Liabilities  7 06- Exhibit D_NIM Summary 2" xfId="1408"/>
    <cellStyle name="_Chelan Debt Forecast 12.19.05_4 31 Regulatory Assets and Liabilities  7 06- Exhibit D_NIM Summary_DEM-WP(C) ENERG10C--ctn Mid-C_042010 2010GRC" xfId="1409"/>
    <cellStyle name="_Chelan Debt Forecast 12.19.05_4 31 Regulatory Assets and Liabilities  7 06- Exhibit D_NIM+O&amp;M" xfId="1410"/>
    <cellStyle name="_Chelan Debt Forecast 12.19.05_4 31 Regulatory Assets and Liabilities  7 06- Exhibit D_NIM+O&amp;M Monthly" xfId="1411"/>
    <cellStyle name="_Chelan Debt Forecast 12.19.05_4 31E Reg Asset  Liab and EXH D" xfId="1412"/>
    <cellStyle name="_Chelan Debt Forecast 12.19.05_4 31E Reg Asset  Liab and EXH D _ Aug 10 Filing (2)" xfId="1413"/>
    <cellStyle name="_Chelan Debt Forecast 12.19.05_4 31E Reg Asset  Liab and EXH D _ Aug 10 Filing (2) 2" xfId="1414"/>
    <cellStyle name="_Chelan Debt Forecast 12.19.05_4 31E Reg Asset  Liab and EXH D 2" xfId="1415"/>
    <cellStyle name="_Chelan Debt Forecast 12.19.05_4 31E Reg Asset  Liab and EXH D 3" xfId="1416"/>
    <cellStyle name="_Chelan Debt Forecast 12.19.05_4 32 Regulatory Assets and Liabilities  7 06- Exhibit D" xfId="75"/>
    <cellStyle name="_Chelan Debt Forecast 12.19.05_4 32 Regulatory Assets and Liabilities  7 06- Exhibit D 2" xfId="1417"/>
    <cellStyle name="_Chelan Debt Forecast 12.19.05_4 32 Regulatory Assets and Liabilities  7 06- Exhibit D_DEM-WP(C) ENERG10C--ctn Mid-C_042010 2010GRC" xfId="1418"/>
    <cellStyle name="_Chelan Debt Forecast 12.19.05_4 32 Regulatory Assets and Liabilities  7 06- Exhibit D_NIM Summary" xfId="1419"/>
    <cellStyle name="_Chelan Debt Forecast 12.19.05_4 32 Regulatory Assets and Liabilities  7 06- Exhibit D_NIM Summary 2" xfId="1420"/>
    <cellStyle name="_Chelan Debt Forecast 12.19.05_4 32 Regulatory Assets and Liabilities  7 06- Exhibit D_NIM Summary_DEM-WP(C) ENERG10C--ctn Mid-C_042010 2010GRC" xfId="1421"/>
    <cellStyle name="_Chelan Debt Forecast 12.19.05_4 32 Regulatory Assets and Liabilities  7 06- Exhibit D_NIM+O&amp;M" xfId="1422"/>
    <cellStyle name="_Chelan Debt Forecast 12.19.05_4 32 Regulatory Assets and Liabilities  7 06- Exhibit D_NIM+O&amp;M Monthly" xfId="1423"/>
    <cellStyle name="_Chelan Debt Forecast 12.19.05_AURORA Total New" xfId="1424"/>
    <cellStyle name="_Chelan Debt Forecast 12.19.05_AURORA Total New 2" xfId="1425"/>
    <cellStyle name="_Chelan Debt Forecast 12.19.05_Book1" xfId="1426"/>
    <cellStyle name="_Chelan Debt Forecast 12.19.05_Book2" xfId="76"/>
    <cellStyle name="_Chelan Debt Forecast 12.19.05_Book2 2" xfId="1427"/>
    <cellStyle name="_Chelan Debt Forecast 12.19.05_Book2_Adj Bench DR 3 for Initial Briefs (Electric)" xfId="1428"/>
    <cellStyle name="_Chelan Debt Forecast 12.19.05_Book2_Adj Bench DR 3 for Initial Briefs (Electric) 2" xfId="1429"/>
    <cellStyle name="_Chelan Debt Forecast 12.19.05_Book2_Adj Bench DR 3 for Initial Briefs (Electric)_DEM-WP(C) ENERG10C--ctn Mid-C_042010 2010GRC" xfId="1430"/>
    <cellStyle name="_Chelan Debt Forecast 12.19.05_Book2_DEM-WP(C) ENERG10C--ctn Mid-C_042010 2010GRC" xfId="1431"/>
    <cellStyle name="_Chelan Debt Forecast 12.19.05_Book2_Electric Rev Req Model (2009 GRC) Rebuttal" xfId="1432"/>
    <cellStyle name="_Chelan Debt Forecast 12.19.05_Book2_Electric Rev Req Model (2009 GRC) Rebuttal REmoval of New  WH Solar AdjustMI" xfId="1433"/>
    <cellStyle name="_Chelan Debt Forecast 12.19.05_Book2_Electric Rev Req Model (2009 GRC) Rebuttal REmoval of New  WH Solar AdjustMI 2" xfId="1434"/>
    <cellStyle name="_Chelan Debt Forecast 12.19.05_Book2_Electric Rev Req Model (2009 GRC) Rebuttal REmoval of New  WH Solar AdjustMI_DEM-WP(C) ENERG10C--ctn Mid-C_042010 2010GRC" xfId="1435"/>
    <cellStyle name="_Chelan Debt Forecast 12.19.05_Book2_Electric Rev Req Model (2009 GRC) Revised 01-18-2010" xfId="1436"/>
    <cellStyle name="_Chelan Debt Forecast 12.19.05_Book2_Electric Rev Req Model (2009 GRC) Revised 01-18-2010 2" xfId="1437"/>
    <cellStyle name="_Chelan Debt Forecast 12.19.05_Book2_Electric Rev Req Model (2009 GRC) Revised 01-18-2010_DEM-WP(C) ENERG10C--ctn Mid-C_042010 2010GRC" xfId="1438"/>
    <cellStyle name="_Chelan Debt Forecast 12.19.05_Book2_Final Order Electric EXHIBIT A-1" xfId="1439"/>
    <cellStyle name="_Chelan Debt Forecast 12.19.05_Book4" xfId="77"/>
    <cellStyle name="_Chelan Debt Forecast 12.19.05_Book4 2" xfId="1440"/>
    <cellStyle name="_Chelan Debt Forecast 12.19.05_Book4_DEM-WP(C) ENERG10C--ctn Mid-C_042010 2010GRC" xfId="1441"/>
    <cellStyle name="_Chelan Debt Forecast 12.19.05_Book9" xfId="78"/>
    <cellStyle name="_Chelan Debt Forecast 12.19.05_Book9 2" xfId="1442"/>
    <cellStyle name="_Chelan Debt Forecast 12.19.05_Book9_DEM-WP(C) ENERG10C--ctn Mid-C_042010 2010GRC" xfId="1443"/>
    <cellStyle name="_Chelan Debt Forecast 12.19.05_Chelan PUD Power Costs (8-10)" xfId="1444"/>
    <cellStyle name="_Chelan Debt Forecast 12.19.05_DEM-WP(C) Chelan Power Costs" xfId="1445"/>
    <cellStyle name="_Chelan Debt Forecast 12.19.05_DEM-WP(C) Chelan Power Costs 2" xfId="1446"/>
    <cellStyle name="_Chelan Debt Forecast 12.19.05_DEM-WP(C) ENERG10C--ctn Mid-C_042010 2010GRC" xfId="1447"/>
    <cellStyle name="_Chelan Debt Forecast 12.19.05_DEM-WP(C) Gas Transport 2010GRC" xfId="1448"/>
    <cellStyle name="_Chelan Debt Forecast 12.19.05_DEM-WP(C) Gas Transport 2010GRC 2" xfId="1449"/>
    <cellStyle name="_Chelan Debt Forecast 12.19.05_Exhibit D fr R Gho 12-31-08" xfId="1450"/>
    <cellStyle name="_Chelan Debt Forecast 12.19.05_Exhibit D fr R Gho 12-31-08 2" xfId="1451"/>
    <cellStyle name="_Chelan Debt Forecast 12.19.05_Exhibit D fr R Gho 12-31-08 v2" xfId="1452"/>
    <cellStyle name="_Chelan Debt Forecast 12.19.05_Exhibit D fr R Gho 12-31-08 v2 2" xfId="1453"/>
    <cellStyle name="_Chelan Debt Forecast 12.19.05_Exhibit D fr R Gho 12-31-08 v2_DEM-WP(C) ENERG10C--ctn Mid-C_042010 2010GRC" xfId="1454"/>
    <cellStyle name="_Chelan Debt Forecast 12.19.05_Exhibit D fr R Gho 12-31-08 v2_NIM Summary" xfId="1455"/>
    <cellStyle name="_Chelan Debt Forecast 12.19.05_Exhibit D fr R Gho 12-31-08 v2_NIM Summary 2" xfId="1456"/>
    <cellStyle name="_Chelan Debt Forecast 12.19.05_Exhibit D fr R Gho 12-31-08 v2_NIM Summary_DEM-WP(C) ENERG10C--ctn Mid-C_042010 2010GRC" xfId="1457"/>
    <cellStyle name="_Chelan Debt Forecast 12.19.05_Exhibit D fr R Gho 12-31-08_DEM-WP(C) ENERG10C--ctn Mid-C_042010 2010GRC" xfId="1458"/>
    <cellStyle name="_Chelan Debt Forecast 12.19.05_Exhibit D fr R Gho 12-31-08_NIM Summary" xfId="1459"/>
    <cellStyle name="_Chelan Debt Forecast 12.19.05_Exhibit D fr R Gho 12-31-08_NIM Summary 2" xfId="1460"/>
    <cellStyle name="_Chelan Debt Forecast 12.19.05_Exhibit D fr R Gho 12-31-08_NIM Summary_DEM-WP(C) ENERG10C--ctn Mid-C_042010 2010GRC" xfId="1461"/>
    <cellStyle name="_Chelan Debt Forecast 12.19.05_Hopkins Ridge Prepaid Tran - Interest Earned RY 12ME Feb  '11" xfId="1462"/>
    <cellStyle name="_Chelan Debt Forecast 12.19.05_Hopkins Ridge Prepaid Tran - Interest Earned RY 12ME Feb  '11 2" xfId="1463"/>
    <cellStyle name="_Chelan Debt Forecast 12.19.05_Hopkins Ridge Prepaid Tran - Interest Earned RY 12ME Feb  '11_DEM-WP(C) ENERG10C--ctn Mid-C_042010 2010GRC" xfId="1464"/>
    <cellStyle name="_Chelan Debt Forecast 12.19.05_Hopkins Ridge Prepaid Tran - Interest Earned RY 12ME Feb  '11_NIM Summary" xfId="1465"/>
    <cellStyle name="_Chelan Debt Forecast 12.19.05_Hopkins Ridge Prepaid Tran - Interest Earned RY 12ME Feb  '11_NIM Summary 2" xfId="1466"/>
    <cellStyle name="_Chelan Debt Forecast 12.19.05_Hopkins Ridge Prepaid Tran - Interest Earned RY 12ME Feb  '11_NIM Summary_DEM-WP(C) ENERG10C--ctn Mid-C_042010 2010GRC" xfId="1467"/>
    <cellStyle name="_Chelan Debt Forecast 12.19.05_Hopkins Ridge Prepaid Tran - Interest Earned RY 12ME Feb  '11_Transmission Workbook for May BOD" xfId="1468"/>
    <cellStyle name="_Chelan Debt Forecast 12.19.05_Hopkins Ridge Prepaid Tran - Interest Earned RY 12ME Feb  '11_Transmission Workbook for May BOD 2" xfId="1469"/>
    <cellStyle name="_Chelan Debt Forecast 12.19.05_Hopkins Ridge Prepaid Tran - Interest Earned RY 12ME Feb  '11_Transmission Workbook for May BOD_DEM-WP(C) ENERG10C--ctn Mid-C_042010 2010GRC" xfId="1470"/>
    <cellStyle name="_Chelan Debt Forecast 12.19.05_LSRWEP LGIA like Acctg Petition Aug 2010" xfId="1471"/>
    <cellStyle name="_Chelan Debt Forecast 12.19.05_NIM Summary" xfId="1472"/>
    <cellStyle name="_Chelan Debt Forecast 12.19.05_NIM Summary 09GRC" xfId="1473"/>
    <cellStyle name="_Chelan Debt Forecast 12.19.05_NIM Summary 09GRC 2" xfId="1474"/>
    <cellStyle name="_Chelan Debt Forecast 12.19.05_NIM Summary 09GRC_DEM-WP(C) ENERG10C--ctn Mid-C_042010 2010GRC" xfId="1475"/>
    <cellStyle name="_Chelan Debt Forecast 12.19.05_NIM Summary 2" xfId="1476"/>
    <cellStyle name="_Chelan Debt Forecast 12.19.05_NIM Summary 3" xfId="1477"/>
    <cellStyle name="_Chelan Debt Forecast 12.19.05_NIM Summary_DEM-WP(C) ENERG10C--ctn Mid-C_042010 2010GRC" xfId="1478"/>
    <cellStyle name="_Chelan Debt Forecast 12.19.05_NIM+O&amp;M" xfId="1479"/>
    <cellStyle name="_Chelan Debt Forecast 12.19.05_NIM+O&amp;M 2" xfId="1480"/>
    <cellStyle name="_Chelan Debt Forecast 12.19.05_NIM+O&amp;M Monthly" xfId="1481"/>
    <cellStyle name="_Chelan Debt Forecast 12.19.05_NIM+O&amp;M Monthly 2" xfId="1482"/>
    <cellStyle name="_Chelan Debt Forecast 12.19.05_PCA 7 - Exhibit D update 11_30_08 (2)" xfId="1483"/>
    <cellStyle name="_Chelan Debt Forecast 12.19.05_PCA 7 - Exhibit D update 11_30_08 (2) 2" xfId="1484"/>
    <cellStyle name="_Chelan Debt Forecast 12.19.05_PCA 7 - Exhibit D update 11_30_08 (2) 2 2" xfId="1485"/>
    <cellStyle name="_Chelan Debt Forecast 12.19.05_PCA 7 - Exhibit D update 11_30_08 (2) 3" xfId="1486"/>
    <cellStyle name="_Chelan Debt Forecast 12.19.05_PCA 7 - Exhibit D update 11_30_08 (2)_DEM-WP(C) ENERG10C--ctn Mid-C_042010 2010GRC" xfId="1487"/>
    <cellStyle name="_Chelan Debt Forecast 12.19.05_PCA 7 - Exhibit D update 11_30_08 (2)_NIM Summary" xfId="1488"/>
    <cellStyle name="_Chelan Debt Forecast 12.19.05_PCA 7 - Exhibit D update 11_30_08 (2)_NIM Summary 2" xfId="1489"/>
    <cellStyle name="_Chelan Debt Forecast 12.19.05_PCA 7 - Exhibit D update 11_30_08 (2)_NIM Summary_DEM-WP(C) ENERG10C--ctn Mid-C_042010 2010GRC" xfId="1490"/>
    <cellStyle name="_Chelan Debt Forecast 12.19.05_PCA 9 -  Exhibit D April 2010 (3)" xfId="1491"/>
    <cellStyle name="_Chelan Debt Forecast 12.19.05_PCA 9 -  Exhibit D April 2010 (3) 2" xfId="1492"/>
    <cellStyle name="_Chelan Debt Forecast 12.19.05_PCA 9 -  Exhibit D April 2010 (3)_DEM-WP(C) ENERG10C--ctn Mid-C_042010 2010GRC" xfId="1493"/>
    <cellStyle name="_Chelan Debt Forecast 12.19.05_Power Costs - Comparison bx Rbtl-Staff-Jt-PC" xfId="79"/>
    <cellStyle name="_Chelan Debt Forecast 12.19.05_Power Costs - Comparison bx Rbtl-Staff-Jt-PC 2" xfId="1494"/>
    <cellStyle name="_Chelan Debt Forecast 12.19.05_Power Costs - Comparison bx Rbtl-Staff-Jt-PC_Adj Bench DR 3 for Initial Briefs (Electric)" xfId="1495"/>
    <cellStyle name="_Chelan Debt Forecast 12.19.05_Power Costs - Comparison bx Rbtl-Staff-Jt-PC_Adj Bench DR 3 for Initial Briefs (Electric) 2" xfId="1496"/>
    <cellStyle name="_Chelan Debt Forecast 12.19.05_Power Costs - Comparison bx Rbtl-Staff-Jt-PC_Adj Bench DR 3 for Initial Briefs (Electric)_DEM-WP(C) ENERG10C--ctn Mid-C_042010 2010GRC" xfId="1497"/>
    <cellStyle name="_Chelan Debt Forecast 12.19.05_Power Costs - Comparison bx Rbtl-Staff-Jt-PC_DEM-WP(C) ENERG10C--ctn Mid-C_042010 2010GRC" xfId="1498"/>
    <cellStyle name="_Chelan Debt Forecast 12.19.05_Power Costs - Comparison bx Rbtl-Staff-Jt-PC_Electric Rev Req Model (2009 GRC) Rebuttal" xfId="1499"/>
    <cellStyle name="_Chelan Debt Forecast 12.19.05_Power Costs - Comparison bx Rbtl-Staff-Jt-PC_Electric Rev Req Model (2009 GRC) Rebuttal REmoval of New  WH Solar AdjustMI" xfId="1500"/>
    <cellStyle name="_Chelan Debt Forecast 12.19.05_Power Costs - Comparison bx Rbtl-Staff-Jt-PC_Electric Rev Req Model (2009 GRC) Rebuttal REmoval of New  WH Solar AdjustMI 2" xfId="1501"/>
    <cellStyle name="_Chelan Debt Forecast 12.19.05_Power Costs - Comparison bx Rbtl-Staff-Jt-PC_Electric Rev Req Model (2009 GRC) Rebuttal REmoval of New  WH Solar AdjustMI_DEM-WP(C) ENERG10C--ctn Mid-C_042010 2010GRC" xfId="1502"/>
    <cellStyle name="_Chelan Debt Forecast 12.19.05_Power Costs - Comparison bx Rbtl-Staff-Jt-PC_Electric Rev Req Model (2009 GRC) Revised 01-18-2010" xfId="1503"/>
    <cellStyle name="_Chelan Debt Forecast 12.19.05_Power Costs - Comparison bx Rbtl-Staff-Jt-PC_Electric Rev Req Model (2009 GRC) Revised 01-18-2010 2" xfId="1504"/>
    <cellStyle name="_Chelan Debt Forecast 12.19.05_Power Costs - Comparison bx Rbtl-Staff-Jt-PC_Electric Rev Req Model (2009 GRC) Revised 01-18-2010_DEM-WP(C) ENERG10C--ctn Mid-C_042010 2010GRC" xfId="1505"/>
    <cellStyle name="_Chelan Debt Forecast 12.19.05_Power Costs - Comparison bx Rbtl-Staff-Jt-PC_Final Order Electric EXHIBIT A-1" xfId="1506"/>
    <cellStyle name="_Chelan Debt Forecast 12.19.05_Rebuttal Power Costs" xfId="80"/>
    <cellStyle name="_Chelan Debt Forecast 12.19.05_Rebuttal Power Costs 2" xfId="1507"/>
    <cellStyle name="_Chelan Debt Forecast 12.19.05_Rebuttal Power Costs_Adj Bench DR 3 for Initial Briefs (Electric)" xfId="1508"/>
    <cellStyle name="_Chelan Debt Forecast 12.19.05_Rebuttal Power Costs_Adj Bench DR 3 for Initial Briefs (Electric) 2" xfId="1509"/>
    <cellStyle name="_Chelan Debt Forecast 12.19.05_Rebuttal Power Costs_Adj Bench DR 3 for Initial Briefs (Electric)_DEM-WP(C) ENERG10C--ctn Mid-C_042010 2010GRC" xfId="1510"/>
    <cellStyle name="_Chelan Debt Forecast 12.19.05_Rebuttal Power Costs_DEM-WP(C) ENERG10C--ctn Mid-C_042010 2010GRC" xfId="1511"/>
    <cellStyle name="_Chelan Debt Forecast 12.19.05_Rebuttal Power Costs_Electric Rev Req Model (2009 GRC) Rebuttal" xfId="1512"/>
    <cellStyle name="_Chelan Debt Forecast 12.19.05_Rebuttal Power Costs_Electric Rev Req Model (2009 GRC) Rebuttal REmoval of New  WH Solar AdjustMI" xfId="1513"/>
    <cellStyle name="_Chelan Debt Forecast 12.19.05_Rebuttal Power Costs_Electric Rev Req Model (2009 GRC) Rebuttal REmoval of New  WH Solar AdjustMI 2" xfId="1514"/>
    <cellStyle name="_Chelan Debt Forecast 12.19.05_Rebuttal Power Costs_Electric Rev Req Model (2009 GRC) Rebuttal REmoval of New  WH Solar AdjustMI_DEM-WP(C) ENERG10C--ctn Mid-C_042010 2010GRC" xfId="1515"/>
    <cellStyle name="_Chelan Debt Forecast 12.19.05_Rebuttal Power Costs_Electric Rev Req Model (2009 GRC) Revised 01-18-2010" xfId="1516"/>
    <cellStyle name="_Chelan Debt Forecast 12.19.05_Rebuttal Power Costs_Electric Rev Req Model (2009 GRC) Revised 01-18-2010 2" xfId="1517"/>
    <cellStyle name="_Chelan Debt Forecast 12.19.05_Rebuttal Power Costs_Electric Rev Req Model (2009 GRC) Revised 01-18-2010_DEM-WP(C) ENERG10C--ctn Mid-C_042010 2010GRC" xfId="1518"/>
    <cellStyle name="_Chelan Debt Forecast 12.19.05_Rebuttal Power Costs_Final Order Electric EXHIBIT A-1" xfId="1519"/>
    <cellStyle name="_Chelan Debt Forecast 12.19.05_Transmission Workbook for May BOD" xfId="1520"/>
    <cellStyle name="_Chelan Debt Forecast 12.19.05_Transmission Workbook for May BOD 2" xfId="1521"/>
    <cellStyle name="_Chelan Debt Forecast 12.19.05_Transmission Workbook for May BOD_DEM-WP(C) ENERG10C--ctn Mid-C_042010 2010GRC" xfId="1522"/>
    <cellStyle name="_Chelan Debt Forecast 12.19.05_Wind Integration 10GRC" xfId="1523"/>
    <cellStyle name="_Chelan Debt Forecast 12.19.05_Wind Integration 10GRC 2" xfId="1524"/>
    <cellStyle name="_Chelan Debt Forecast 12.19.05_Wind Integration 10GRC_DEM-WP(C) ENERG10C--ctn Mid-C_042010 2010GRC" xfId="1525"/>
    <cellStyle name="_Colstrip FOR - GADS 1990-2009" xfId="1526"/>
    <cellStyle name="_Colstrip FOR - GADS 1990-2009 2" xfId="1527"/>
    <cellStyle name="_Colstrip FOR - GADS 1990-2009 3" xfId="1528"/>
    <cellStyle name="_x0013__Confidential Material" xfId="1529"/>
    <cellStyle name="_Copy 11-9 Sumas Proforma - Current" xfId="81"/>
    <cellStyle name="_Costs not in AURORA 06GRC" xfId="82"/>
    <cellStyle name="_Costs not in AURORA 06GRC 2" xfId="1530"/>
    <cellStyle name="_Costs not in AURORA 06GRC 2 2" xfId="1531"/>
    <cellStyle name="_Costs not in AURORA 06GRC 3" xfId="1532"/>
    <cellStyle name="_Costs not in AURORA 06GRC 4" xfId="1533"/>
    <cellStyle name="_Costs not in AURORA 06GRC 4 2" xfId="1534"/>
    <cellStyle name="_Costs not in AURORA 06GRC 5" xfId="1535"/>
    <cellStyle name="_Costs not in AURORA 06GRC 6" xfId="1536"/>
    <cellStyle name="_Costs not in AURORA 06GRC 6 2" xfId="1537"/>
    <cellStyle name="_Costs not in AURORA 06GRC 7" xfId="1538"/>
    <cellStyle name="_Costs not in AURORA 06GRC 7 2" xfId="1539"/>
    <cellStyle name="_Costs not in AURORA 06GRC_04 07E Wild Horse Wind Expansion (C) (2)" xfId="83"/>
    <cellStyle name="_Costs not in AURORA 06GRC_04 07E Wild Horse Wind Expansion (C) (2) 2" xfId="1540"/>
    <cellStyle name="_Costs not in AURORA 06GRC_04 07E Wild Horse Wind Expansion (C) (2)_Adj Bench DR 3 for Initial Briefs (Electric)" xfId="1541"/>
    <cellStyle name="_Costs not in AURORA 06GRC_04 07E Wild Horse Wind Expansion (C) (2)_Adj Bench DR 3 for Initial Briefs (Electric) 2" xfId="1542"/>
    <cellStyle name="_Costs not in AURORA 06GRC_04 07E Wild Horse Wind Expansion (C) (2)_Adj Bench DR 3 for Initial Briefs (Electric)_DEM-WP(C) ENERG10C--ctn Mid-C_042010 2010GRC" xfId="1543"/>
    <cellStyle name="_Costs not in AURORA 06GRC_04 07E Wild Horse Wind Expansion (C) (2)_DEM-WP(C) ENERG10C--ctn Mid-C_042010 2010GRC" xfId="1544"/>
    <cellStyle name="_Costs not in AURORA 06GRC_04 07E Wild Horse Wind Expansion (C) (2)_Electric Rev Req Model (2009 GRC) " xfId="84"/>
    <cellStyle name="_Costs not in AURORA 06GRC_04 07E Wild Horse Wind Expansion (C) (2)_Electric Rev Req Model (2009 GRC)  2" xfId="1545"/>
    <cellStyle name="_Costs not in AURORA 06GRC_04 07E Wild Horse Wind Expansion (C) (2)_Electric Rev Req Model (2009 GRC) _DEM-WP(C) ENERG10C--ctn Mid-C_042010 2010GRC" xfId="1546"/>
    <cellStyle name="_Costs not in AURORA 06GRC_04 07E Wild Horse Wind Expansion (C) (2)_Electric Rev Req Model (2009 GRC) Rebuttal" xfId="1547"/>
    <cellStyle name="_Costs not in AURORA 06GRC_04 07E Wild Horse Wind Expansion (C) (2)_Electric Rev Req Model (2009 GRC) Rebuttal REmoval of New  WH Solar AdjustMI" xfId="1548"/>
    <cellStyle name="_Costs not in AURORA 06GRC_04 07E Wild Horse Wind Expansion (C) (2)_Electric Rev Req Model (2009 GRC) Rebuttal REmoval of New  WH Solar AdjustMI 2" xfId="1549"/>
    <cellStyle name="_Costs not in AURORA 06GRC_04 07E Wild Horse Wind Expansion (C) (2)_Electric Rev Req Model (2009 GRC) Rebuttal REmoval of New  WH Solar AdjustMI_DEM-WP(C) ENERG10C--ctn Mid-C_042010 2010GRC" xfId="1550"/>
    <cellStyle name="_Costs not in AURORA 06GRC_04 07E Wild Horse Wind Expansion (C) (2)_Electric Rev Req Model (2009 GRC) Revised 01-18-2010" xfId="1551"/>
    <cellStyle name="_Costs not in AURORA 06GRC_04 07E Wild Horse Wind Expansion (C) (2)_Electric Rev Req Model (2009 GRC) Revised 01-18-2010 2" xfId="1552"/>
    <cellStyle name="_Costs not in AURORA 06GRC_04 07E Wild Horse Wind Expansion (C) (2)_Electric Rev Req Model (2009 GRC) Revised 01-18-2010_DEM-WP(C) ENERG10C--ctn Mid-C_042010 2010GRC" xfId="1553"/>
    <cellStyle name="_Costs not in AURORA 06GRC_04 07E Wild Horse Wind Expansion (C) (2)_Final Order Electric EXHIBIT A-1" xfId="1554"/>
    <cellStyle name="_Costs not in AURORA 06GRC_04 07E Wild Horse Wind Expansion (C) (2)_TENASKA REGULATORY ASSET" xfId="1555"/>
    <cellStyle name="_Costs not in AURORA 06GRC_16.37E Wild Horse Expansion DeferralRevwrkingfile SF" xfId="85"/>
    <cellStyle name="_Costs not in AURORA 06GRC_16.37E Wild Horse Expansion DeferralRevwrkingfile SF 2" xfId="1556"/>
    <cellStyle name="_Costs not in AURORA 06GRC_16.37E Wild Horse Expansion DeferralRevwrkingfile SF_DEM-WP(C) ENERG10C--ctn Mid-C_042010 2010GRC" xfId="1557"/>
    <cellStyle name="_Costs not in AURORA 06GRC_2009 GRC Compl Filing - Exhibit D" xfId="1558"/>
    <cellStyle name="_Costs not in AURORA 06GRC_2009 GRC Compl Filing - Exhibit D 2" xfId="1559"/>
    <cellStyle name="_Costs not in AURORA 06GRC_2009 GRC Compl Filing - Exhibit D_DEM-WP(C) ENERG10C--ctn Mid-C_042010 2010GRC" xfId="1560"/>
    <cellStyle name="_Costs not in AURORA 06GRC_4 31 Regulatory Assets and Liabilities  7 06- Exhibit D" xfId="86"/>
    <cellStyle name="_Costs not in AURORA 06GRC_4 31 Regulatory Assets and Liabilities  7 06- Exhibit D 2" xfId="1561"/>
    <cellStyle name="_Costs not in AURORA 06GRC_4 31 Regulatory Assets and Liabilities  7 06- Exhibit D_DEM-WP(C) ENERG10C--ctn Mid-C_042010 2010GRC" xfId="1562"/>
    <cellStyle name="_Costs not in AURORA 06GRC_4 31 Regulatory Assets and Liabilities  7 06- Exhibit D_NIM Summary" xfId="1563"/>
    <cellStyle name="_Costs not in AURORA 06GRC_4 31 Regulatory Assets and Liabilities  7 06- Exhibit D_NIM Summary 2" xfId="1564"/>
    <cellStyle name="_Costs not in AURORA 06GRC_4 31 Regulatory Assets and Liabilities  7 06- Exhibit D_NIM Summary_DEM-WP(C) ENERG10C--ctn Mid-C_042010 2010GRC" xfId="1565"/>
    <cellStyle name="_Costs not in AURORA 06GRC_4 31E Reg Asset  Liab and EXH D" xfId="1566"/>
    <cellStyle name="_Costs not in AURORA 06GRC_4 31E Reg Asset  Liab and EXH D _ Aug 10 Filing (2)" xfId="1567"/>
    <cellStyle name="_Costs not in AURORA 06GRC_4 31E Reg Asset  Liab and EXH D _ Aug 10 Filing (2) 2" xfId="1568"/>
    <cellStyle name="_Costs not in AURORA 06GRC_4 31E Reg Asset  Liab and EXH D 2" xfId="1569"/>
    <cellStyle name="_Costs not in AURORA 06GRC_4 31E Reg Asset  Liab and EXH D 3" xfId="1570"/>
    <cellStyle name="_Costs not in AURORA 06GRC_4 32 Regulatory Assets and Liabilities  7 06- Exhibit D" xfId="87"/>
    <cellStyle name="_Costs not in AURORA 06GRC_4 32 Regulatory Assets and Liabilities  7 06- Exhibit D 2" xfId="1571"/>
    <cellStyle name="_Costs not in AURORA 06GRC_4 32 Regulatory Assets and Liabilities  7 06- Exhibit D_DEM-WP(C) ENERG10C--ctn Mid-C_042010 2010GRC" xfId="1572"/>
    <cellStyle name="_Costs not in AURORA 06GRC_4 32 Regulatory Assets and Liabilities  7 06- Exhibit D_NIM Summary" xfId="1573"/>
    <cellStyle name="_Costs not in AURORA 06GRC_4 32 Regulatory Assets and Liabilities  7 06- Exhibit D_NIM Summary 2" xfId="1574"/>
    <cellStyle name="_Costs not in AURORA 06GRC_4 32 Regulatory Assets and Liabilities  7 06- Exhibit D_NIM Summary_DEM-WP(C) ENERG10C--ctn Mid-C_042010 2010GRC" xfId="1575"/>
    <cellStyle name="_Costs not in AURORA 06GRC_AURORA Total New" xfId="1576"/>
    <cellStyle name="_Costs not in AURORA 06GRC_AURORA Total New 2" xfId="1577"/>
    <cellStyle name="_Costs not in AURORA 06GRC_Book2" xfId="88"/>
    <cellStyle name="_Costs not in AURORA 06GRC_Book2 2" xfId="1578"/>
    <cellStyle name="_Costs not in AURORA 06GRC_Book2_Adj Bench DR 3 for Initial Briefs (Electric)" xfId="1579"/>
    <cellStyle name="_Costs not in AURORA 06GRC_Book2_Adj Bench DR 3 for Initial Briefs (Electric) 2" xfId="1580"/>
    <cellStyle name="_Costs not in AURORA 06GRC_Book2_Adj Bench DR 3 for Initial Briefs (Electric)_DEM-WP(C) ENERG10C--ctn Mid-C_042010 2010GRC" xfId="1581"/>
    <cellStyle name="_Costs not in AURORA 06GRC_Book2_DEM-WP(C) ENERG10C--ctn Mid-C_042010 2010GRC" xfId="1582"/>
    <cellStyle name="_Costs not in AURORA 06GRC_Book2_Electric Rev Req Model (2009 GRC) Rebuttal" xfId="1583"/>
    <cellStyle name="_Costs not in AURORA 06GRC_Book2_Electric Rev Req Model (2009 GRC) Rebuttal REmoval of New  WH Solar AdjustMI" xfId="1584"/>
    <cellStyle name="_Costs not in AURORA 06GRC_Book2_Electric Rev Req Model (2009 GRC) Rebuttal REmoval of New  WH Solar AdjustMI 2" xfId="1585"/>
    <cellStyle name="_Costs not in AURORA 06GRC_Book2_Electric Rev Req Model (2009 GRC) Rebuttal REmoval of New  WH Solar AdjustMI_DEM-WP(C) ENERG10C--ctn Mid-C_042010 2010GRC" xfId="1586"/>
    <cellStyle name="_Costs not in AURORA 06GRC_Book2_Electric Rev Req Model (2009 GRC) Revised 01-18-2010" xfId="1587"/>
    <cellStyle name="_Costs not in AURORA 06GRC_Book2_Electric Rev Req Model (2009 GRC) Revised 01-18-2010 2" xfId="1588"/>
    <cellStyle name="_Costs not in AURORA 06GRC_Book2_Electric Rev Req Model (2009 GRC) Revised 01-18-2010_DEM-WP(C) ENERG10C--ctn Mid-C_042010 2010GRC" xfId="1589"/>
    <cellStyle name="_Costs not in AURORA 06GRC_Book2_Final Order Electric EXHIBIT A-1" xfId="1590"/>
    <cellStyle name="_Costs not in AURORA 06GRC_Book4" xfId="89"/>
    <cellStyle name="_Costs not in AURORA 06GRC_Book4 2" xfId="1591"/>
    <cellStyle name="_Costs not in AURORA 06GRC_Book4_DEM-WP(C) ENERG10C--ctn Mid-C_042010 2010GRC" xfId="1592"/>
    <cellStyle name="_Costs not in AURORA 06GRC_Book9" xfId="90"/>
    <cellStyle name="_Costs not in AURORA 06GRC_Book9 2" xfId="1593"/>
    <cellStyle name="_Costs not in AURORA 06GRC_Book9_DEM-WP(C) ENERG10C--ctn Mid-C_042010 2010GRC" xfId="1594"/>
    <cellStyle name="_Costs not in AURORA 06GRC_Chelan PUD Power Costs (8-10)" xfId="1595"/>
    <cellStyle name="_Costs not in AURORA 06GRC_DEM-WP(C) Chelan Power Costs" xfId="1596"/>
    <cellStyle name="_Costs not in AURORA 06GRC_DEM-WP(C) Chelan Power Costs 2" xfId="1597"/>
    <cellStyle name="_Costs not in AURORA 06GRC_DEM-WP(C) ENERG10C--ctn Mid-C_042010 2010GRC" xfId="1598"/>
    <cellStyle name="_Costs not in AURORA 06GRC_DEM-WP(C) Gas Transport 2010GRC" xfId="1599"/>
    <cellStyle name="_Costs not in AURORA 06GRC_DEM-WP(C) Gas Transport 2010GRC 2" xfId="1600"/>
    <cellStyle name="_Costs not in AURORA 06GRC_Exhibit D fr R Gho 12-31-08" xfId="1601"/>
    <cellStyle name="_Costs not in AURORA 06GRC_Exhibit D fr R Gho 12-31-08 2" xfId="1602"/>
    <cellStyle name="_Costs not in AURORA 06GRC_Exhibit D fr R Gho 12-31-08 v2" xfId="1603"/>
    <cellStyle name="_Costs not in AURORA 06GRC_Exhibit D fr R Gho 12-31-08 v2 2" xfId="1604"/>
    <cellStyle name="_Costs not in AURORA 06GRC_Exhibit D fr R Gho 12-31-08 v2_DEM-WP(C) ENERG10C--ctn Mid-C_042010 2010GRC" xfId="1605"/>
    <cellStyle name="_Costs not in AURORA 06GRC_Exhibit D fr R Gho 12-31-08 v2_NIM Summary" xfId="1606"/>
    <cellStyle name="_Costs not in AURORA 06GRC_Exhibit D fr R Gho 12-31-08 v2_NIM Summary 2" xfId="1607"/>
    <cellStyle name="_Costs not in AURORA 06GRC_Exhibit D fr R Gho 12-31-08 v2_NIM Summary_DEM-WP(C) ENERG10C--ctn Mid-C_042010 2010GRC" xfId="1608"/>
    <cellStyle name="_Costs not in AURORA 06GRC_Exhibit D fr R Gho 12-31-08_DEM-WP(C) ENERG10C--ctn Mid-C_042010 2010GRC" xfId="1609"/>
    <cellStyle name="_Costs not in AURORA 06GRC_Exhibit D fr R Gho 12-31-08_NIM Summary" xfId="1610"/>
    <cellStyle name="_Costs not in AURORA 06GRC_Exhibit D fr R Gho 12-31-08_NIM Summary 2" xfId="1611"/>
    <cellStyle name="_Costs not in AURORA 06GRC_Exhibit D fr R Gho 12-31-08_NIM Summary_DEM-WP(C) ENERG10C--ctn Mid-C_042010 2010GRC" xfId="1612"/>
    <cellStyle name="_Costs not in AURORA 06GRC_Hopkins Ridge Prepaid Tran - Interest Earned RY 12ME Feb  '11" xfId="1613"/>
    <cellStyle name="_Costs not in AURORA 06GRC_Hopkins Ridge Prepaid Tran - Interest Earned RY 12ME Feb  '11 2" xfId="1614"/>
    <cellStyle name="_Costs not in AURORA 06GRC_Hopkins Ridge Prepaid Tran - Interest Earned RY 12ME Feb  '11_DEM-WP(C) ENERG10C--ctn Mid-C_042010 2010GRC" xfId="1615"/>
    <cellStyle name="_Costs not in AURORA 06GRC_Hopkins Ridge Prepaid Tran - Interest Earned RY 12ME Feb  '11_NIM Summary" xfId="1616"/>
    <cellStyle name="_Costs not in AURORA 06GRC_Hopkins Ridge Prepaid Tran - Interest Earned RY 12ME Feb  '11_NIM Summary 2" xfId="1617"/>
    <cellStyle name="_Costs not in AURORA 06GRC_Hopkins Ridge Prepaid Tran - Interest Earned RY 12ME Feb  '11_NIM Summary_DEM-WP(C) ENERG10C--ctn Mid-C_042010 2010GRC" xfId="1618"/>
    <cellStyle name="_Costs not in AURORA 06GRC_Hopkins Ridge Prepaid Tran - Interest Earned RY 12ME Feb  '11_Transmission Workbook for May BOD" xfId="1619"/>
    <cellStyle name="_Costs not in AURORA 06GRC_Hopkins Ridge Prepaid Tran - Interest Earned RY 12ME Feb  '11_Transmission Workbook for May BOD 2" xfId="1620"/>
    <cellStyle name="_Costs not in AURORA 06GRC_Hopkins Ridge Prepaid Tran - Interest Earned RY 12ME Feb  '11_Transmission Workbook for May BOD_DEM-WP(C) ENERG10C--ctn Mid-C_042010 2010GRC" xfId="1621"/>
    <cellStyle name="_Costs not in AURORA 06GRC_NIM Summary" xfId="1622"/>
    <cellStyle name="_Costs not in AURORA 06GRC_NIM Summary 09GRC" xfId="1623"/>
    <cellStyle name="_Costs not in AURORA 06GRC_NIM Summary 09GRC 2" xfId="1624"/>
    <cellStyle name="_Costs not in AURORA 06GRC_NIM Summary 09GRC_DEM-WP(C) ENERG10C--ctn Mid-C_042010 2010GRC" xfId="1625"/>
    <cellStyle name="_Costs not in AURORA 06GRC_NIM Summary 2" xfId="1626"/>
    <cellStyle name="_Costs not in AURORA 06GRC_NIM Summary 3" xfId="1627"/>
    <cellStyle name="_Costs not in AURORA 06GRC_NIM Summary_DEM-WP(C) ENERG10C--ctn Mid-C_042010 2010GRC" xfId="1628"/>
    <cellStyle name="_Costs not in AURORA 06GRC_PCA 7 - Exhibit D update 11_30_08 (2)" xfId="1629"/>
    <cellStyle name="_Costs not in AURORA 06GRC_PCA 7 - Exhibit D update 11_30_08 (2) 2" xfId="1630"/>
    <cellStyle name="_Costs not in AURORA 06GRC_PCA 7 - Exhibit D update 11_30_08 (2) 2 2" xfId="1631"/>
    <cellStyle name="_Costs not in AURORA 06GRC_PCA 7 - Exhibit D update 11_30_08 (2) 3" xfId="1632"/>
    <cellStyle name="_Costs not in AURORA 06GRC_PCA 7 - Exhibit D update 11_30_08 (2)_DEM-WP(C) ENERG10C--ctn Mid-C_042010 2010GRC" xfId="1633"/>
    <cellStyle name="_Costs not in AURORA 06GRC_PCA 7 - Exhibit D update 11_30_08 (2)_NIM Summary" xfId="1634"/>
    <cellStyle name="_Costs not in AURORA 06GRC_PCA 7 - Exhibit D update 11_30_08 (2)_NIM Summary 2" xfId="1635"/>
    <cellStyle name="_Costs not in AURORA 06GRC_PCA 7 - Exhibit D update 11_30_08 (2)_NIM Summary_DEM-WP(C) ENERG10C--ctn Mid-C_042010 2010GRC" xfId="1636"/>
    <cellStyle name="_Costs not in AURORA 06GRC_PCA 9 -  Exhibit D April 2010 (3)" xfId="1637"/>
    <cellStyle name="_Costs not in AURORA 06GRC_PCA 9 -  Exhibit D April 2010 (3) 2" xfId="1638"/>
    <cellStyle name="_Costs not in AURORA 06GRC_PCA 9 -  Exhibit D April 2010 (3)_DEM-WP(C) ENERG10C--ctn Mid-C_042010 2010GRC" xfId="1639"/>
    <cellStyle name="_Costs not in AURORA 06GRC_Power Costs - Comparison bx Rbtl-Staff-Jt-PC" xfId="91"/>
    <cellStyle name="_Costs not in AURORA 06GRC_Power Costs - Comparison bx Rbtl-Staff-Jt-PC 2" xfId="1640"/>
    <cellStyle name="_Costs not in AURORA 06GRC_Power Costs - Comparison bx Rbtl-Staff-Jt-PC_Adj Bench DR 3 for Initial Briefs (Electric)" xfId="1641"/>
    <cellStyle name="_Costs not in AURORA 06GRC_Power Costs - Comparison bx Rbtl-Staff-Jt-PC_Adj Bench DR 3 for Initial Briefs (Electric) 2" xfId="1642"/>
    <cellStyle name="_Costs not in AURORA 06GRC_Power Costs - Comparison bx Rbtl-Staff-Jt-PC_Adj Bench DR 3 for Initial Briefs (Electric)_DEM-WP(C) ENERG10C--ctn Mid-C_042010 2010GRC" xfId="1643"/>
    <cellStyle name="_Costs not in AURORA 06GRC_Power Costs - Comparison bx Rbtl-Staff-Jt-PC_DEM-WP(C) ENERG10C--ctn Mid-C_042010 2010GRC" xfId="1644"/>
    <cellStyle name="_Costs not in AURORA 06GRC_Power Costs - Comparison bx Rbtl-Staff-Jt-PC_Electric Rev Req Model (2009 GRC) Rebuttal" xfId="1645"/>
    <cellStyle name="_Costs not in AURORA 06GRC_Power Costs - Comparison bx Rbtl-Staff-Jt-PC_Electric Rev Req Model (2009 GRC) Rebuttal REmoval of New  WH Solar AdjustMI" xfId="1646"/>
    <cellStyle name="_Costs not in AURORA 06GRC_Power Costs - Comparison bx Rbtl-Staff-Jt-PC_Electric Rev Req Model (2009 GRC) Rebuttal REmoval of New  WH Solar AdjustMI 2" xfId="1647"/>
    <cellStyle name="_Costs not in AURORA 06GRC_Power Costs - Comparison bx Rbtl-Staff-Jt-PC_Electric Rev Req Model (2009 GRC) Rebuttal REmoval of New  WH Solar AdjustMI_DEM-WP(C) ENERG10C--ctn Mid-C_042010 2010GRC" xfId="1648"/>
    <cellStyle name="_Costs not in AURORA 06GRC_Power Costs - Comparison bx Rbtl-Staff-Jt-PC_Electric Rev Req Model (2009 GRC) Revised 01-18-2010" xfId="1649"/>
    <cellStyle name="_Costs not in AURORA 06GRC_Power Costs - Comparison bx Rbtl-Staff-Jt-PC_Electric Rev Req Model (2009 GRC) Revised 01-18-2010 2" xfId="1650"/>
    <cellStyle name="_Costs not in AURORA 06GRC_Power Costs - Comparison bx Rbtl-Staff-Jt-PC_Electric Rev Req Model (2009 GRC) Revised 01-18-2010_DEM-WP(C) ENERG10C--ctn Mid-C_042010 2010GRC" xfId="1651"/>
    <cellStyle name="_Costs not in AURORA 06GRC_Power Costs - Comparison bx Rbtl-Staff-Jt-PC_Final Order Electric EXHIBIT A-1" xfId="1652"/>
    <cellStyle name="_Costs not in AURORA 06GRC_Rebuttal Power Costs" xfId="92"/>
    <cellStyle name="_Costs not in AURORA 06GRC_Rebuttal Power Costs 2" xfId="1653"/>
    <cellStyle name="_Costs not in AURORA 06GRC_Rebuttal Power Costs_Adj Bench DR 3 for Initial Briefs (Electric)" xfId="1654"/>
    <cellStyle name="_Costs not in AURORA 06GRC_Rebuttal Power Costs_Adj Bench DR 3 for Initial Briefs (Electric) 2" xfId="1655"/>
    <cellStyle name="_Costs not in AURORA 06GRC_Rebuttal Power Costs_Adj Bench DR 3 for Initial Briefs (Electric)_DEM-WP(C) ENERG10C--ctn Mid-C_042010 2010GRC" xfId="1656"/>
    <cellStyle name="_Costs not in AURORA 06GRC_Rebuttal Power Costs_DEM-WP(C) ENERG10C--ctn Mid-C_042010 2010GRC" xfId="1657"/>
    <cellStyle name="_Costs not in AURORA 06GRC_Rebuttal Power Costs_Electric Rev Req Model (2009 GRC) Rebuttal" xfId="1658"/>
    <cellStyle name="_Costs not in AURORA 06GRC_Rebuttal Power Costs_Electric Rev Req Model (2009 GRC) Rebuttal REmoval of New  WH Solar AdjustMI" xfId="1659"/>
    <cellStyle name="_Costs not in AURORA 06GRC_Rebuttal Power Costs_Electric Rev Req Model (2009 GRC) Rebuttal REmoval of New  WH Solar AdjustMI 2" xfId="1660"/>
    <cellStyle name="_Costs not in AURORA 06GRC_Rebuttal Power Costs_Electric Rev Req Model (2009 GRC) Rebuttal REmoval of New  WH Solar AdjustMI_DEM-WP(C) ENERG10C--ctn Mid-C_042010 2010GRC" xfId="1661"/>
    <cellStyle name="_Costs not in AURORA 06GRC_Rebuttal Power Costs_Electric Rev Req Model (2009 GRC) Revised 01-18-2010" xfId="1662"/>
    <cellStyle name="_Costs not in AURORA 06GRC_Rebuttal Power Costs_Electric Rev Req Model (2009 GRC) Revised 01-18-2010 2" xfId="1663"/>
    <cellStyle name="_Costs not in AURORA 06GRC_Rebuttal Power Costs_Electric Rev Req Model (2009 GRC) Revised 01-18-2010_DEM-WP(C) ENERG10C--ctn Mid-C_042010 2010GRC" xfId="1664"/>
    <cellStyle name="_Costs not in AURORA 06GRC_Rebuttal Power Costs_Final Order Electric EXHIBIT A-1" xfId="1665"/>
    <cellStyle name="_Costs not in AURORA 06GRC_Transmission Workbook for May BOD" xfId="1666"/>
    <cellStyle name="_Costs not in AURORA 06GRC_Transmission Workbook for May BOD 2" xfId="1667"/>
    <cellStyle name="_Costs not in AURORA 06GRC_Transmission Workbook for May BOD_DEM-WP(C) ENERG10C--ctn Mid-C_042010 2010GRC" xfId="1668"/>
    <cellStyle name="_Costs not in AURORA 06GRC_Wind Integration 10GRC" xfId="1669"/>
    <cellStyle name="_Costs not in AURORA 06GRC_Wind Integration 10GRC 2" xfId="1670"/>
    <cellStyle name="_Costs not in AURORA 06GRC_Wind Integration 10GRC_DEM-WP(C) ENERG10C--ctn Mid-C_042010 2010GRC" xfId="1671"/>
    <cellStyle name="_Costs not in AURORA 2006GRC 6.15.06" xfId="93"/>
    <cellStyle name="_Costs not in AURORA 2006GRC 6.15.06 2" xfId="1672"/>
    <cellStyle name="_Costs not in AURORA 2006GRC 6.15.06 2 2" xfId="1673"/>
    <cellStyle name="_Costs not in AURORA 2006GRC 6.15.06 3" xfId="1674"/>
    <cellStyle name="_Costs not in AURORA 2006GRC 6.15.06 4" xfId="1675"/>
    <cellStyle name="_Costs not in AURORA 2006GRC 6.15.06 4 2" xfId="1676"/>
    <cellStyle name="_Costs not in AURORA 2006GRC 6.15.06 5" xfId="1677"/>
    <cellStyle name="_Costs not in AURORA 2006GRC 6.15.06 6" xfId="1678"/>
    <cellStyle name="_Costs not in AURORA 2006GRC 6.15.06 6 2" xfId="1679"/>
    <cellStyle name="_Costs not in AURORA 2006GRC 6.15.06 7" xfId="1680"/>
    <cellStyle name="_Costs not in AURORA 2006GRC 6.15.06 7 2" xfId="1681"/>
    <cellStyle name="_Costs not in AURORA 2006GRC 6.15.06_04 07E Wild Horse Wind Expansion (C) (2)" xfId="94"/>
    <cellStyle name="_Costs not in AURORA 2006GRC 6.15.06_04 07E Wild Horse Wind Expansion (C) (2) 2" xfId="1682"/>
    <cellStyle name="_Costs not in AURORA 2006GRC 6.15.06_04 07E Wild Horse Wind Expansion (C) (2)_Adj Bench DR 3 for Initial Briefs (Electric)" xfId="1683"/>
    <cellStyle name="_Costs not in AURORA 2006GRC 6.15.06_04 07E Wild Horse Wind Expansion (C) (2)_Adj Bench DR 3 for Initial Briefs (Electric) 2" xfId="1684"/>
    <cellStyle name="_Costs not in AURORA 2006GRC 6.15.06_04 07E Wild Horse Wind Expansion (C) (2)_Adj Bench DR 3 for Initial Briefs (Electric)_DEM-WP(C) ENERG10C--ctn Mid-C_042010 2010GRC" xfId="1685"/>
    <cellStyle name="_Costs not in AURORA 2006GRC 6.15.06_04 07E Wild Horse Wind Expansion (C) (2)_DEM-WP(C) ENERG10C--ctn Mid-C_042010 2010GRC" xfId="1686"/>
    <cellStyle name="_Costs not in AURORA 2006GRC 6.15.06_04 07E Wild Horse Wind Expansion (C) (2)_Electric Rev Req Model (2009 GRC) " xfId="95"/>
    <cellStyle name="_Costs not in AURORA 2006GRC 6.15.06_04 07E Wild Horse Wind Expansion (C) (2)_Electric Rev Req Model (2009 GRC)  2" xfId="1687"/>
    <cellStyle name="_Costs not in AURORA 2006GRC 6.15.06_04 07E Wild Horse Wind Expansion (C) (2)_Electric Rev Req Model (2009 GRC) _DEM-WP(C) ENERG10C--ctn Mid-C_042010 2010GRC" xfId="1688"/>
    <cellStyle name="_Costs not in AURORA 2006GRC 6.15.06_04 07E Wild Horse Wind Expansion (C) (2)_Electric Rev Req Model (2009 GRC) Rebuttal" xfId="1689"/>
    <cellStyle name="_Costs not in AURORA 2006GRC 6.15.06_04 07E Wild Horse Wind Expansion (C) (2)_Electric Rev Req Model (2009 GRC) Rebuttal REmoval of New  WH Solar AdjustMI" xfId="1690"/>
    <cellStyle name="_Costs not in AURORA 2006GRC 6.15.06_04 07E Wild Horse Wind Expansion (C) (2)_Electric Rev Req Model (2009 GRC) Rebuttal REmoval of New  WH Solar AdjustMI 2" xfId="1691"/>
    <cellStyle name="_Costs not in AURORA 2006GRC 6.15.06_04 07E Wild Horse Wind Expansion (C) (2)_Electric Rev Req Model (2009 GRC) Rebuttal REmoval of New  WH Solar AdjustMI_DEM-WP(C) ENERG10C--ctn Mid-C_042010 2010GRC" xfId="1692"/>
    <cellStyle name="_Costs not in AURORA 2006GRC 6.15.06_04 07E Wild Horse Wind Expansion (C) (2)_Electric Rev Req Model (2009 GRC) Revised 01-18-2010" xfId="1693"/>
    <cellStyle name="_Costs not in AURORA 2006GRC 6.15.06_04 07E Wild Horse Wind Expansion (C) (2)_Electric Rev Req Model (2009 GRC) Revised 01-18-2010 2" xfId="1694"/>
    <cellStyle name="_Costs not in AURORA 2006GRC 6.15.06_04 07E Wild Horse Wind Expansion (C) (2)_Electric Rev Req Model (2009 GRC) Revised 01-18-2010_DEM-WP(C) ENERG10C--ctn Mid-C_042010 2010GRC" xfId="1695"/>
    <cellStyle name="_Costs not in AURORA 2006GRC 6.15.06_04 07E Wild Horse Wind Expansion (C) (2)_Final Order Electric EXHIBIT A-1" xfId="1696"/>
    <cellStyle name="_Costs not in AURORA 2006GRC 6.15.06_04 07E Wild Horse Wind Expansion (C) (2)_TENASKA REGULATORY ASSET" xfId="1697"/>
    <cellStyle name="_Costs not in AURORA 2006GRC 6.15.06_16.37E Wild Horse Expansion DeferralRevwrkingfile SF" xfId="96"/>
    <cellStyle name="_Costs not in AURORA 2006GRC 6.15.06_16.37E Wild Horse Expansion DeferralRevwrkingfile SF 2" xfId="1698"/>
    <cellStyle name="_Costs not in AURORA 2006GRC 6.15.06_16.37E Wild Horse Expansion DeferralRevwrkingfile SF_DEM-WP(C) ENERG10C--ctn Mid-C_042010 2010GRC" xfId="1699"/>
    <cellStyle name="_Costs not in AURORA 2006GRC 6.15.06_2009 GRC Compl Filing - Exhibit D" xfId="1700"/>
    <cellStyle name="_Costs not in AURORA 2006GRC 6.15.06_2009 GRC Compl Filing - Exhibit D 2" xfId="1701"/>
    <cellStyle name="_Costs not in AURORA 2006GRC 6.15.06_2009 GRC Compl Filing - Exhibit D_DEM-WP(C) ENERG10C--ctn Mid-C_042010 2010GRC" xfId="1702"/>
    <cellStyle name="_Costs not in AURORA 2006GRC 6.15.06_4 31 Regulatory Assets and Liabilities  7 06- Exhibit D" xfId="97"/>
    <cellStyle name="_Costs not in AURORA 2006GRC 6.15.06_4 31 Regulatory Assets and Liabilities  7 06- Exhibit D 2" xfId="1703"/>
    <cellStyle name="_Costs not in AURORA 2006GRC 6.15.06_4 31 Regulatory Assets and Liabilities  7 06- Exhibit D_DEM-WP(C) ENERG10C--ctn Mid-C_042010 2010GRC" xfId="1704"/>
    <cellStyle name="_Costs not in AURORA 2006GRC 6.15.06_4 31 Regulatory Assets and Liabilities  7 06- Exhibit D_NIM Summary" xfId="1705"/>
    <cellStyle name="_Costs not in AURORA 2006GRC 6.15.06_4 31 Regulatory Assets and Liabilities  7 06- Exhibit D_NIM Summary 2" xfId="1706"/>
    <cellStyle name="_Costs not in AURORA 2006GRC 6.15.06_4 31 Regulatory Assets and Liabilities  7 06- Exhibit D_NIM Summary_DEM-WP(C) ENERG10C--ctn Mid-C_042010 2010GRC" xfId="1707"/>
    <cellStyle name="_Costs not in AURORA 2006GRC 6.15.06_4 31E Reg Asset  Liab and EXH D" xfId="1708"/>
    <cellStyle name="_Costs not in AURORA 2006GRC 6.15.06_4 31E Reg Asset  Liab and EXH D _ Aug 10 Filing (2)" xfId="1709"/>
    <cellStyle name="_Costs not in AURORA 2006GRC 6.15.06_4 31E Reg Asset  Liab and EXH D _ Aug 10 Filing (2) 2" xfId="1710"/>
    <cellStyle name="_Costs not in AURORA 2006GRC 6.15.06_4 31E Reg Asset  Liab and EXH D 2" xfId="1711"/>
    <cellStyle name="_Costs not in AURORA 2006GRC 6.15.06_4 31E Reg Asset  Liab and EXH D 3" xfId="1712"/>
    <cellStyle name="_Costs not in AURORA 2006GRC 6.15.06_4 32 Regulatory Assets and Liabilities  7 06- Exhibit D" xfId="98"/>
    <cellStyle name="_Costs not in AURORA 2006GRC 6.15.06_4 32 Regulatory Assets and Liabilities  7 06- Exhibit D 2" xfId="1713"/>
    <cellStyle name="_Costs not in AURORA 2006GRC 6.15.06_4 32 Regulatory Assets and Liabilities  7 06- Exhibit D_DEM-WP(C) ENERG10C--ctn Mid-C_042010 2010GRC" xfId="1714"/>
    <cellStyle name="_Costs not in AURORA 2006GRC 6.15.06_4 32 Regulatory Assets and Liabilities  7 06- Exhibit D_NIM Summary" xfId="1715"/>
    <cellStyle name="_Costs not in AURORA 2006GRC 6.15.06_4 32 Regulatory Assets and Liabilities  7 06- Exhibit D_NIM Summary 2" xfId="1716"/>
    <cellStyle name="_Costs not in AURORA 2006GRC 6.15.06_4 32 Regulatory Assets and Liabilities  7 06- Exhibit D_NIM Summary_DEM-WP(C) ENERG10C--ctn Mid-C_042010 2010GRC" xfId="1717"/>
    <cellStyle name="_Costs not in AURORA 2006GRC 6.15.06_AURORA Total New" xfId="1718"/>
    <cellStyle name="_Costs not in AURORA 2006GRC 6.15.06_AURORA Total New 2" xfId="1719"/>
    <cellStyle name="_Costs not in AURORA 2006GRC 6.15.06_Book2" xfId="99"/>
    <cellStyle name="_Costs not in AURORA 2006GRC 6.15.06_Book2 2" xfId="1720"/>
    <cellStyle name="_Costs not in AURORA 2006GRC 6.15.06_Book2_Adj Bench DR 3 for Initial Briefs (Electric)" xfId="1721"/>
    <cellStyle name="_Costs not in AURORA 2006GRC 6.15.06_Book2_Adj Bench DR 3 for Initial Briefs (Electric) 2" xfId="1722"/>
    <cellStyle name="_Costs not in AURORA 2006GRC 6.15.06_Book2_Adj Bench DR 3 for Initial Briefs (Electric)_DEM-WP(C) ENERG10C--ctn Mid-C_042010 2010GRC" xfId="1723"/>
    <cellStyle name="_Costs not in AURORA 2006GRC 6.15.06_Book2_DEM-WP(C) ENERG10C--ctn Mid-C_042010 2010GRC" xfId="1724"/>
    <cellStyle name="_Costs not in AURORA 2006GRC 6.15.06_Book2_Electric Rev Req Model (2009 GRC) Rebuttal" xfId="1725"/>
    <cellStyle name="_Costs not in AURORA 2006GRC 6.15.06_Book2_Electric Rev Req Model (2009 GRC) Rebuttal REmoval of New  WH Solar AdjustMI" xfId="1726"/>
    <cellStyle name="_Costs not in AURORA 2006GRC 6.15.06_Book2_Electric Rev Req Model (2009 GRC) Rebuttal REmoval of New  WH Solar AdjustMI 2" xfId="1727"/>
    <cellStyle name="_Costs not in AURORA 2006GRC 6.15.06_Book2_Electric Rev Req Model (2009 GRC) Rebuttal REmoval of New  WH Solar AdjustMI_DEM-WP(C) ENERG10C--ctn Mid-C_042010 2010GRC" xfId="1728"/>
    <cellStyle name="_Costs not in AURORA 2006GRC 6.15.06_Book2_Electric Rev Req Model (2009 GRC) Revised 01-18-2010" xfId="1729"/>
    <cellStyle name="_Costs not in AURORA 2006GRC 6.15.06_Book2_Electric Rev Req Model (2009 GRC) Revised 01-18-2010 2" xfId="1730"/>
    <cellStyle name="_Costs not in AURORA 2006GRC 6.15.06_Book2_Electric Rev Req Model (2009 GRC) Revised 01-18-2010_DEM-WP(C) ENERG10C--ctn Mid-C_042010 2010GRC" xfId="1731"/>
    <cellStyle name="_Costs not in AURORA 2006GRC 6.15.06_Book2_Final Order Electric EXHIBIT A-1" xfId="1732"/>
    <cellStyle name="_Costs not in AURORA 2006GRC 6.15.06_Book4" xfId="100"/>
    <cellStyle name="_Costs not in AURORA 2006GRC 6.15.06_Book4 2" xfId="1733"/>
    <cellStyle name="_Costs not in AURORA 2006GRC 6.15.06_Book4_DEM-WP(C) ENERG10C--ctn Mid-C_042010 2010GRC" xfId="1734"/>
    <cellStyle name="_Costs not in AURORA 2006GRC 6.15.06_Book9" xfId="101"/>
    <cellStyle name="_Costs not in AURORA 2006GRC 6.15.06_Book9 2" xfId="1735"/>
    <cellStyle name="_Costs not in AURORA 2006GRC 6.15.06_Book9_DEM-WP(C) ENERG10C--ctn Mid-C_042010 2010GRC" xfId="1736"/>
    <cellStyle name="_Costs not in AURORA 2006GRC 6.15.06_Chelan PUD Power Costs (8-10)" xfId="1737"/>
    <cellStyle name="_Costs not in AURORA 2006GRC 6.15.06_DEM-WP(C) Chelan Power Costs" xfId="1738"/>
    <cellStyle name="_Costs not in AURORA 2006GRC 6.15.06_DEM-WP(C) Chelan Power Costs 2" xfId="1739"/>
    <cellStyle name="_Costs not in AURORA 2006GRC 6.15.06_DEM-WP(C) ENERG10C--ctn Mid-C_042010 2010GRC" xfId="1740"/>
    <cellStyle name="_Costs not in AURORA 2006GRC 6.15.06_DEM-WP(C) Gas Transport 2010GRC" xfId="1741"/>
    <cellStyle name="_Costs not in AURORA 2006GRC 6.15.06_DEM-WP(C) Gas Transport 2010GRC 2" xfId="1742"/>
    <cellStyle name="_Costs not in AURORA 2006GRC 6.15.06_NIM Summary" xfId="1743"/>
    <cellStyle name="_Costs not in AURORA 2006GRC 6.15.06_NIM Summary 09GRC" xfId="1744"/>
    <cellStyle name="_Costs not in AURORA 2006GRC 6.15.06_NIM Summary 09GRC 2" xfId="1745"/>
    <cellStyle name="_Costs not in AURORA 2006GRC 6.15.06_NIM Summary 09GRC_DEM-WP(C) ENERG10C--ctn Mid-C_042010 2010GRC" xfId="1746"/>
    <cellStyle name="_Costs not in AURORA 2006GRC 6.15.06_NIM Summary 2" xfId="1747"/>
    <cellStyle name="_Costs not in AURORA 2006GRC 6.15.06_NIM Summary 3" xfId="1748"/>
    <cellStyle name="_Costs not in AURORA 2006GRC 6.15.06_NIM Summary_DEM-WP(C) ENERG10C--ctn Mid-C_042010 2010GRC" xfId="1749"/>
    <cellStyle name="_Costs not in AURORA 2006GRC 6.15.06_PCA 9 -  Exhibit D April 2010 (3)" xfId="1750"/>
    <cellStyle name="_Costs not in AURORA 2006GRC 6.15.06_PCA 9 -  Exhibit D April 2010 (3) 2" xfId="1751"/>
    <cellStyle name="_Costs not in AURORA 2006GRC 6.15.06_PCA 9 -  Exhibit D April 2010 (3)_DEM-WP(C) ENERG10C--ctn Mid-C_042010 2010GRC" xfId="1752"/>
    <cellStyle name="_Costs not in AURORA 2006GRC 6.15.06_Power Costs - Comparison bx Rbtl-Staff-Jt-PC" xfId="102"/>
    <cellStyle name="_Costs not in AURORA 2006GRC 6.15.06_Power Costs - Comparison bx Rbtl-Staff-Jt-PC 2" xfId="1753"/>
    <cellStyle name="_Costs not in AURORA 2006GRC 6.15.06_Power Costs - Comparison bx Rbtl-Staff-Jt-PC_Adj Bench DR 3 for Initial Briefs (Electric)" xfId="1754"/>
    <cellStyle name="_Costs not in AURORA 2006GRC 6.15.06_Power Costs - Comparison bx Rbtl-Staff-Jt-PC_Adj Bench DR 3 for Initial Briefs (Electric) 2" xfId="1755"/>
    <cellStyle name="_Costs not in AURORA 2006GRC 6.15.06_Power Costs - Comparison bx Rbtl-Staff-Jt-PC_Adj Bench DR 3 for Initial Briefs (Electric)_DEM-WP(C) ENERG10C--ctn Mid-C_042010 2010GRC" xfId="1756"/>
    <cellStyle name="_Costs not in AURORA 2006GRC 6.15.06_Power Costs - Comparison bx Rbtl-Staff-Jt-PC_DEM-WP(C) ENERG10C--ctn Mid-C_042010 2010GRC" xfId="1757"/>
    <cellStyle name="_Costs not in AURORA 2006GRC 6.15.06_Power Costs - Comparison bx Rbtl-Staff-Jt-PC_Electric Rev Req Model (2009 GRC) Rebuttal" xfId="1758"/>
    <cellStyle name="_Costs not in AURORA 2006GRC 6.15.06_Power Costs - Comparison bx Rbtl-Staff-Jt-PC_Electric Rev Req Model (2009 GRC) Rebuttal REmoval of New  WH Solar AdjustMI" xfId="1759"/>
    <cellStyle name="_Costs not in AURORA 2006GRC 6.15.06_Power Costs - Comparison bx Rbtl-Staff-Jt-PC_Electric Rev Req Model (2009 GRC) Rebuttal REmoval of New  WH Solar AdjustMI 2" xfId="1760"/>
    <cellStyle name="_Costs not in AURORA 2006GRC 6.15.06_Power Costs - Comparison bx Rbtl-Staff-Jt-PC_Electric Rev Req Model (2009 GRC) Rebuttal REmoval of New  WH Solar AdjustMI_DEM-WP(C) ENERG10C--ctn Mid-C_042010 2010GRC" xfId="1761"/>
    <cellStyle name="_Costs not in AURORA 2006GRC 6.15.06_Power Costs - Comparison bx Rbtl-Staff-Jt-PC_Electric Rev Req Model (2009 GRC) Revised 01-18-2010" xfId="1762"/>
    <cellStyle name="_Costs not in AURORA 2006GRC 6.15.06_Power Costs - Comparison bx Rbtl-Staff-Jt-PC_Electric Rev Req Model (2009 GRC) Revised 01-18-2010 2" xfId="1763"/>
    <cellStyle name="_Costs not in AURORA 2006GRC 6.15.06_Power Costs - Comparison bx Rbtl-Staff-Jt-PC_Electric Rev Req Model (2009 GRC) Revised 01-18-2010_DEM-WP(C) ENERG10C--ctn Mid-C_042010 2010GRC" xfId="1764"/>
    <cellStyle name="_Costs not in AURORA 2006GRC 6.15.06_Power Costs - Comparison bx Rbtl-Staff-Jt-PC_Final Order Electric EXHIBIT A-1" xfId="1765"/>
    <cellStyle name="_Costs not in AURORA 2006GRC 6.15.06_Rebuttal Power Costs" xfId="103"/>
    <cellStyle name="_Costs not in AURORA 2006GRC 6.15.06_Rebuttal Power Costs 2" xfId="1766"/>
    <cellStyle name="_Costs not in AURORA 2006GRC 6.15.06_Rebuttal Power Costs_Adj Bench DR 3 for Initial Briefs (Electric)" xfId="1767"/>
    <cellStyle name="_Costs not in AURORA 2006GRC 6.15.06_Rebuttal Power Costs_Adj Bench DR 3 for Initial Briefs (Electric) 2" xfId="1768"/>
    <cellStyle name="_Costs not in AURORA 2006GRC 6.15.06_Rebuttal Power Costs_Adj Bench DR 3 for Initial Briefs (Electric)_DEM-WP(C) ENERG10C--ctn Mid-C_042010 2010GRC" xfId="1769"/>
    <cellStyle name="_Costs not in AURORA 2006GRC 6.15.06_Rebuttal Power Costs_DEM-WP(C) ENERG10C--ctn Mid-C_042010 2010GRC" xfId="1770"/>
    <cellStyle name="_Costs not in AURORA 2006GRC 6.15.06_Rebuttal Power Costs_Electric Rev Req Model (2009 GRC) Rebuttal" xfId="1771"/>
    <cellStyle name="_Costs not in AURORA 2006GRC 6.15.06_Rebuttal Power Costs_Electric Rev Req Model (2009 GRC) Rebuttal REmoval of New  WH Solar AdjustMI" xfId="1772"/>
    <cellStyle name="_Costs not in AURORA 2006GRC 6.15.06_Rebuttal Power Costs_Electric Rev Req Model (2009 GRC) Rebuttal REmoval of New  WH Solar AdjustMI 2" xfId="1773"/>
    <cellStyle name="_Costs not in AURORA 2006GRC 6.15.06_Rebuttal Power Costs_Electric Rev Req Model (2009 GRC) Rebuttal REmoval of New  WH Solar AdjustMI_DEM-WP(C) ENERG10C--ctn Mid-C_042010 2010GRC" xfId="1774"/>
    <cellStyle name="_Costs not in AURORA 2006GRC 6.15.06_Rebuttal Power Costs_Electric Rev Req Model (2009 GRC) Revised 01-18-2010" xfId="1775"/>
    <cellStyle name="_Costs not in AURORA 2006GRC 6.15.06_Rebuttal Power Costs_Electric Rev Req Model (2009 GRC) Revised 01-18-2010 2" xfId="1776"/>
    <cellStyle name="_Costs not in AURORA 2006GRC 6.15.06_Rebuttal Power Costs_Electric Rev Req Model (2009 GRC) Revised 01-18-2010_DEM-WP(C) ENERG10C--ctn Mid-C_042010 2010GRC" xfId="1777"/>
    <cellStyle name="_Costs not in AURORA 2006GRC 6.15.06_Rebuttal Power Costs_Final Order Electric EXHIBIT A-1" xfId="1778"/>
    <cellStyle name="_Costs not in AURORA 2006GRC 6.15.06_Wind Integration 10GRC" xfId="1779"/>
    <cellStyle name="_Costs not in AURORA 2006GRC 6.15.06_Wind Integration 10GRC 2" xfId="1780"/>
    <cellStyle name="_Costs not in AURORA 2006GRC 6.15.06_Wind Integration 10GRC_DEM-WP(C) ENERG10C--ctn Mid-C_042010 2010GRC" xfId="1781"/>
    <cellStyle name="_Costs not in AURORA 2006GRC w gas price updated" xfId="104"/>
    <cellStyle name="_Costs not in AURORA 2006GRC w gas price updated 2" xfId="1782"/>
    <cellStyle name="_Costs not in AURORA 2006GRC w gas price updated 2 2" xfId="1783"/>
    <cellStyle name="_Costs not in AURORA 2006GRC w gas price updated 3" xfId="1784"/>
    <cellStyle name="_Costs not in AURORA 2006GRC w gas price updated_Adj Bench DR 3 for Initial Briefs (Electric)" xfId="1785"/>
    <cellStyle name="_Costs not in AURORA 2006GRC w gas price updated_Adj Bench DR 3 for Initial Briefs (Electric) 2" xfId="1786"/>
    <cellStyle name="_Costs not in AURORA 2006GRC w gas price updated_Adj Bench DR 3 for Initial Briefs (Electric)_DEM-WP(C) ENERG10C--ctn Mid-C_042010 2010GRC" xfId="1787"/>
    <cellStyle name="_Costs not in AURORA 2006GRC w gas price updated_Book2" xfId="105"/>
    <cellStyle name="_Costs not in AURORA 2006GRC w gas price updated_Book2 2" xfId="1788"/>
    <cellStyle name="_Costs not in AURORA 2006GRC w gas price updated_Book2_Adj Bench DR 3 for Initial Briefs (Electric)" xfId="1789"/>
    <cellStyle name="_Costs not in AURORA 2006GRC w gas price updated_Book2_Adj Bench DR 3 for Initial Briefs (Electric) 2" xfId="1790"/>
    <cellStyle name="_Costs not in AURORA 2006GRC w gas price updated_Book2_Adj Bench DR 3 for Initial Briefs (Electric)_DEM-WP(C) ENERG10C--ctn Mid-C_042010 2010GRC" xfId="1791"/>
    <cellStyle name="_Costs not in AURORA 2006GRC w gas price updated_Book2_DEM-WP(C) ENERG10C--ctn Mid-C_042010 2010GRC" xfId="1792"/>
    <cellStyle name="_Costs not in AURORA 2006GRC w gas price updated_Book2_Electric Rev Req Model (2009 GRC) Rebuttal" xfId="1793"/>
    <cellStyle name="_Costs not in AURORA 2006GRC w gas price updated_Book2_Electric Rev Req Model (2009 GRC) Rebuttal REmoval of New  WH Solar AdjustMI" xfId="1794"/>
    <cellStyle name="_Costs not in AURORA 2006GRC w gas price updated_Book2_Electric Rev Req Model (2009 GRC) Rebuttal REmoval of New  WH Solar AdjustMI 2" xfId="1795"/>
    <cellStyle name="_Costs not in AURORA 2006GRC w gas price updated_Book2_Electric Rev Req Model (2009 GRC) Rebuttal REmoval of New  WH Solar AdjustMI_DEM-WP(C) ENERG10C--ctn Mid-C_042010 2010GRC" xfId="1796"/>
    <cellStyle name="_Costs not in AURORA 2006GRC w gas price updated_Book2_Electric Rev Req Model (2009 GRC) Revised 01-18-2010" xfId="1797"/>
    <cellStyle name="_Costs not in AURORA 2006GRC w gas price updated_Book2_Electric Rev Req Model (2009 GRC) Revised 01-18-2010 2" xfId="1798"/>
    <cellStyle name="_Costs not in AURORA 2006GRC w gas price updated_Book2_Electric Rev Req Model (2009 GRC) Revised 01-18-2010_DEM-WP(C) ENERG10C--ctn Mid-C_042010 2010GRC" xfId="1799"/>
    <cellStyle name="_Costs not in AURORA 2006GRC w gas price updated_Book2_Final Order Electric EXHIBIT A-1" xfId="1800"/>
    <cellStyle name="_Costs not in AURORA 2006GRC w gas price updated_Chelan PUD Power Costs (8-10)" xfId="1801"/>
    <cellStyle name="_Costs not in AURORA 2006GRC w gas price updated_Confidential Material" xfId="1802"/>
    <cellStyle name="_Costs not in AURORA 2006GRC w gas price updated_DEM-WP(C) Colstrip 12 Coal Cost Forecast 2010GRC" xfId="1803"/>
    <cellStyle name="_Costs not in AURORA 2006GRC w gas price updated_DEM-WP(C) ENERG10C--ctn Mid-C_042010 2010GRC" xfId="1804"/>
    <cellStyle name="_Costs not in AURORA 2006GRC w gas price updated_DEM-WP(C) Production O&amp;M 2010GRC As-Filed" xfId="1805"/>
    <cellStyle name="_Costs not in AURORA 2006GRC w gas price updated_DEM-WP(C) Production O&amp;M 2010GRC As-Filed 2" xfId="1806"/>
    <cellStyle name="_Costs not in AURORA 2006GRC w gas price updated_DEM-WP(C) Production O&amp;M 2010GRC As-Filed 3" xfId="1807"/>
    <cellStyle name="_Costs not in AURORA 2006GRC w gas price updated_Electric Rev Req Model (2009 GRC) " xfId="106"/>
    <cellStyle name="_Costs not in AURORA 2006GRC w gas price updated_Electric Rev Req Model (2009 GRC)  2" xfId="1808"/>
    <cellStyle name="_Costs not in AURORA 2006GRC w gas price updated_Electric Rev Req Model (2009 GRC) _DEM-WP(C) ENERG10C--ctn Mid-C_042010 2010GRC" xfId="1809"/>
    <cellStyle name="_Costs not in AURORA 2006GRC w gas price updated_Electric Rev Req Model (2009 GRC) Rebuttal" xfId="1810"/>
    <cellStyle name="_Costs not in AURORA 2006GRC w gas price updated_Electric Rev Req Model (2009 GRC) Rebuttal REmoval of New  WH Solar AdjustMI" xfId="1811"/>
    <cellStyle name="_Costs not in AURORA 2006GRC w gas price updated_Electric Rev Req Model (2009 GRC) Rebuttal REmoval of New  WH Solar AdjustMI 2" xfId="1812"/>
    <cellStyle name="_Costs not in AURORA 2006GRC w gas price updated_Electric Rev Req Model (2009 GRC) Rebuttal REmoval of New  WH Solar AdjustMI_DEM-WP(C) ENERG10C--ctn Mid-C_042010 2010GRC" xfId="1813"/>
    <cellStyle name="_Costs not in AURORA 2006GRC w gas price updated_Electric Rev Req Model (2009 GRC) Revised 01-18-2010" xfId="1814"/>
    <cellStyle name="_Costs not in AURORA 2006GRC w gas price updated_Electric Rev Req Model (2009 GRC) Revised 01-18-2010 2" xfId="1815"/>
    <cellStyle name="_Costs not in AURORA 2006GRC w gas price updated_Electric Rev Req Model (2009 GRC) Revised 01-18-2010_DEM-WP(C) ENERG10C--ctn Mid-C_042010 2010GRC" xfId="1816"/>
    <cellStyle name="_Costs not in AURORA 2006GRC w gas price updated_Final Order Electric EXHIBIT A-1" xfId="1817"/>
    <cellStyle name="_Costs not in AURORA 2006GRC w gas price updated_NIM Summary" xfId="1818"/>
    <cellStyle name="_Costs not in AURORA 2006GRC w gas price updated_NIM Summary 2" xfId="1819"/>
    <cellStyle name="_Costs not in AURORA 2006GRC w gas price updated_NIM Summary_DEM-WP(C) ENERG10C--ctn Mid-C_042010 2010GRC" xfId="1820"/>
    <cellStyle name="_Costs not in AURORA 2006GRC w gas price updated_Rebuttal Power Costs" xfId="107"/>
    <cellStyle name="_Costs not in AURORA 2006GRC w gas price updated_Rebuttal Power Costs 2" xfId="1821"/>
    <cellStyle name="_Costs not in AURORA 2006GRC w gas price updated_Rebuttal Power Costs_Adj Bench DR 3 for Initial Briefs (Electric)" xfId="1822"/>
    <cellStyle name="_Costs not in AURORA 2006GRC w gas price updated_Rebuttal Power Costs_Adj Bench DR 3 for Initial Briefs (Electric) 2" xfId="1823"/>
    <cellStyle name="_Costs not in AURORA 2006GRC w gas price updated_Rebuttal Power Costs_Adj Bench DR 3 for Initial Briefs (Electric)_DEM-WP(C) ENERG10C--ctn Mid-C_042010 2010GRC" xfId="1824"/>
    <cellStyle name="_Costs not in AURORA 2006GRC w gas price updated_Rebuttal Power Costs_DEM-WP(C) ENERG10C--ctn Mid-C_042010 2010GRC" xfId="1825"/>
    <cellStyle name="_Costs not in AURORA 2006GRC w gas price updated_Rebuttal Power Costs_Electric Rev Req Model (2009 GRC) Rebuttal" xfId="1826"/>
    <cellStyle name="_Costs not in AURORA 2006GRC w gas price updated_Rebuttal Power Costs_Electric Rev Req Model (2009 GRC) Rebuttal REmoval of New  WH Solar AdjustMI" xfId="1827"/>
    <cellStyle name="_Costs not in AURORA 2006GRC w gas price updated_Rebuttal Power Costs_Electric Rev Req Model (2009 GRC) Rebuttal REmoval of New  WH Solar AdjustMI 2" xfId="1828"/>
    <cellStyle name="_Costs not in AURORA 2006GRC w gas price updated_Rebuttal Power Costs_Electric Rev Req Model (2009 GRC) Rebuttal REmoval of New  WH Solar AdjustMI_DEM-WP(C) ENERG10C--ctn Mid-C_042010 2010GRC" xfId="1829"/>
    <cellStyle name="_Costs not in AURORA 2006GRC w gas price updated_Rebuttal Power Costs_Electric Rev Req Model (2009 GRC) Revised 01-18-2010" xfId="1830"/>
    <cellStyle name="_Costs not in AURORA 2006GRC w gas price updated_Rebuttal Power Costs_Electric Rev Req Model (2009 GRC) Revised 01-18-2010 2" xfId="1831"/>
    <cellStyle name="_Costs not in AURORA 2006GRC w gas price updated_Rebuttal Power Costs_Electric Rev Req Model (2009 GRC) Revised 01-18-2010_DEM-WP(C) ENERG10C--ctn Mid-C_042010 2010GRC" xfId="1832"/>
    <cellStyle name="_Costs not in AURORA 2006GRC w gas price updated_Rebuttal Power Costs_Final Order Electric EXHIBIT A-1" xfId="1833"/>
    <cellStyle name="_Costs not in AURORA 2006GRC w gas price updated_TENASKA REGULATORY ASSET" xfId="1834"/>
    <cellStyle name="_Costs not in AURORA 2007 Rate Case" xfId="108"/>
    <cellStyle name="_Costs not in AURORA 2007 Rate Case 2" xfId="1835"/>
    <cellStyle name="_Costs not in AURORA 2007 Rate Case 2 2" xfId="1836"/>
    <cellStyle name="_Costs not in AURORA 2007 Rate Case 3" xfId="1837"/>
    <cellStyle name="_Costs not in AURORA 2007 Rate Case 4" xfId="1838"/>
    <cellStyle name="_Costs not in AURORA 2007 Rate Case 4 2" xfId="1839"/>
    <cellStyle name="_Costs not in AURORA 2007 Rate Case 5" xfId="1840"/>
    <cellStyle name="_Costs not in AURORA 2007 Rate Case 6" xfId="1841"/>
    <cellStyle name="_Costs not in AURORA 2007 Rate Case 6 2" xfId="1842"/>
    <cellStyle name="_Costs not in AURORA 2007 Rate Case 7" xfId="1843"/>
    <cellStyle name="_Costs not in AURORA 2007 Rate Case 7 2" xfId="1844"/>
    <cellStyle name="_Costs not in AURORA 2007 Rate Case_(C) WHE Proforma with ITC cash grant 10 Yr Amort_for deferral_102809" xfId="109"/>
    <cellStyle name="_Costs not in AURORA 2007 Rate Case_(C) WHE Proforma with ITC cash grant 10 Yr Amort_for deferral_102809 2" xfId="1845"/>
    <cellStyle name="_Costs not in AURORA 2007 Rate Case_(C) WHE Proforma with ITC cash grant 10 Yr Amort_for deferral_102809_16.07E Wild Horse Wind Expansionwrkingfile" xfId="1846"/>
    <cellStyle name="_Costs not in AURORA 2007 Rate Case_(C) WHE Proforma with ITC cash grant 10 Yr Amort_for deferral_102809_16.07E Wild Horse Wind Expansionwrkingfile 2" xfId="1847"/>
    <cellStyle name="_Costs not in AURORA 2007 Rate Case_(C) WHE Proforma with ITC cash grant 10 Yr Amort_for deferral_102809_16.07E Wild Horse Wind Expansionwrkingfile SF" xfId="1848"/>
    <cellStyle name="_Costs not in AURORA 2007 Rate Case_(C) WHE Proforma with ITC cash grant 10 Yr Amort_for deferral_102809_16.07E Wild Horse Wind Expansionwrkingfile SF 2" xfId="1849"/>
    <cellStyle name="_Costs not in AURORA 2007 Rate Case_(C) WHE Proforma with ITC cash grant 10 Yr Amort_for deferral_102809_16.07E Wild Horse Wind Expansionwrkingfile SF_DEM-WP(C) ENERG10C--ctn Mid-C_042010 2010GRC" xfId="1850"/>
    <cellStyle name="_Costs not in AURORA 2007 Rate Case_(C) WHE Proforma with ITC cash grant 10 Yr Amort_for deferral_102809_16.07E Wild Horse Wind Expansionwrkingfile_DEM-WP(C) ENERG10C--ctn Mid-C_042010 2010GRC" xfId="1851"/>
    <cellStyle name="_Costs not in AURORA 2007 Rate Case_(C) WHE Proforma with ITC cash grant 10 Yr Amort_for deferral_102809_16.37E Wild Horse Expansion DeferralRevwrkingfile SF" xfId="110"/>
    <cellStyle name="_Costs not in AURORA 2007 Rate Case_(C) WHE Proforma with ITC cash grant 10 Yr Amort_for deferral_102809_16.37E Wild Horse Expansion DeferralRevwrkingfile SF 2" xfId="1852"/>
    <cellStyle name="_Costs not in AURORA 2007 Rate Case_(C) WHE Proforma with ITC cash grant 10 Yr Amort_for deferral_102809_16.37E Wild Horse Expansion DeferralRevwrkingfile SF_DEM-WP(C) ENERG10C--ctn Mid-C_042010 2010GRC" xfId="1853"/>
    <cellStyle name="_Costs not in AURORA 2007 Rate Case_(C) WHE Proforma with ITC cash grant 10 Yr Amort_for deferral_102809_DEM-WP(C) ENERG10C--ctn Mid-C_042010 2010GRC" xfId="1854"/>
    <cellStyle name="_Costs not in AURORA 2007 Rate Case_(C) WHE Proforma with ITC cash grant 10 Yr Amort_for rebuttal_120709" xfId="111"/>
    <cellStyle name="_Costs not in AURORA 2007 Rate Case_(C) WHE Proforma with ITC cash grant 10 Yr Amort_for rebuttal_120709 2" xfId="1855"/>
    <cellStyle name="_Costs not in AURORA 2007 Rate Case_(C) WHE Proforma with ITC cash grant 10 Yr Amort_for rebuttal_120709_DEM-WP(C) ENERG10C--ctn Mid-C_042010 2010GRC" xfId="1856"/>
    <cellStyle name="_Costs not in AURORA 2007 Rate Case_04.07E Wild Horse Wind Expansion" xfId="112"/>
    <cellStyle name="_Costs not in AURORA 2007 Rate Case_04.07E Wild Horse Wind Expansion 2" xfId="1857"/>
    <cellStyle name="_Costs not in AURORA 2007 Rate Case_04.07E Wild Horse Wind Expansion_16.07E Wild Horse Wind Expansionwrkingfile" xfId="1858"/>
    <cellStyle name="_Costs not in AURORA 2007 Rate Case_04.07E Wild Horse Wind Expansion_16.07E Wild Horse Wind Expansionwrkingfile 2" xfId="1859"/>
    <cellStyle name="_Costs not in AURORA 2007 Rate Case_04.07E Wild Horse Wind Expansion_16.07E Wild Horse Wind Expansionwrkingfile SF" xfId="1860"/>
    <cellStyle name="_Costs not in AURORA 2007 Rate Case_04.07E Wild Horse Wind Expansion_16.07E Wild Horse Wind Expansionwrkingfile SF 2" xfId="1861"/>
    <cellStyle name="_Costs not in AURORA 2007 Rate Case_04.07E Wild Horse Wind Expansion_16.07E Wild Horse Wind Expansionwrkingfile SF_DEM-WP(C) ENERG10C--ctn Mid-C_042010 2010GRC" xfId="1862"/>
    <cellStyle name="_Costs not in AURORA 2007 Rate Case_04.07E Wild Horse Wind Expansion_16.07E Wild Horse Wind Expansionwrkingfile_DEM-WP(C) ENERG10C--ctn Mid-C_042010 2010GRC" xfId="1863"/>
    <cellStyle name="_Costs not in AURORA 2007 Rate Case_04.07E Wild Horse Wind Expansion_16.37E Wild Horse Expansion DeferralRevwrkingfile SF" xfId="113"/>
    <cellStyle name="_Costs not in AURORA 2007 Rate Case_04.07E Wild Horse Wind Expansion_16.37E Wild Horse Expansion DeferralRevwrkingfile SF 2" xfId="1864"/>
    <cellStyle name="_Costs not in AURORA 2007 Rate Case_04.07E Wild Horse Wind Expansion_16.37E Wild Horse Expansion DeferralRevwrkingfile SF_DEM-WP(C) ENERG10C--ctn Mid-C_042010 2010GRC" xfId="1865"/>
    <cellStyle name="_Costs not in AURORA 2007 Rate Case_04.07E Wild Horse Wind Expansion_DEM-WP(C) ENERG10C--ctn Mid-C_042010 2010GRC" xfId="1866"/>
    <cellStyle name="_Costs not in AURORA 2007 Rate Case_16.07E Wild Horse Wind Expansionwrkingfile" xfId="1867"/>
    <cellStyle name="_Costs not in AURORA 2007 Rate Case_16.07E Wild Horse Wind Expansionwrkingfile 2" xfId="1868"/>
    <cellStyle name="_Costs not in AURORA 2007 Rate Case_16.07E Wild Horse Wind Expansionwrkingfile SF" xfId="1869"/>
    <cellStyle name="_Costs not in AURORA 2007 Rate Case_16.07E Wild Horse Wind Expansionwrkingfile SF 2" xfId="1870"/>
    <cellStyle name="_Costs not in AURORA 2007 Rate Case_16.07E Wild Horse Wind Expansionwrkingfile SF_DEM-WP(C) ENERG10C--ctn Mid-C_042010 2010GRC" xfId="1871"/>
    <cellStyle name="_Costs not in AURORA 2007 Rate Case_16.07E Wild Horse Wind Expansionwrkingfile_DEM-WP(C) ENERG10C--ctn Mid-C_042010 2010GRC" xfId="1872"/>
    <cellStyle name="_Costs not in AURORA 2007 Rate Case_16.37E Wild Horse Expansion DeferralRevwrkingfile SF" xfId="114"/>
    <cellStyle name="_Costs not in AURORA 2007 Rate Case_16.37E Wild Horse Expansion DeferralRevwrkingfile SF 2" xfId="1873"/>
    <cellStyle name="_Costs not in AURORA 2007 Rate Case_16.37E Wild Horse Expansion DeferralRevwrkingfile SF_DEM-WP(C) ENERG10C--ctn Mid-C_042010 2010GRC" xfId="1874"/>
    <cellStyle name="_Costs not in AURORA 2007 Rate Case_2009 GRC Compl Filing - Exhibit D" xfId="1875"/>
    <cellStyle name="_Costs not in AURORA 2007 Rate Case_2009 GRC Compl Filing - Exhibit D 2" xfId="1876"/>
    <cellStyle name="_Costs not in AURORA 2007 Rate Case_2009 GRC Compl Filing - Exhibit D_DEM-WP(C) ENERG10C--ctn Mid-C_042010 2010GRC" xfId="1877"/>
    <cellStyle name="_Costs not in AURORA 2007 Rate Case_4 31 Regulatory Assets and Liabilities  7 06- Exhibit D" xfId="115"/>
    <cellStyle name="_Costs not in AURORA 2007 Rate Case_4 31 Regulatory Assets and Liabilities  7 06- Exhibit D 2" xfId="1878"/>
    <cellStyle name="_Costs not in AURORA 2007 Rate Case_4 31 Regulatory Assets and Liabilities  7 06- Exhibit D_DEM-WP(C) ENERG10C--ctn Mid-C_042010 2010GRC" xfId="1879"/>
    <cellStyle name="_Costs not in AURORA 2007 Rate Case_4 31 Regulatory Assets and Liabilities  7 06- Exhibit D_NIM Summary" xfId="1880"/>
    <cellStyle name="_Costs not in AURORA 2007 Rate Case_4 31 Regulatory Assets and Liabilities  7 06- Exhibit D_NIM Summary 2" xfId="1881"/>
    <cellStyle name="_Costs not in AURORA 2007 Rate Case_4 31 Regulatory Assets and Liabilities  7 06- Exhibit D_NIM Summary_DEM-WP(C) ENERG10C--ctn Mid-C_042010 2010GRC" xfId="1882"/>
    <cellStyle name="_Costs not in AURORA 2007 Rate Case_4 31E Reg Asset  Liab and EXH D" xfId="1883"/>
    <cellStyle name="_Costs not in AURORA 2007 Rate Case_4 31E Reg Asset  Liab and EXH D _ Aug 10 Filing (2)" xfId="1884"/>
    <cellStyle name="_Costs not in AURORA 2007 Rate Case_4 31E Reg Asset  Liab and EXH D _ Aug 10 Filing (2) 2" xfId="1885"/>
    <cellStyle name="_Costs not in AURORA 2007 Rate Case_4 31E Reg Asset  Liab and EXH D 2" xfId="1886"/>
    <cellStyle name="_Costs not in AURORA 2007 Rate Case_4 31E Reg Asset  Liab and EXH D 3" xfId="1887"/>
    <cellStyle name="_Costs not in AURORA 2007 Rate Case_4 32 Regulatory Assets and Liabilities  7 06- Exhibit D" xfId="116"/>
    <cellStyle name="_Costs not in AURORA 2007 Rate Case_4 32 Regulatory Assets and Liabilities  7 06- Exhibit D 2" xfId="1888"/>
    <cellStyle name="_Costs not in AURORA 2007 Rate Case_4 32 Regulatory Assets and Liabilities  7 06- Exhibit D_DEM-WP(C) ENERG10C--ctn Mid-C_042010 2010GRC" xfId="1889"/>
    <cellStyle name="_Costs not in AURORA 2007 Rate Case_4 32 Regulatory Assets and Liabilities  7 06- Exhibit D_NIM Summary" xfId="1890"/>
    <cellStyle name="_Costs not in AURORA 2007 Rate Case_4 32 Regulatory Assets and Liabilities  7 06- Exhibit D_NIM Summary 2" xfId="1891"/>
    <cellStyle name="_Costs not in AURORA 2007 Rate Case_4 32 Regulatory Assets and Liabilities  7 06- Exhibit D_NIM Summary_DEM-WP(C) ENERG10C--ctn Mid-C_042010 2010GRC" xfId="1892"/>
    <cellStyle name="_Costs not in AURORA 2007 Rate Case_AURORA Total New" xfId="1893"/>
    <cellStyle name="_Costs not in AURORA 2007 Rate Case_AURORA Total New 2" xfId="1894"/>
    <cellStyle name="_Costs not in AURORA 2007 Rate Case_Book1" xfId="1895"/>
    <cellStyle name="_Costs not in AURORA 2007 Rate Case_Book2" xfId="117"/>
    <cellStyle name="_Costs not in AURORA 2007 Rate Case_Book2 2" xfId="1896"/>
    <cellStyle name="_Costs not in AURORA 2007 Rate Case_Book2_Adj Bench DR 3 for Initial Briefs (Electric)" xfId="1897"/>
    <cellStyle name="_Costs not in AURORA 2007 Rate Case_Book2_Adj Bench DR 3 for Initial Briefs (Electric) 2" xfId="1898"/>
    <cellStyle name="_Costs not in AURORA 2007 Rate Case_Book2_Adj Bench DR 3 for Initial Briefs (Electric)_DEM-WP(C) ENERG10C--ctn Mid-C_042010 2010GRC" xfId="1899"/>
    <cellStyle name="_Costs not in AURORA 2007 Rate Case_Book2_DEM-WP(C) ENERG10C--ctn Mid-C_042010 2010GRC" xfId="1900"/>
    <cellStyle name="_Costs not in AURORA 2007 Rate Case_Book2_Electric Rev Req Model (2009 GRC) Rebuttal" xfId="1901"/>
    <cellStyle name="_Costs not in AURORA 2007 Rate Case_Book2_Electric Rev Req Model (2009 GRC) Rebuttal REmoval of New  WH Solar AdjustMI" xfId="1902"/>
    <cellStyle name="_Costs not in AURORA 2007 Rate Case_Book2_Electric Rev Req Model (2009 GRC) Rebuttal REmoval of New  WH Solar AdjustMI 2" xfId="1903"/>
    <cellStyle name="_Costs not in AURORA 2007 Rate Case_Book2_Electric Rev Req Model (2009 GRC) Rebuttal REmoval of New  WH Solar AdjustMI_DEM-WP(C) ENERG10C--ctn Mid-C_042010 2010GRC" xfId="1904"/>
    <cellStyle name="_Costs not in AURORA 2007 Rate Case_Book2_Electric Rev Req Model (2009 GRC) Revised 01-18-2010" xfId="1905"/>
    <cellStyle name="_Costs not in AURORA 2007 Rate Case_Book2_Electric Rev Req Model (2009 GRC) Revised 01-18-2010 2" xfId="1906"/>
    <cellStyle name="_Costs not in AURORA 2007 Rate Case_Book2_Electric Rev Req Model (2009 GRC) Revised 01-18-2010_DEM-WP(C) ENERG10C--ctn Mid-C_042010 2010GRC" xfId="1907"/>
    <cellStyle name="_Costs not in AURORA 2007 Rate Case_Book2_Final Order Electric EXHIBIT A-1" xfId="1908"/>
    <cellStyle name="_Costs not in AURORA 2007 Rate Case_Book4" xfId="118"/>
    <cellStyle name="_Costs not in AURORA 2007 Rate Case_Book4 2" xfId="1909"/>
    <cellStyle name="_Costs not in AURORA 2007 Rate Case_Book4_DEM-WP(C) ENERG10C--ctn Mid-C_042010 2010GRC" xfId="1910"/>
    <cellStyle name="_Costs not in AURORA 2007 Rate Case_Book9" xfId="119"/>
    <cellStyle name="_Costs not in AURORA 2007 Rate Case_Book9 2" xfId="1911"/>
    <cellStyle name="_Costs not in AURORA 2007 Rate Case_Book9_DEM-WP(C) ENERG10C--ctn Mid-C_042010 2010GRC" xfId="1912"/>
    <cellStyle name="_Costs not in AURORA 2007 Rate Case_Chelan PUD Power Costs (8-10)" xfId="1913"/>
    <cellStyle name="_Costs not in AURORA 2007 Rate Case_DEM-WP(C) Chelan Power Costs" xfId="1914"/>
    <cellStyle name="_Costs not in AURORA 2007 Rate Case_DEM-WP(C) Chelan Power Costs 2" xfId="1915"/>
    <cellStyle name="_Costs not in AURORA 2007 Rate Case_DEM-WP(C) ENERG10C--ctn Mid-C_042010 2010GRC" xfId="1916"/>
    <cellStyle name="_Costs not in AURORA 2007 Rate Case_DEM-WP(C) Gas Transport 2010GRC" xfId="1917"/>
    <cellStyle name="_Costs not in AURORA 2007 Rate Case_DEM-WP(C) Gas Transport 2010GRC 2" xfId="1918"/>
    <cellStyle name="_Costs not in AURORA 2007 Rate Case_LSRWEP LGIA like Acctg Petition Aug 2010" xfId="1919"/>
    <cellStyle name="_Costs not in AURORA 2007 Rate Case_NIM Summary" xfId="1920"/>
    <cellStyle name="_Costs not in AURORA 2007 Rate Case_NIM Summary 09GRC" xfId="1921"/>
    <cellStyle name="_Costs not in AURORA 2007 Rate Case_NIM Summary 09GRC 2" xfId="1922"/>
    <cellStyle name="_Costs not in AURORA 2007 Rate Case_NIM Summary 09GRC_DEM-WP(C) ENERG10C--ctn Mid-C_042010 2010GRC" xfId="1923"/>
    <cellStyle name="_Costs not in AURORA 2007 Rate Case_NIM Summary 2" xfId="1924"/>
    <cellStyle name="_Costs not in AURORA 2007 Rate Case_NIM Summary 3" xfId="1925"/>
    <cellStyle name="_Costs not in AURORA 2007 Rate Case_NIM Summary_DEM-WP(C) ENERG10C--ctn Mid-C_042010 2010GRC" xfId="1926"/>
    <cellStyle name="_Costs not in AURORA 2007 Rate Case_PCA 9 -  Exhibit D April 2010 (3)" xfId="1927"/>
    <cellStyle name="_Costs not in AURORA 2007 Rate Case_PCA 9 -  Exhibit D April 2010 (3) 2" xfId="1928"/>
    <cellStyle name="_Costs not in AURORA 2007 Rate Case_PCA 9 -  Exhibit D April 2010 (3)_DEM-WP(C) ENERG10C--ctn Mid-C_042010 2010GRC" xfId="1929"/>
    <cellStyle name="_Costs not in AURORA 2007 Rate Case_Power Costs - Comparison bx Rbtl-Staff-Jt-PC" xfId="120"/>
    <cellStyle name="_Costs not in AURORA 2007 Rate Case_Power Costs - Comparison bx Rbtl-Staff-Jt-PC 2" xfId="1930"/>
    <cellStyle name="_Costs not in AURORA 2007 Rate Case_Power Costs - Comparison bx Rbtl-Staff-Jt-PC_Adj Bench DR 3 for Initial Briefs (Electric)" xfId="1931"/>
    <cellStyle name="_Costs not in AURORA 2007 Rate Case_Power Costs - Comparison bx Rbtl-Staff-Jt-PC_Adj Bench DR 3 for Initial Briefs (Electric) 2" xfId="1932"/>
    <cellStyle name="_Costs not in AURORA 2007 Rate Case_Power Costs - Comparison bx Rbtl-Staff-Jt-PC_Adj Bench DR 3 for Initial Briefs (Electric)_DEM-WP(C) ENERG10C--ctn Mid-C_042010 2010GRC" xfId="1933"/>
    <cellStyle name="_Costs not in AURORA 2007 Rate Case_Power Costs - Comparison bx Rbtl-Staff-Jt-PC_DEM-WP(C) ENERG10C--ctn Mid-C_042010 2010GRC" xfId="1934"/>
    <cellStyle name="_Costs not in AURORA 2007 Rate Case_Power Costs - Comparison bx Rbtl-Staff-Jt-PC_Electric Rev Req Model (2009 GRC) Rebuttal" xfId="1935"/>
    <cellStyle name="_Costs not in AURORA 2007 Rate Case_Power Costs - Comparison bx Rbtl-Staff-Jt-PC_Electric Rev Req Model (2009 GRC) Rebuttal REmoval of New  WH Solar AdjustMI" xfId="1936"/>
    <cellStyle name="_Costs not in AURORA 2007 Rate Case_Power Costs - Comparison bx Rbtl-Staff-Jt-PC_Electric Rev Req Model (2009 GRC) Rebuttal REmoval of New  WH Solar AdjustMI 2" xfId="1937"/>
    <cellStyle name="_Costs not in AURORA 2007 Rate Case_Power Costs - Comparison bx Rbtl-Staff-Jt-PC_Electric Rev Req Model (2009 GRC) Rebuttal REmoval of New  WH Solar AdjustMI_DEM-WP(C) ENERG10C--ctn Mid-C_042010 2010GRC" xfId="1938"/>
    <cellStyle name="_Costs not in AURORA 2007 Rate Case_Power Costs - Comparison bx Rbtl-Staff-Jt-PC_Electric Rev Req Model (2009 GRC) Revised 01-18-2010" xfId="1939"/>
    <cellStyle name="_Costs not in AURORA 2007 Rate Case_Power Costs - Comparison bx Rbtl-Staff-Jt-PC_Electric Rev Req Model (2009 GRC) Revised 01-18-2010 2" xfId="1940"/>
    <cellStyle name="_Costs not in AURORA 2007 Rate Case_Power Costs - Comparison bx Rbtl-Staff-Jt-PC_Electric Rev Req Model (2009 GRC) Revised 01-18-2010_DEM-WP(C) ENERG10C--ctn Mid-C_042010 2010GRC" xfId="1941"/>
    <cellStyle name="_Costs not in AURORA 2007 Rate Case_Power Costs - Comparison bx Rbtl-Staff-Jt-PC_Final Order Electric EXHIBIT A-1" xfId="1942"/>
    <cellStyle name="_Costs not in AURORA 2007 Rate Case_Rebuttal Power Costs" xfId="121"/>
    <cellStyle name="_Costs not in AURORA 2007 Rate Case_Rebuttal Power Costs 2" xfId="1943"/>
    <cellStyle name="_Costs not in AURORA 2007 Rate Case_Rebuttal Power Costs_Adj Bench DR 3 for Initial Briefs (Electric)" xfId="1944"/>
    <cellStyle name="_Costs not in AURORA 2007 Rate Case_Rebuttal Power Costs_Adj Bench DR 3 for Initial Briefs (Electric) 2" xfId="1945"/>
    <cellStyle name="_Costs not in AURORA 2007 Rate Case_Rebuttal Power Costs_Adj Bench DR 3 for Initial Briefs (Electric)_DEM-WP(C) ENERG10C--ctn Mid-C_042010 2010GRC" xfId="1946"/>
    <cellStyle name="_Costs not in AURORA 2007 Rate Case_Rebuttal Power Costs_DEM-WP(C) ENERG10C--ctn Mid-C_042010 2010GRC" xfId="1947"/>
    <cellStyle name="_Costs not in AURORA 2007 Rate Case_Rebuttal Power Costs_Electric Rev Req Model (2009 GRC) Rebuttal" xfId="1948"/>
    <cellStyle name="_Costs not in AURORA 2007 Rate Case_Rebuttal Power Costs_Electric Rev Req Model (2009 GRC) Rebuttal REmoval of New  WH Solar AdjustMI" xfId="1949"/>
    <cellStyle name="_Costs not in AURORA 2007 Rate Case_Rebuttal Power Costs_Electric Rev Req Model (2009 GRC) Rebuttal REmoval of New  WH Solar AdjustMI 2" xfId="1950"/>
    <cellStyle name="_Costs not in AURORA 2007 Rate Case_Rebuttal Power Costs_Electric Rev Req Model (2009 GRC) Rebuttal REmoval of New  WH Solar AdjustMI_DEM-WP(C) ENERG10C--ctn Mid-C_042010 2010GRC" xfId="1951"/>
    <cellStyle name="_Costs not in AURORA 2007 Rate Case_Rebuttal Power Costs_Electric Rev Req Model (2009 GRC) Revised 01-18-2010" xfId="1952"/>
    <cellStyle name="_Costs not in AURORA 2007 Rate Case_Rebuttal Power Costs_Electric Rev Req Model (2009 GRC) Revised 01-18-2010 2" xfId="1953"/>
    <cellStyle name="_Costs not in AURORA 2007 Rate Case_Rebuttal Power Costs_Electric Rev Req Model (2009 GRC) Revised 01-18-2010_DEM-WP(C) ENERG10C--ctn Mid-C_042010 2010GRC" xfId="1954"/>
    <cellStyle name="_Costs not in AURORA 2007 Rate Case_Rebuttal Power Costs_Final Order Electric EXHIBIT A-1" xfId="1955"/>
    <cellStyle name="_Costs not in AURORA 2007 Rate Case_Transmission Workbook for May BOD" xfId="1956"/>
    <cellStyle name="_Costs not in AURORA 2007 Rate Case_Transmission Workbook for May BOD 2" xfId="1957"/>
    <cellStyle name="_Costs not in AURORA 2007 Rate Case_Transmission Workbook for May BOD_DEM-WP(C) ENERG10C--ctn Mid-C_042010 2010GRC" xfId="1958"/>
    <cellStyle name="_Costs not in AURORA 2007 Rate Case_Wind Integration 10GRC" xfId="1959"/>
    <cellStyle name="_Costs not in AURORA 2007 Rate Case_Wind Integration 10GRC 2" xfId="1960"/>
    <cellStyle name="_Costs not in AURORA 2007 Rate Case_Wind Integration 10GRC_DEM-WP(C) ENERG10C--ctn Mid-C_042010 2010GRC" xfId="1961"/>
    <cellStyle name="_Costs not in KWI3000 '06Budget" xfId="122"/>
    <cellStyle name="_Costs not in KWI3000 '06Budget 2" xfId="1962"/>
    <cellStyle name="_Costs not in KWI3000 '06Budget 2 2" xfId="1963"/>
    <cellStyle name="_Costs not in KWI3000 '06Budget 3" xfId="1964"/>
    <cellStyle name="_Costs not in KWI3000 '06Budget 4" xfId="1965"/>
    <cellStyle name="_Costs not in KWI3000 '06Budget 4 2" xfId="1966"/>
    <cellStyle name="_Costs not in KWI3000 '06Budget 5" xfId="1967"/>
    <cellStyle name="_Costs not in KWI3000 '06Budget 5 2" xfId="1968"/>
    <cellStyle name="_Costs not in KWI3000 '06Budget 6" xfId="1969"/>
    <cellStyle name="_Costs not in KWI3000 '06Budget 7" xfId="1970"/>
    <cellStyle name="_Costs not in KWI3000 '06Budget 7 2" xfId="1971"/>
    <cellStyle name="_Costs not in KWI3000 '06Budget 8" xfId="1972"/>
    <cellStyle name="_Costs not in KWI3000 '06Budget 8 2" xfId="1973"/>
    <cellStyle name="_Costs not in KWI3000 '06Budget_(C) WHE Proforma with ITC cash grant 10 Yr Amort_for deferral_102809" xfId="123"/>
    <cellStyle name="_Costs not in KWI3000 '06Budget_(C) WHE Proforma with ITC cash grant 10 Yr Amort_for deferral_102809 2" xfId="1974"/>
    <cellStyle name="_Costs not in KWI3000 '06Budget_(C) WHE Proforma with ITC cash grant 10 Yr Amort_for deferral_102809_16.07E Wild Horse Wind Expansionwrkingfile" xfId="1975"/>
    <cellStyle name="_Costs not in KWI3000 '06Budget_(C) WHE Proforma with ITC cash grant 10 Yr Amort_for deferral_102809_16.07E Wild Horse Wind Expansionwrkingfile 2" xfId="1976"/>
    <cellStyle name="_Costs not in KWI3000 '06Budget_(C) WHE Proforma with ITC cash grant 10 Yr Amort_for deferral_102809_16.07E Wild Horse Wind Expansionwrkingfile SF" xfId="1977"/>
    <cellStyle name="_Costs not in KWI3000 '06Budget_(C) WHE Proforma with ITC cash grant 10 Yr Amort_for deferral_102809_16.07E Wild Horse Wind Expansionwrkingfile SF 2" xfId="1978"/>
    <cellStyle name="_Costs not in KWI3000 '06Budget_(C) WHE Proforma with ITC cash grant 10 Yr Amort_for deferral_102809_16.07E Wild Horse Wind Expansionwrkingfile SF_DEM-WP(C) ENERG10C--ctn Mid-C_042010 2010GRC" xfId="1979"/>
    <cellStyle name="_Costs not in KWI3000 '06Budget_(C) WHE Proforma with ITC cash grant 10 Yr Amort_for deferral_102809_16.07E Wild Horse Wind Expansionwrkingfile_DEM-WP(C) ENERG10C--ctn Mid-C_042010 2010GRC" xfId="1980"/>
    <cellStyle name="_Costs not in KWI3000 '06Budget_(C) WHE Proforma with ITC cash grant 10 Yr Amort_for deferral_102809_16.37E Wild Horse Expansion DeferralRevwrkingfile SF" xfId="124"/>
    <cellStyle name="_Costs not in KWI3000 '06Budget_(C) WHE Proforma with ITC cash grant 10 Yr Amort_for deferral_102809_16.37E Wild Horse Expansion DeferralRevwrkingfile SF 2" xfId="1981"/>
    <cellStyle name="_Costs not in KWI3000 '06Budget_(C) WHE Proforma with ITC cash grant 10 Yr Amort_for deferral_102809_16.37E Wild Horse Expansion DeferralRevwrkingfile SF_DEM-WP(C) ENERG10C--ctn Mid-C_042010 2010GRC" xfId="1982"/>
    <cellStyle name="_Costs not in KWI3000 '06Budget_(C) WHE Proforma with ITC cash grant 10 Yr Amort_for deferral_102809_DEM-WP(C) ENERG10C--ctn Mid-C_042010 2010GRC" xfId="1983"/>
    <cellStyle name="_Costs not in KWI3000 '06Budget_(C) WHE Proforma with ITC cash grant 10 Yr Amort_for rebuttal_120709" xfId="125"/>
    <cellStyle name="_Costs not in KWI3000 '06Budget_(C) WHE Proforma with ITC cash grant 10 Yr Amort_for rebuttal_120709 2" xfId="1984"/>
    <cellStyle name="_Costs not in KWI3000 '06Budget_(C) WHE Proforma with ITC cash grant 10 Yr Amort_for rebuttal_120709_DEM-WP(C) ENERG10C--ctn Mid-C_042010 2010GRC" xfId="1985"/>
    <cellStyle name="_Costs not in KWI3000 '06Budget_04.07E Wild Horse Wind Expansion" xfId="126"/>
    <cellStyle name="_Costs not in KWI3000 '06Budget_04.07E Wild Horse Wind Expansion 2" xfId="1986"/>
    <cellStyle name="_Costs not in KWI3000 '06Budget_04.07E Wild Horse Wind Expansion_16.07E Wild Horse Wind Expansionwrkingfile" xfId="1987"/>
    <cellStyle name="_Costs not in KWI3000 '06Budget_04.07E Wild Horse Wind Expansion_16.07E Wild Horse Wind Expansionwrkingfile 2" xfId="1988"/>
    <cellStyle name="_Costs not in KWI3000 '06Budget_04.07E Wild Horse Wind Expansion_16.07E Wild Horse Wind Expansionwrkingfile SF" xfId="1989"/>
    <cellStyle name="_Costs not in KWI3000 '06Budget_04.07E Wild Horse Wind Expansion_16.07E Wild Horse Wind Expansionwrkingfile SF 2" xfId="1990"/>
    <cellStyle name="_Costs not in KWI3000 '06Budget_04.07E Wild Horse Wind Expansion_16.07E Wild Horse Wind Expansionwrkingfile SF_DEM-WP(C) ENERG10C--ctn Mid-C_042010 2010GRC" xfId="1991"/>
    <cellStyle name="_Costs not in KWI3000 '06Budget_04.07E Wild Horse Wind Expansion_16.07E Wild Horse Wind Expansionwrkingfile_DEM-WP(C) ENERG10C--ctn Mid-C_042010 2010GRC" xfId="1992"/>
    <cellStyle name="_Costs not in KWI3000 '06Budget_04.07E Wild Horse Wind Expansion_16.37E Wild Horse Expansion DeferralRevwrkingfile SF" xfId="127"/>
    <cellStyle name="_Costs not in KWI3000 '06Budget_04.07E Wild Horse Wind Expansion_16.37E Wild Horse Expansion DeferralRevwrkingfile SF 2" xfId="1993"/>
    <cellStyle name="_Costs not in KWI3000 '06Budget_04.07E Wild Horse Wind Expansion_16.37E Wild Horse Expansion DeferralRevwrkingfile SF_DEM-WP(C) ENERG10C--ctn Mid-C_042010 2010GRC" xfId="1994"/>
    <cellStyle name="_Costs not in KWI3000 '06Budget_04.07E Wild Horse Wind Expansion_DEM-WP(C) ENERG10C--ctn Mid-C_042010 2010GRC" xfId="1995"/>
    <cellStyle name="_Costs not in KWI3000 '06Budget_16.07E Wild Horse Wind Expansionwrkingfile" xfId="1996"/>
    <cellStyle name="_Costs not in KWI3000 '06Budget_16.07E Wild Horse Wind Expansionwrkingfile 2" xfId="1997"/>
    <cellStyle name="_Costs not in KWI3000 '06Budget_16.07E Wild Horse Wind Expansionwrkingfile SF" xfId="1998"/>
    <cellStyle name="_Costs not in KWI3000 '06Budget_16.07E Wild Horse Wind Expansionwrkingfile SF 2" xfId="1999"/>
    <cellStyle name="_Costs not in KWI3000 '06Budget_16.07E Wild Horse Wind Expansionwrkingfile SF_DEM-WP(C) ENERG10C--ctn Mid-C_042010 2010GRC" xfId="2000"/>
    <cellStyle name="_Costs not in KWI3000 '06Budget_16.07E Wild Horse Wind Expansionwrkingfile_DEM-WP(C) ENERG10C--ctn Mid-C_042010 2010GRC" xfId="2001"/>
    <cellStyle name="_Costs not in KWI3000 '06Budget_16.37E Wild Horse Expansion DeferralRevwrkingfile SF" xfId="128"/>
    <cellStyle name="_Costs not in KWI3000 '06Budget_16.37E Wild Horse Expansion DeferralRevwrkingfile SF 2" xfId="2002"/>
    <cellStyle name="_Costs not in KWI3000 '06Budget_16.37E Wild Horse Expansion DeferralRevwrkingfile SF_DEM-WP(C) ENERG10C--ctn Mid-C_042010 2010GRC" xfId="2003"/>
    <cellStyle name="_Costs not in KWI3000 '06Budget_2009 GRC Compl Filing - Exhibit D" xfId="2004"/>
    <cellStyle name="_Costs not in KWI3000 '06Budget_2009 GRC Compl Filing - Exhibit D 2" xfId="2005"/>
    <cellStyle name="_Costs not in KWI3000 '06Budget_2009 GRC Compl Filing - Exhibit D_DEM-WP(C) ENERG10C--ctn Mid-C_042010 2010GRC" xfId="2006"/>
    <cellStyle name="_Costs not in KWI3000 '06Budget_4 31 Regulatory Assets and Liabilities  7 06- Exhibit D" xfId="129"/>
    <cellStyle name="_Costs not in KWI3000 '06Budget_4 31 Regulatory Assets and Liabilities  7 06- Exhibit D 2" xfId="2007"/>
    <cellStyle name="_Costs not in KWI3000 '06Budget_4 31 Regulatory Assets and Liabilities  7 06- Exhibit D_DEM-WP(C) ENERG10C--ctn Mid-C_042010 2010GRC" xfId="2008"/>
    <cellStyle name="_Costs not in KWI3000 '06Budget_4 31 Regulatory Assets and Liabilities  7 06- Exhibit D_NIM Summary" xfId="2009"/>
    <cellStyle name="_Costs not in KWI3000 '06Budget_4 31 Regulatory Assets and Liabilities  7 06- Exhibit D_NIM Summary 2" xfId="2010"/>
    <cellStyle name="_Costs not in KWI3000 '06Budget_4 31 Regulatory Assets and Liabilities  7 06- Exhibit D_NIM Summary_DEM-WP(C) ENERG10C--ctn Mid-C_042010 2010GRC" xfId="2011"/>
    <cellStyle name="_Costs not in KWI3000 '06Budget_4 31 Regulatory Assets and Liabilities  7 06- Exhibit D_NIM+O&amp;M" xfId="2012"/>
    <cellStyle name="_Costs not in KWI3000 '06Budget_4 31 Regulatory Assets and Liabilities  7 06- Exhibit D_NIM+O&amp;M Monthly" xfId="2013"/>
    <cellStyle name="_Costs not in KWI3000 '06Budget_4 31E Reg Asset  Liab and EXH D" xfId="2014"/>
    <cellStyle name="_Costs not in KWI3000 '06Budget_4 31E Reg Asset  Liab and EXH D _ Aug 10 Filing (2)" xfId="2015"/>
    <cellStyle name="_Costs not in KWI3000 '06Budget_4 31E Reg Asset  Liab and EXH D _ Aug 10 Filing (2) 2" xfId="2016"/>
    <cellStyle name="_Costs not in KWI3000 '06Budget_4 31E Reg Asset  Liab and EXH D 2" xfId="2017"/>
    <cellStyle name="_Costs not in KWI3000 '06Budget_4 31E Reg Asset  Liab and EXH D 3" xfId="2018"/>
    <cellStyle name="_Costs not in KWI3000 '06Budget_4 32 Regulatory Assets and Liabilities  7 06- Exhibit D" xfId="130"/>
    <cellStyle name="_Costs not in KWI3000 '06Budget_4 32 Regulatory Assets and Liabilities  7 06- Exhibit D 2" xfId="2019"/>
    <cellStyle name="_Costs not in KWI3000 '06Budget_4 32 Regulatory Assets and Liabilities  7 06- Exhibit D_DEM-WP(C) ENERG10C--ctn Mid-C_042010 2010GRC" xfId="2020"/>
    <cellStyle name="_Costs not in KWI3000 '06Budget_4 32 Regulatory Assets and Liabilities  7 06- Exhibit D_NIM Summary" xfId="2021"/>
    <cellStyle name="_Costs not in KWI3000 '06Budget_4 32 Regulatory Assets and Liabilities  7 06- Exhibit D_NIM Summary 2" xfId="2022"/>
    <cellStyle name="_Costs not in KWI3000 '06Budget_4 32 Regulatory Assets and Liabilities  7 06- Exhibit D_NIM Summary_DEM-WP(C) ENERG10C--ctn Mid-C_042010 2010GRC" xfId="2023"/>
    <cellStyle name="_Costs not in KWI3000 '06Budget_4 32 Regulatory Assets and Liabilities  7 06- Exhibit D_NIM+O&amp;M" xfId="2024"/>
    <cellStyle name="_Costs not in KWI3000 '06Budget_4 32 Regulatory Assets and Liabilities  7 06- Exhibit D_NIM+O&amp;M Monthly" xfId="2025"/>
    <cellStyle name="_Costs not in KWI3000 '06Budget_AURORA Total New" xfId="2026"/>
    <cellStyle name="_Costs not in KWI3000 '06Budget_AURORA Total New 2" xfId="2027"/>
    <cellStyle name="_Costs not in KWI3000 '06Budget_Book1" xfId="2028"/>
    <cellStyle name="_Costs not in KWI3000 '06Budget_Book2" xfId="131"/>
    <cellStyle name="_Costs not in KWI3000 '06Budget_Book2 2" xfId="2029"/>
    <cellStyle name="_Costs not in KWI3000 '06Budget_Book2_Adj Bench DR 3 for Initial Briefs (Electric)" xfId="2030"/>
    <cellStyle name="_Costs not in KWI3000 '06Budget_Book2_Adj Bench DR 3 for Initial Briefs (Electric) 2" xfId="2031"/>
    <cellStyle name="_Costs not in KWI3000 '06Budget_Book2_Adj Bench DR 3 for Initial Briefs (Electric)_DEM-WP(C) ENERG10C--ctn Mid-C_042010 2010GRC" xfId="2032"/>
    <cellStyle name="_Costs not in KWI3000 '06Budget_Book2_DEM-WP(C) ENERG10C--ctn Mid-C_042010 2010GRC" xfId="2033"/>
    <cellStyle name="_Costs not in KWI3000 '06Budget_Book2_Electric Rev Req Model (2009 GRC) Rebuttal" xfId="2034"/>
    <cellStyle name="_Costs not in KWI3000 '06Budget_Book2_Electric Rev Req Model (2009 GRC) Rebuttal REmoval of New  WH Solar AdjustMI" xfId="2035"/>
    <cellStyle name="_Costs not in KWI3000 '06Budget_Book2_Electric Rev Req Model (2009 GRC) Rebuttal REmoval of New  WH Solar AdjustMI 2" xfId="2036"/>
    <cellStyle name="_Costs not in KWI3000 '06Budget_Book2_Electric Rev Req Model (2009 GRC) Rebuttal REmoval of New  WH Solar AdjustMI_DEM-WP(C) ENERG10C--ctn Mid-C_042010 2010GRC" xfId="2037"/>
    <cellStyle name="_Costs not in KWI3000 '06Budget_Book2_Electric Rev Req Model (2009 GRC) Revised 01-18-2010" xfId="2038"/>
    <cellStyle name="_Costs not in KWI3000 '06Budget_Book2_Electric Rev Req Model (2009 GRC) Revised 01-18-2010 2" xfId="2039"/>
    <cellStyle name="_Costs not in KWI3000 '06Budget_Book2_Electric Rev Req Model (2009 GRC) Revised 01-18-2010_DEM-WP(C) ENERG10C--ctn Mid-C_042010 2010GRC" xfId="2040"/>
    <cellStyle name="_Costs not in KWI3000 '06Budget_Book2_Final Order Electric EXHIBIT A-1" xfId="2041"/>
    <cellStyle name="_Costs not in KWI3000 '06Budget_Book4" xfId="132"/>
    <cellStyle name="_Costs not in KWI3000 '06Budget_Book4 2" xfId="2042"/>
    <cellStyle name="_Costs not in KWI3000 '06Budget_Book4_DEM-WP(C) ENERG10C--ctn Mid-C_042010 2010GRC" xfId="2043"/>
    <cellStyle name="_Costs not in KWI3000 '06Budget_Book9" xfId="133"/>
    <cellStyle name="_Costs not in KWI3000 '06Budget_Book9 2" xfId="2044"/>
    <cellStyle name="_Costs not in KWI3000 '06Budget_Book9_DEM-WP(C) ENERG10C--ctn Mid-C_042010 2010GRC" xfId="2045"/>
    <cellStyle name="_Costs not in KWI3000 '06Budget_Chelan PUD Power Costs (8-10)" xfId="2046"/>
    <cellStyle name="_Costs not in KWI3000 '06Budget_DEM-WP(C) Chelan Power Costs" xfId="2047"/>
    <cellStyle name="_Costs not in KWI3000 '06Budget_DEM-WP(C) Chelan Power Costs 2" xfId="2048"/>
    <cellStyle name="_Costs not in KWI3000 '06Budget_DEM-WP(C) ENERG10C--ctn Mid-C_042010 2010GRC" xfId="2049"/>
    <cellStyle name="_Costs not in KWI3000 '06Budget_DEM-WP(C) Gas Transport 2010GRC" xfId="2050"/>
    <cellStyle name="_Costs not in KWI3000 '06Budget_DEM-WP(C) Gas Transport 2010GRC 2" xfId="2051"/>
    <cellStyle name="_Costs not in KWI3000 '06Budget_Exhibit D fr R Gho 12-31-08" xfId="2052"/>
    <cellStyle name="_Costs not in KWI3000 '06Budget_Exhibit D fr R Gho 12-31-08 2" xfId="2053"/>
    <cellStyle name="_Costs not in KWI3000 '06Budget_Exhibit D fr R Gho 12-31-08 v2" xfId="2054"/>
    <cellStyle name="_Costs not in KWI3000 '06Budget_Exhibit D fr R Gho 12-31-08 v2 2" xfId="2055"/>
    <cellStyle name="_Costs not in KWI3000 '06Budget_Exhibit D fr R Gho 12-31-08 v2_DEM-WP(C) ENERG10C--ctn Mid-C_042010 2010GRC" xfId="2056"/>
    <cellStyle name="_Costs not in KWI3000 '06Budget_Exhibit D fr R Gho 12-31-08 v2_NIM Summary" xfId="2057"/>
    <cellStyle name="_Costs not in KWI3000 '06Budget_Exhibit D fr R Gho 12-31-08 v2_NIM Summary 2" xfId="2058"/>
    <cellStyle name="_Costs not in KWI3000 '06Budget_Exhibit D fr R Gho 12-31-08 v2_NIM Summary_DEM-WP(C) ENERG10C--ctn Mid-C_042010 2010GRC" xfId="2059"/>
    <cellStyle name="_Costs not in KWI3000 '06Budget_Exhibit D fr R Gho 12-31-08_DEM-WP(C) ENERG10C--ctn Mid-C_042010 2010GRC" xfId="2060"/>
    <cellStyle name="_Costs not in KWI3000 '06Budget_Exhibit D fr R Gho 12-31-08_NIM Summary" xfId="2061"/>
    <cellStyle name="_Costs not in KWI3000 '06Budget_Exhibit D fr R Gho 12-31-08_NIM Summary 2" xfId="2062"/>
    <cellStyle name="_Costs not in KWI3000 '06Budget_Exhibit D fr R Gho 12-31-08_NIM Summary_DEM-WP(C) ENERG10C--ctn Mid-C_042010 2010GRC" xfId="2063"/>
    <cellStyle name="_Costs not in KWI3000 '06Budget_Hopkins Ridge Prepaid Tran - Interest Earned RY 12ME Feb  '11" xfId="2064"/>
    <cellStyle name="_Costs not in KWI3000 '06Budget_Hopkins Ridge Prepaid Tran - Interest Earned RY 12ME Feb  '11 2" xfId="2065"/>
    <cellStyle name="_Costs not in KWI3000 '06Budget_Hopkins Ridge Prepaid Tran - Interest Earned RY 12ME Feb  '11_DEM-WP(C) ENERG10C--ctn Mid-C_042010 2010GRC" xfId="2066"/>
    <cellStyle name="_Costs not in KWI3000 '06Budget_Hopkins Ridge Prepaid Tran - Interest Earned RY 12ME Feb  '11_NIM Summary" xfId="2067"/>
    <cellStyle name="_Costs not in KWI3000 '06Budget_Hopkins Ridge Prepaid Tran - Interest Earned RY 12ME Feb  '11_NIM Summary 2" xfId="2068"/>
    <cellStyle name="_Costs not in KWI3000 '06Budget_Hopkins Ridge Prepaid Tran - Interest Earned RY 12ME Feb  '11_NIM Summary_DEM-WP(C) ENERG10C--ctn Mid-C_042010 2010GRC" xfId="2069"/>
    <cellStyle name="_Costs not in KWI3000 '06Budget_Hopkins Ridge Prepaid Tran - Interest Earned RY 12ME Feb  '11_Transmission Workbook for May BOD" xfId="2070"/>
    <cellStyle name="_Costs not in KWI3000 '06Budget_Hopkins Ridge Prepaid Tran - Interest Earned RY 12ME Feb  '11_Transmission Workbook for May BOD 2" xfId="2071"/>
    <cellStyle name="_Costs not in KWI3000 '06Budget_Hopkins Ridge Prepaid Tran - Interest Earned RY 12ME Feb  '11_Transmission Workbook for May BOD_DEM-WP(C) ENERG10C--ctn Mid-C_042010 2010GRC" xfId="2072"/>
    <cellStyle name="_Costs not in KWI3000 '06Budget_LSRWEP LGIA like Acctg Petition Aug 2010" xfId="2073"/>
    <cellStyle name="_Costs not in KWI3000 '06Budget_NIM Summary" xfId="2074"/>
    <cellStyle name="_Costs not in KWI3000 '06Budget_NIM Summary 09GRC" xfId="2075"/>
    <cellStyle name="_Costs not in KWI3000 '06Budget_NIM Summary 09GRC 2" xfId="2076"/>
    <cellStyle name="_Costs not in KWI3000 '06Budget_NIM Summary 09GRC_DEM-WP(C) ENERG10C--ctn Mid-C_042010 2010GRC" xfId="2077"/>
    <cellStyle name="_Costs not in KWI3000 '06Budget_NIM Summary 2" xfId="2078"/>
    <cellStyle name="_Costs not in KWI3000 '06Budget_NIM Summary 3" xfId="2079"/>
    <cellStyle name="_Costs not in KWI3000 '06Budget_NIM Summary_DEM-WP(C) ENERG10C--ctn Mid-C_042010 2010GRC" xfId="2080"/>
    <cellStyle name="_Costs not in KWI3000 '06Budget_NIM+O&amp;M" xfId="2081"/>
    <cellStyle name="_Costs not in KWI3000 '06Budget_NIM+O&amp;M 2" xfId="2082"/>
    <cellStyle name="_Costs not in KWI3000 '06Budget_NIM+O&amp;M Monthly" xfId="2083"/>
    <cellStyle name="_Costs not in KWI3000 '06Budget_NIM+O&amp;M Monthly 2" xfId="2084"/>
    <cellStyle name="_Costs not in KWI3000 '06Budget_PCA 7 - Exhibit D update 11_30_08 (2)" xfId="2085"/>
    <cellStyle name="_Costs not in KWI3000 '06Budget_PCA 7 - Exhibit D update 11_30_08 (2) 2" xfId="2086"/>
    <cellStyle name="_Costs not in KWI3000 '06Budget_PCA 7 - Exhibit D update 11_30_08 (2) 2 2" xfId="2087"/>
    <cellStyle name="_Costs not in KWI3000 '06Budget_PCA 7 - Exhibit D update 11_30_08 (2) 3" xfId="2088"/>
    <cellStyle name="_Costs not in KWI3000 '06Budget_PCA 7 - Exhibit D update 11_30_08 (2)_DEM-WP(C) ENERG10C--ctn Mid-C_042010 2010GRC" xfId="2089"/>
    <cellStyle name="_Costs not in KWI3000 '06Budget_PCA 7 - Exhibit D update 11_30_08 (2)_NIM Summary" xfId="2090"/>
    <cellStyle name="_Costs not in KWI3000 '06Budget_PCA 7 - Exhibit D update 11_30_08 (2)_NIM Summary 2" xfId="2091"/>
    <cellStyle name="_Costs not in KWI3000 '06Budget_PCA 7 - Exhibit D update 11_30_08 (2)_NIM Summary_DEM-WP(C) ENERG10C--ctn Mid-C_042010 2010GRC" xfId="2092"/>
    <cellStyle name="_Costs not in KWI3000 '06Budget_PCA 9 -  Exhibit D April 2010 (3)" xfId="2093"/>
    <cellStyle name="_Costs not in KWI3000 '06Budget_PCA 9 -  Exhibit D April 2010 (3) 2" xfId="2094"/>
    <cellStyle name="_Costs not in KWI3000 '06Budget_PCA 9 -  Exhibit D April 2010 (3)_DEM-WP(C) ENERG10C--ctn Mid-C_042010 2010GRC" xfId="2095"/>
    <cellStyle name="_Costs not in KWI3000 '06Budget_Power Costs - Comparison bx Rbtl-Staff-Jt-PC" xfId="134"/>
    <cellStyle name="_Costs not in KWI3000 '06Budget_Power Costs - Comparison bx Rbtl-Staff-Jt-PC 2" xfId="2096"/>
    <cellStyle name="_Costs not in KWI3000 '06Budget_Power Costs - Comparison bx Rbtl-Staff-Jt-PC_Adj Bench DR 3 for Initial Briefs (Electric)" xfId="2097"/>
    <cellStyle name="_Costs not in KWI3000 '06Budget_Power Costs - Comparison bx Rbtl-Staff-Jt-PC_Adj Bench DR 3 for Initial Briefs (Electric) 2" xfId="2098"/>
    <cellStyle name="_Costs not in KWI3000 '06Budget_Power Costs - Comparison bx Rbtl-Staff-Jt-PC_Adj Bench DR 3 for Initial Briefs (Electric)_DEM-WP(C) ENERG10C--ctn Mid-C_042010 2010GRC" xfId="2099"/>
    <cellStyle name="_Costs not in KWI3000 '06Budget_Power Costs - Comparison bx Rbtl-Staff-Jt-PC_DEM-WP(C) ENERG10C--ctn Mid-C_042010 2010GRC" xfId="2100"/>
    <cellStyle name="_Costs not in KWI3000 '06Budget_Power Costs - Comparison bx Rbtl-Staff-Jt-PC_Electric Rev Req Model (2009 GRC) Rebuttal" xfId="2101"/>
    <cellStyle name="_Costs not in KWI3000 '06Budget_Power Costs - Comparison bx Rbtl-Staff-Jt-PC_Electric Rev Req Model (2009 GRC) Rebuttal REmoval of New  WH Solar AdjustMI" xfId="2102"/>
    <cellStyle name="_Costs not in KWI3000 '06Budget_Power Costs - Comparison bx Rbtl-Staff-Jt-PC_Electric Rev Req Model (2009 GRC) Rebuttal REmoval of New  WH Solar AdjustMI 2" xfId="2103"/>
    <cellStyle name="_Costs not in KWI3000 '06Budget_Power Costs - Comparison bx Rbtl-Staff-Jt-PC_Electric Rev Req Model (2009 GRC) Rebuttal REmoval of New  WH Solar AdjustMI_DEM-WP(C) ENERG10C--ctn Mid-C_042010 2010GRC" xfId="2104"/>
    <cellStyle name="_Costs not in KWI3000 '06Budget_Power Costs - Comparison bx Rbtl-Staff-Jt-PC_Electric Rev Req Model (2009 GRC) Revised 01-18-2010" xfId="2105"/>
    <cellStyle name="_Costs not in KWI3000 '06Budget_Power Costs - Comparison bx Rbtl-Staff-Jt-PC_Electric Rev Req Model (2009 GRC) Revised 01-18-2010 2" xfId="2106"/>
    <cellStyle name="_Costs not in KWI3000 '06Budget_Power Costs - Comparison bx Rbtl-Staff-Jt-PC_Electric Rev Req Model (2009 GRC) Revised 01-18-2010_DEM-WP(C) ENERG10C--ctn Mid-C_042010 2010GRC" xfId="2107"/>
    <cellStyle name="_Costs not in KWI3000 '06Budget_Power Costs - Comparison bx Rbtl-Staff-Jt-PC_Final Order Electric EXHIBIT A-1" xfId="2108"/>
    <cellStyle name="_Costs not in KWI3000 '06Budget_Rebuttal Power Costs" xfId="135"/>
    <cellStyle name="_Costs not in KWI3000 '06Budget_Rebuttal Power Costs 2" xfId="2109"/>
    <cellStyle name="_Costs not in KWI3000 '06Budget_Rebuttal Power Costs_Adj Bench DR 3 for Initial Briefs (Electric)" xfId="2110"/>
    <cellStyle name="_Costs not in KWI3000 '06Budget_Rebuttal Power Costs_Adj Bench DR 3 for Initial Briefs (Electric) 2" xfId="2111"/>
    <cellStyle name="_Costs not in KWI3000 '06Budget_Rebuttal Power Costs_Adj Bench DR 3 for Initial Briefs (Electric)_DEM-WP(C) ENERG10C--ctn Mid-C_042010 2010GRC" xfId="2112"/>
    <cellStyle name="_Costs not in KWI3000 '06Budget_Rebuttal Power Costs_DEM-WP(C) ENERG10C--ctn Mid-C_042010 2010GRC" xfId="2113"/>
    <cellStyle name="_Costs not in KWI3000 '06Budget_Rebuttal Power Costs_Electric Rev Req Model (2009 GRC) Rebuttal" xfId="2114"/>
    <cellStyle name="_Costs not in KWI3000 '06Budget_Rebuttal Power Costs_Electric Rev Req Model (2009 GRC) Rebuttal REmoval of New  WH Solar AdjustMI" xfId="2115"/>
    <cellStyle name="_Costs not in KWI3000 '06Budget_Rebuttal Power Costs_Electric Rev Req Model (2009 GRC) Rebuttal REmoval of New  WH Solar AdjustMI 2" xfId="2116"/>
    <cellStyle name="_Costs not in KWI3000 '06Budget_Rebuttal Power Costs_Electric Rev Req Model (2009 GRC) Rebuttal REmoval of New  WH Solar AdjustMI_DEM-WP(C) ENERG10C--ctn Mid-C_042010 2010GRC" xfId="2117"/>
    <cellStyle name="_Costs not in KWI3000 '06Budget_Rebuttal Power Costs_Electric Rev Req Model (2009 GRC) Revised 01-18-2010" xfId="2118"/>
    <cellStyle name="_Costs not in KWI3000 '06Budget_Rebuttal Power Costs_Electric Rev Req Model (2009 GRC) Revised 01-18-2010 2" xfId="2119"/>
    <cellStyle name="_Costs not in KWI3000 '06Budget_Rebuttal Power Costs_Electric Rev Req Model (2009 GRC) Revised 01-18-2010_DEM-WP(C) ENERG10C--ctn Mid-C_042010 2010GRC" xfId="2120"/>
    <cellStyle name="_Costs not in KWI3000 '06Budget_Rebuttal Power Costs_Final Order Electric EXHIBIT A-1" xfId="2121"/>
    <cellStyle name="_Costs not in KWI3000 '06Budget_Transmission Workbook for May BOD" xfId="2122"/>
    <cellStyle name="_Costs not in KWI3000 '06Budget_Transmission Workbook for May BOD 2" xfId="2123"/>
    <cellStyle name="_Costs not in KWI3000 '06Budget_Transmission Workbook for May BOD_DEM-WP(C) ENERG10C--ctn Mid-C_042010 2010GRC" xfId="2124"/>
    <cellStyle name="_Costs not in KWI3000 '06Budget_Wind Integration 10GRC" xfId="2125"/>
    <cellStyle name="_Costs not in KWI3000 '06Budget_Wind Integration 10GRC 2" xfId="2126"/>
    <cellStyle name="_Costs not in KWI3000 '06Budget_Wind Integration 10GRC_DEM-WP(C) ENERG10C--ctn Mid-C_042010 2010GRC" xfId="2127"/>
    <cellStyle name="_DEM-08C Power Cost Comparison" xfId="2128"/>
    <cellStyle name="_DEM-WP (C) Costs not in AURORA 2006GRC Order 11.30.06 Gas" xfId="2129"/>
    <cellStyle name="_DEM-WP (C) Costs not in AURORA 2006GRC Order 11.30.06 Gas 2" xfId="2130"/>
    <cellStyle name="_DEM-WP (C) Costs not in AURORA 2006GRC Order 11.30.06 Gas_Chelan PUD Power Costs (8-10)" xfId="2131"/>
    <cellStyle name="_DEM-WP (C) Costs not in AURORA 2006GRC Order 11.30.06 Gas_DEM-WP(C) ENERG10C--ctn Mid-C_042010 2010GRC" xfId="2132"/>
    <cellStyle name="_DEM-WP (C) Costs not in AURORA 2006GRC Order 11.30.06 Gas_NIM Summary" xfId="2133"/>
    <cellStyle name="_DEM-WP (C) Costs not in AURORA 2006GRC Order 11.30.06 Gas_NIM Summary 2" xfId="2134"/>
    <cellStyle name="_DEM-WP (C) Costs not in AURORA 2006GRC Order 11.30.06 Gas_NIM Summary_DEM-WP(C) ENERG10C--ctn Mid-C_042010 2010GRC" xfId="2135"/>
    <cellStyle name="_DEM-WP (C) Power Cost 2006GRC Order" xfId="136"/>
    <cellStyle name="_DEM-WP (C) Power Cost 2006GRC Order 2" xfId="2136"/>
    <cellStyle name="_DEM-WP (C) Power Cost 2006GRC Order 2 2" xfId="2137"/>
    <cellStyle name="_DEM-WP (C) Power Cost 2006GRC Order 3" xfId="2138"/>
    <cellStyle name="_DEM-WP (C) Power Cost 2006GRC Order 4" xfId="2139"/>
    <cellStyle name="_DEM-WP (C) Power Cost 2006GRC Order 4 2" xfId="2140"/>
    <cellStyle name="_DEM-WP (C) Power Cost 2006GRC Order 5" xfId="2141"/>
    <cellStyle name="_DEM-WP (C) Power Cost 2006GRC Order 5 2" xfId="2142"/>
    <cellStyle name="_DEM-WP (C) Power Cost 2006GRC Order 6" xfId="2143"/>
    <cellStyle name="_DEM-WP (C) Power Cost 2006GRC Order 7" xfId="2144"/>
    <cellStyle name="_DEM-WP (C) Power Cost 2006GRC Order 7 2" xfId="2145"/>
    <cellStyle name="_DEM-WP (C) Power Cost 2006GRC Order 8" xfId="2146"/>
    <cellStyle name="_DEM-WP (C) Power Cost 2006GRC Order 8 2" xfId="2147"/>
    <cellStyle name="_DEM-WP (C) Power Cost 2006GRC Order_04 07E Wild Horse Wind Expansion (C) (2)" xfId="137"/>
    <cellStyle name="_DEM-WP (C) Power Cost 2006GRC Order_04 07E Wild Horse Wind Expansion (C) (2) 2" xfId="2148"/>
    <cellStyle name="_DEM-WP (C) Power Cost 2006GRC Order_04 07E Wild Horse Wind Expansion (C) (2)_Adj Bench DR 3 for Initial Briefs (Electric)" xfId="2149"/>
    <cellStyle name="_DEM-WP (C) Power Cost 2006GRC Order_04 07E Wild Horse Wind Expansion (C) (2)_Adj Bench DR 3 for Initial Briefs (Electric) 2" xfId="2150"/>
    <cellStyle name="_DEM-WP (C) Power Cost 2006GRC Order_04 07E Wild Horse Wind Expansion (C) (2)_Adj Bench DR 3 for Initial Briefs (Electric)_DEM-WP(C) ENERG10C--ctn Mid-C_042010 2010GRC" xfId="2151"/>
    <cellStyle name="_DEM-WP (C) Power Cost 2006GRC Order_04 07E Wild Horse Wind Expansion (C) (2)_DEM-WP(C) ENERG10C--ctn Mid-C_042010 2010GRC" xfId="2152"/>
    <cellStyle name="_DEM-WP (C) Power Cost 2006GRC Order_04 07E Wild Horse Wind Expansion (C) (2)_Electric Rev Req Model (2009 GRC) " xfId="138"/>
    <cellStyle name="_DEM-WP (C) Power Cost 2006GRC Order_04 07E Wild Horse Wind Expansion (C) (2)_Electric Rev Req Model (2009 GRC)  2" xfId="2153"/>
    <cellStyle name="_DEM-WP (C) Power Cost 2006GRC Order_04 07E Wild Horse Wind Expansion (C) (2)_Electric Rev Req Model (2009 GRC) _DEM-WP(C) ENERG10C--ctn Mid-C_042010 2010GRC" xfId="2154"/>
    <cellStyle name="_DEM-WP (C) Power Cost 2006GRC Order_04 07E Wild Horse Wind Expansion (C) (2)_Electric Rev Req Model (2009 GRC) Rebuttal" xfId="2155"/>
    <cellStyle name="_DEM-WP (C) Power Cost 2006GRC Order_04 07E Wild Horse Wind Expansion (C) (2)_Electric Rev Req Model (2009 GRC) Rebuttal REmoval of New  WH Solar AdjustMI" xfId="2156"/>
    <cellStyle name="_DEM-WP (C) Power Cost 2006GRC Order_04 07E Wild Horse Wind Expansion (C) (2)_Electric Rev Req Model (2009 GRC) Rebuttal REmoval of New  WH Solar AdjustMI 2" xfId="2157"/>
    <cellStyle name="_DEM-WP (C) Power Cost 2006GRC Order_04 07E Wild Horse Wind Expansion (C) (2)_Electric Rev Req Model (2009 GRC) Rebuttal REmoval of New  WH Solar AdjustMI_DEM-WP(C) ENERG10C--ctn Mid-C_042010 2010GRC" xfId="2158"/>
    <cellStyle name="_DEM-WP (C) Power Cost 2006GRC Order_04 07E Wild Horse Wind Expansion (C) (2)_Electric Rev Req Model (2009 GRC) Revised 01-18-2010" xfId="2159"/>
    <cellStyle name="_DEM-WP (C) Power Cost 2006GRC Order_04 07E Wild Horse Wind Expansion (C) (2)_Electric Rev Req Model (2009 GRC) Revised 01-18-2010 2" xfId="2160"/>
    <cellStyle name="_DEM-WP (C) Power Cost 2006GRC Order_04 07E Wild Horse Wind Expansion (C) (2)_Electric Rev Req Model (2009 GRC) Revised 01-18-2010_DEM-WP(C) ENERG10C--ctn Mid-C_042010 2010GRC" xfId="2161"/>
    <cellStyle name="_DEM-WP (C) Power Cost 2006GRC Order_04 07E Wild Horse Wind Expansion (C) (2)_Final Order Electric EXHIBIT A-1" xfId="2162"/>
    <cellStyle name="_DEM-WP (C) Power Cost 2006GRC Order_04 07E Wild Horse Wind Expansion (C) (2)_TENASKA REGULATORY ASSET" xfId="2163"/>
    <cellStyle name="_DEM-WP (C) Power Cost 2006GRC Order_16.37E Wild Horse Expansion DeferralRevwrkingfile SF" xfId="139"/>
    <cellStyle name="_DEM-WP (C) Power Cost 2006GRC Order_16.37E Wild Horse Expansion DeferralRevwrkingfile SF 2" xfId="2164"/>
    <cellStyle name="_DEM-WP (C) Power Cost 2006GRC Order_16.37E Wild Horse Expansion DeferralRevwrkingfile SF_DEM-WP(C) ENERG10C--ctn Mid-C_042010 2010GRC" xfId="2165"/>
    <cellStyle name="_DEM-WP (C) Power Cost 2006GRC Order_2009 GRC Compl Filing - Exhibit D" xfId="2166"/>
    <cellStyle name="_DEM-WP (C) Power Cost 2006GRC Order_2009 GRC Compl Filing - Exhibit D 2" xfId="2167"/>
    <cellStyle name="_DEM-WP (C) Power Cost 2006GRC Order_2009 GRC Compl Filing - Exhibit D_DEM-WP(C) ENERG10C--ctn Mid-C_042010 2010GRC" xfId="2168"/>
    <cellStyle name="_DEM-WP (C) Power Cost 2006GRC Order_4 31 Regulatory Assets and Liabilities  7 06- Exhibit D" xfId="140"/>
    <cellStyle name="_DEM-WP (C) Power Cost 2006GRC Order_4 31 Regulatory Assets and Liabilities  7 06- Exhibit D 2" xfId="2169"/>
    <cellStyle name="_DEM-WP (C) Power Cost 2006GRC Order_4 31 Regulatory Assets and Liabilities  7 06- Exhibit D_DEM-WP(C) ENERG10C--ctn Mid-C_042010 2010GRC" xfId="2170"/>
    <cellStyle name="_DEM-WP (C) Power Cost 2006GRC Order_4 31 Regulatory Assets and Liabilities  7 06- Exhibit D_NIM Summary" xfId="2171"/>
    <cellStyle name="_DEM-WP (C) Power Cost 2006GRC Order_4 31 Regulatory Assets and Liabilities  7 06- Exhibit D_NIM Summary 2" xfId="2172"/>
    <cellStyle name="_DEM-WP (C) Power Cost 2006GRC Order_4 31 Regulatory Assets and Liabilities  7 06- Exhibit D_NIM Summary_DEM-WP(C) ENERG10C--ctn Mid-C_042010 2010GRC" xfId="2173"/>
    <cellStyle name="_DEM-WP (C) Power Cost 2006GRC Order_4 31 Regulatory Assets and Liabilities  7 06- Exhibit D_NIM+O&amp;M" xfId="2174"/>
    <cellStyle name="_DEM-WP (C) Power Cost 2006GRC Order_4 31 Regulatory Assets and Liabilities  7 06- Exhibit D_NIM+O&amp;M Monthly" xfId="2175"/>
    <cellStyle name="_DEM-WP (C) Power Cost 2006GRC Order_4 31E Reg Asset  Liab and EXH D" xfId="2176"/>
    <cellStyle name="_DEM-WP (C) Power Cost 2006GRC Order_4 31E Reg Asset  Liab and EXH D _ Aug 10 Filing (2)" xfId="2177"/>
    <cellStyle name="_DEM-WP (C) Power Cost 2006GRC Order_4 31E Reg Asset  Liab and EXH D _ Aug 10 Filing (2) 2" xfId="2178"/>
    <cellStyle name="_DEM-WP (C) Power Cost 2006GRC Order_4 31E Reg Asset  Liab and EXH D 2" xfId="2179"/>
    <cellStyle name="_DEM-WP (C) Power Cost 2006GRC Order_4 31E Reg Asset  Liab and EXH D 3" xfId="2180"/>
    <cellStyle name="_DEM-WP (C) Power Cost 2006GRC Order_4 32 Regulatory Assets and Liabilities  7 06- Exhibit D" xfId="141"/>
    <cellStyle name="_DEM-WP (C) Power Cost 2006GRC Order_4 32 Regulatory Assets and Liabilities  7 06- Exhibit D 2" xfId="2181"/>
    <cellStyle name="_DEM-WP (C) Power Cost 2006GRC Order_4 32 Regulatory Assets and Liabilities  7 06- Exhibit D_DEM-WP(C) ENERG10C--ctn Mid-C_042010 2010GRC" xfId="2182"/>
    <cellStyle name="_DEM-WP (C) Power Cost 2006GRC Order_4 32 Regulatory Assets and Liabilities  7 06- Exhibit D_NIM Summary" xfId="2183"/>
    <cellStyle name="_DEM-WP (C) Power Cost 2006GRC Order_4 32 Regulatory Assets and Liabilities  7 06- Exhibit D_NIM Summary 2" xfId="2184"/>
    <cellStyle name="_DEM-WP (C) Power Cost 2006GRC Order_4 32 Regulatory Assets and Liabilities  7 06- Exhibit D_NIM Summary_DEM-WP(C) ENERG10C--ctn Mid-C_042010 2010GRC" xfId="2185"/>
    <cellStyle name="_DEM-WP (C) Power Cost 2006GRC Order_4 32 Regulatory Assets and Liabilities  7 06- Exhibit D_NIM+O&amp;M" xfId="2186"/>
    <cellStyle name="_DEM-WP (C) Power Cost 2006GRC Order_4 32 Regulatory Assets and Liabilities  7 06- Exhibit D_NIM+O&amp;M Monthly" xfId="2187"/>
    <cellStyle name="_DEM-WP (C) Power Cost 2006GRC Order_AURORA Total New" xfId="2188"/>
    <cellStyle name="_DEM-WP (C) Power Cost 2006GRC Order_AURORA Total New 2" xfId="2189"/>
    <cellStyle name="_DEM-WP (C) Power Cost 2006GRC Order_Book2" xfId="142"/>
    <cellStyle name="_DEM-WP (C) Power Cost 2006GRC Order_Book2 2" xfId="2190"/>
    <cellStyle name="_DEM-WP (C) Power Cost 2006GRC Order_Book2_Adj Bench DR 3 for Initial Briefs (Electric)" xfId="2191"/>
    <cellStyle name="_DEM-WP (C) Power Cost 2006GRC Order_Book2_Adj Bench DR 3 for Initial Briefs (Electric) 2" xfId="2192"/>
    <cellStyle name="_DEM-WP (C) Power Cost 2006GRC Order_Book2_Adj Bench DR 3 for Initial Briefs (Electric)_DEM-WP(C) ENERG10C--ctn Mid-C_042010 2010GRC" xfId="2193"/>
    <cellStyle name="_DEM-WP (C) Power Cost 2006GRC Order_Book2_DEM-WP(C) ENERG10C--ctn Mid-C_042010 2010GRC" xfId="2194"/>
    <cellStyle name="_DEM-WP (C) Power Cost 2006GRC Order_Book2_Electric Rev Req Model (2009 GRC) Rebuttal" xfId="2195"/>
    <cellStyle name="_DEM-WP (C) Power Cost 2006GRC Order_Book2_Electric Rev Req Model (2009 GRC) Rebuttal REmoval of New  WH Solar AdjustMI" xfId="2196"/>
    <cellStyle name="_DEM-WP (C) Power Cost 2006GRC Order_Book2_Electric Rev Req Model (2009 GRC) Rebuttal REmoval of New  WH Solar AdjustMI 2" xfId="2197"/>
    <cellStyle name="_DEM-WP (C) Power Cost 2006GRC Order_Book2_Electric Rev Req Model (2009 GRC) Rebuttal REmoval of New  WH Solar AdjustMI_DEM-WP(C) ENERG10C--ctn Mid-C_042010 2010GRC" xfId="2198"/>
    <cellStyle name="_DEM-WP (C) Power Cost 2006GRC Order_Book2_Electric Rev Req Model (2009 GRC) Revised 01-18-2010" xfId="2199"/>
    <cellStyle name="_DEM-WP (C) Power Cost 2006GRC Order_Book2_Electric Rev Req Model (2009 GRC) Revised 01-18-2010 2" xfId="2200"/>
    <cellStyle name="_DEM-WP (C) Power Cost 2006GRC Order_Book2_Electric Rev Req Model (2009 GRC) Revised 01-18-2010_DEM-WP(C) ENERG10C--ctn Mid-C_042010 2010GRC" xfId="2201"/>
    <cellStyle name="_DEM-WP (C) Power Cost 2006GRC Order_Book2_Final Order Electric EXHIBIT A-1" xfId="2202"/>
    <cellStyle name="_DEM-WP (C) Power Cost 2006GRC Order_Book4" xfId="143"/>
    <cellStyle name="_DEM-WP (C) Power Cost 2006GRC Order_Book4 2" xfId="2203"/>
    <cellStyle name="_DEM-WP (C) Power Cost 2006GRC Order_Book4_DEM-WP(C) ENERG10C--ctn Mid-C_042010 2010GRC" xfId="2204"/>
    <cellStyle name="_DEM-WP (C) Power Cost 2006GRC Order_Book9" xfId="144"/>
    <cellStyle name="_DEM-WP (C) Power Cost 2006GRC Order_Book9 2" xfId="2205"/>
    <cellStyle name="_DEM-WP (C) Power Cost 2006GRC Order_Book9_DEM-WP(C) ENERG10C--ctn Mid-C_042010 2010GRC" xfId="2206"/>
    <cellStyle name="_DEM-WP (C) Power Cost 2006GRC Order_Chelan PUD Power Costs (8-10)" xfId="2207"/>
    <cellStyle name="_DEM-WP (C) Power Cost 2006GRC Order_DEM-WP(C) Chelan Power Costs" xfId="2208"/>
    <cellStyle name="_DEM-WP (C) Power Cost 2006GRC Order_DEM-WP(C) Chelan Power Costs 2" xfId="2209"/>
    <cellStyle name="_DEM-WP (C) Power Cost 2006GRC Order_DEM-WP(C) ENERG10C--ctn Mid-C_042010 2010GRC" xfId="2210"/>
    <cellStyle name="_DEM-WP (C) Power Cost 2006GRC Order_DEM-WP(C) Gas Transport 2010GRC" xfId="2211"/>
    <cellStyle name="_DEM-WP (C) Power Cost 2006GRC Order_DEM-WP(C) Gas Transport 2010GRC 2" xfId="2212"/>
    <cellStyle name="_DEM-WP (C) Power Cost 2006GRC Order_NIM Summary" xfId="2213"/>
    <cellStyle name="_DEM-WP (C) Power Cost 2006GRC Order_NIM Summary 09GRC" xfId="2214"/>
    <cellStyle name="_DEM-WP (C) Power Cost 2006GRC Order_NIM Summary 09GRC 2" xfId="2215"/>
    <cellStyle name="_DEM-WP (C) Power Cost 2006GRC Order_NIM Summary 09GRC_DEM-WP(C) ENERG10C--ctn Mid-C_042010 2010GRC" xfId="2216"/>
    <cellStyle name="_DEM-WP (C) Power Cost 2006GRC Order_NIM Summary 2" xfId="2217"/>
    <cellStyle name="_DEM-WP (C) Power Cost 2006GRC Order_NIM Summary 3" xfId="2218"/>
    <cellStyle name="_DEM-WP (C) Power Cost 2006GRC Order_NIM Summary_DEM-WP(C) ENERG10C--ctn Mid-C_042010 2010GRC" xfId="2219"/>
    <cellStyle name="_DEM-WP (C) Power Cost 2006GRC Order_NIM+O&amp;M" xfId="2220"/>
    <cellStyle name="_DEM-WP (C) Power Cost 2006GRC Order_NIM+O&amp;M 2" xfId="2221"/>
    <cellStyle name="_DEM-WP (C) Power Cost 2006GRC Order_NIM+O&amp;M Monthly" xfId="2222"/>
    <cellStyle name="_DEM-WP (C) Power Cost 2006GRC Order_NIM+O&amp;M Monthly 2" xfId="2223"/>
    <cellStyle name="_DEM-WP (C) Power Cost 2006GRC Order_PCA 9 -  Exhibit D April 2010 (3)" xfId="2224"/>
    <cellStyle name="_DEM-WP (C) Power Cost 2006GRC Order_PCA 9 -  Exhibit D April 2010 (3) 2" xfId="2225"/>
    <cellStyle name="_DEM-WP (C) Power Cost 2006GRC Order_PCA 9 -  Exhibit D April 2010 (3)_DEM-WP(C) ENERG10C--ctn Mid-C_042010 2010GRC" xfId="2226"/>
    <cellStyle name="_DEM-WP (C) Power Cost 2006GRC Order_Power Costs - Comparison bx Rbtl-Staff-Jt-PC" xfId="145"/>
    <cellStyle name="_DEM-WP (C) Power Cost 2006GRC Order_Power Costs - Comparison bx Rbtl-Staff-Jt-PC 2" xfId="2227"/>
    <cellStyle name="_DEM-WP (C) Power Cost 2006GRC Order_Power Costs - Comparison bx Rbtl-Staff-Jt-PC_Adj Bench DR 3 for Initial Briefs (Electric)" xfId="2228"/>
    <cellStyle name="_DEM-WP (C) Power Cost 2006GRC Order_Power Costs - Comparison bx Rbtl-Staff-Jt-PC_Adj Bench DR 3 for Initial Briefs (Electric) 2" xfId="2229"/>
    <cellStyle name="_DEM-WP (C) Power Cost 2006GRC Order_Power Costs - Comparison bx Rbtl-Staff-Jt-PC_Adj Bench DR 3 for Initial Briefs (Electric)_DEM-WP(C) ENERG10C--ctn Mid-C_042010 2010GRC" xfId="2230"/>
    <cellStyle name="_DEM-WP (C) Power Cost 2006GRC Order_Power Costs - Comparison bx Rbtl-Staff-Jt-PC_DEM-WP(C) ENERG10C--ctn Mid-C_042010 2010GRC" xfId="2231"/>
    <cellStyle name="_DEM-WP (C) Power Cost 2006GRC Order_Power Costs - Comparison bx Rbtl-Staff-Jt-PC_Electric Rev Req Model (2009 GRC) Rebuttal" xfId="2232"/>
    <cellStyle name="_DEM-WP (C) Power Cost 2006GRC Order_Power Costs - Comparison bx Rbtl-Staff-Jt-PC_Electric Rev Req Model (2009 GRC) Rebuttal REmoval of New  WH Solar AdjustMI" xfId="2233"/>
    <cellStyle name="_DEM-WP (C) Power Cost 2006GRC Order_Power Costs - Comparison bx Rbtl-Staff-Jt-PC_Electric Rev Req Model (2009 GRC) Rebuttal REmoval of New  WH Solar AdjustMI 2" xfId="2234"/>
    <cellStyle name="_DEM-WP (C) Power Cost 2006GRC Order_Power Costs - Comparison bx Rbtl-Staff-Jt-PC_Electric Rev Req Model (2009 GRC) Rebuttal REmoval of New  WH Solar AdjustMI_DEM-WP(C) ENERG10C--ctn Mid-C_042010 2010GRC" xfId="2235"/>
    <cellStyle name="_DEM-WP (C) Power Cost 2006GRC Order_Power Costs - Comparison bx Rbtl-Staff-Jt-PC_Electric Rev Req Model (2009 GRC) Revised 01-18-2010" xfId="2236"/>
    <cellStyle name="_DEM-WP (C) Power Cost 2006GRC Order_Power Costs - Comparison bx Rbtl-Staff-Jt-PC_Electric Rev Req Model (2009 GRC) Revised 01-18-2010 2" xfId="2237"/>
    <cellStyle name="_DEM-WP (C) Power Cost 2006GRC Order_Power Costs - Comparison bx Rbtl-Staff-Jt-PC_Electric Rev Req Model (2009 GRC) Revised 01-18-2010_DEM-WP(C) ENERG10C--ctn Mid-C_042010 2010GRC" xfId="2238"/>
    <cellStyle name="_DEM-WP (C) Power Cost 2006GRC Order_Power Costs - Comparison bx Rbtl-Staff-Jt-PC_Final Order Electric EXHIBIT A-1" xfId="2239"/>
    <cellStyle name="_DEM-WP (C) Power Cost 2006GRC Order_Rebuttal Power Costs" xfId="146"/>
    <cellStyle name="_DEM-WP (C) Power Cost 2006GRC Order_Rebuttal Power Costs 2" xfId="2240"/>
    <cellStyle name="_DEM-WP (C) Power Cost 2006GRC Order_Rebuttal Power Costs_Adj Bench DR 3 for Initial Briefs (Electric)" xfId="2241"/>
    <cellStyle name="_DEM-WP (C) Power Cost 2006GRC Order_Rebuttal Power Costs_Adj Bench DR 3 for Initial Briefs (Electric) 2" xfId="2242"/>
    <cellStyle name="_DEM-WP (C) Power Cost 2006GRC Order_Rebuttal Power Costs_Adj Bench DR 3 for Initial Briefs (Electric)_DEM-WP(C) ENERG10C--ctn Mid-C_042010 2010GRC" xfId="2243"/>
    <cellStyle name="_DEM-WP (C) Power Cost 2006GRC Order_Rebuttal Power Costs_DEM-WP(C) ENERG10C--ctn Mid-C_042010 2010GRC" xfId="2244"/>
    <cellStyle name="_DEM-WP (C) Power Cost 2006GRC Order_Rebuttal Power Costs_Electric Rev Req Model (2009 GRC) Rebuttal" xfId="2245"/>
    <cellStyle name="_DEM-WP (C) Power Cost 2006GRC Order_Rebuttal Power Costs_Electric Rev Req Model (2009 GRC) Rebuttal REmoval of New  WH Solar AdjustMI" xfId="2246"/>
    <cellStyle name="_DEM-WP (C) Power Cost 2006GRC Order_Rebuttal Power Costs_Electric Rev Req Model (2009 GRC) Rebuttal REmoval of New  WH Solar AdjustMI 2" xfId="2247"/>
    <cellStyle name="_DEM-WP (C) Power Cost 2006GRC Order_Rebuttal Power Costs_Electric Rev Req Model (2009 GRC) Rebuttal REmoval of New  WH Solar AdjustMI_DEM-WP(C) ENERG10C--ctn Mid-C_042010 2010GRC" xfId="2248"/>
    <cellStyle name="_DEM-WP (C) Power Cost 2006GRC Order_Rebuttal Power Costs_Electric Rev Req Model (2009 GRC) Revised 01-18-2010" xfId="2249"/>
    <cellStyle name="_DEM-WP (C) Power Cost 2006GRC Order_Rebuttal Power Costs_Electric Rev Req Model (2009 GRC) Revised 01-18-2010 2" xfId="2250"/>
    <cellStyle name="_DEM-WP (C) Power Cost 2006GRC Order_Rebuttal Power Costs_Electric Rev Req Model (2009 GRC) Revised 01-18-2010_DEM-WP(C) ENERG10C--ctn Mid-C_042010 2010GRC" xfId="2251"/>
    <cellStyle name="_DEM-WP (C) Power Cost 2006GRC Order_Rebuttal Power Costs_Final Order Electric EXHIBIT A-1" xfId="2252"/>
    <cellStyle name="_DEM-WP (C) Power Cost 2006GRC Order_Wind Integration 10GRC" xfId="2253"/>
    <cellStyle name="_DEM-WP (C) Power Cost 2006GRC Order_Wind Integration 10GRC 2" xfId="2254"/>
    <cellStyle name="_DEM-WP (C) Power Cost 2006GRC Order_Wind Integration 10GRC_DEM-WP(C) ENERG10C--ctn Mid-C_042010 2010GRC" xfId="2255"/>
    <cellStyle name="_DEM-WP Revised (HC) Wild Horse 2006GRC" xfId="147"/>
    <cellStyle name="_DEM-WP Revised (HC) Wild Horse 2006GRC 2" xfId="2256"/>
    <cellStyle name="_DEM-WP Revised (HC) Wild Horse 2006GRC_16.37E Wild Horse Expansion DeferralRevwrkingfile SF" xfId="148"/>
    <cellStyle name="_DEM-WP Revised (HC) Wild Horse 2006GRC_16.37E Wild Horse Expansion DeferralRevwrkingfile SF 2" xfId="2257"/>
    <cellStyle name="_DEM-WP Revised (HC) Wild Horse 2006GRC_16.37E Wild Horse Expansion DeferralRevwrkingfile SF_DEM-WP(C) ENERG10C--ctn Mid-C_042010 2010GRC" xfId="2258"/>
    <cellStyle name="_DEM-WP Revised (HC) Wild Horse 2006GRC_2009 GRC Compl Filing - Exhibit D" xfId="2259"/>
    <cellStyle name="_DEM-WP Revised (HC) Wild Horse 2006GRC_2009 GRC Compl Filing - Exhibit D 2" xfId="2260"/>
    <cellStyle name="_DEM-WP Revised (HC) Wild Horse 2006GRC_2009 GRC Compl Filing - Exhibit D_DEM-WP(C) ENERG10C--ctn Mid-C_042010 2010GRC" xfId="2261"/>
    <cellStyle name="_DEM-WP Revised (HC) Wild Horse 2006GRC_Adj Bench DR 3 for Initial Briefs (Electric)" xfId="2262"/>
    <cellStyle name="_DEM-WP Revised (HC) Wild Horse 2006GRC_Adj Bench DR 3 for Initial Briefs (Electric) 2" xfId="2263"/>
    <cellStyle name="_DEM-WP Revised (HC) Wild Horse 2006GRC_Adj Bench DR 3 for Initial Briefs (Electric)_DEM-WP(C) ENERG10C--ctn Mid-C_042010 2010GRC" xfId="2264"/>
    <cellStyle name="_DEM-WP Revised (HC) Wild Horse 2006GRC_Book2" xfId="149"/>
    <cellStyle name="_DEM-WP Revised (HC) Wild Horse 2006GRC_Book2 2" xfId="2265"/>
    <cellStyle name="_DEM-WP Revised (HC) Wild Horse 2006GRC_Book2_DEM-WP(C) ENERG10C--ctn Mid-C_042010 2010GRC" xfId="2266"/>
    <cellStyle name="_DEM-WP Revised (HC) Wild Horse 2006GRC_Book4" xfId="150"/>
    <cellStyle name="_DEM-WP Revised (HC) Wild Horse 2006GRC_Book4 2" xfId="2267"/>
    <cellStyle name="_DEM-WP Revised (HC) Wild Horse 2006GRC_Book4_DEM-WP(C) ENERG10C--ctn Mid-C_042010 2010GRC" xfId="2268"/>
    <cellStyle name="_DEM-WP Revised (HC) Wild Horse 2006GRC_DEM-WP(C) ENERG10C--ctn Mid-C_042010 2010GRC" xfId="2269"/>
    <cellStyle name="_DEM-WP Revised (HC) Wild Horse 2006GRC_Electric Rev Req Model (2009 GRC) " xfId="151"/>
    <cellStyle name="_DEM-WP Revised (HC) Wild Horse 2006GRC_Electric Rev Req Model (2009 GRC)  2" xfId="2270"/>
    <cellStyle name="_DEM-WP Revised (HC) Wild Horse 2006GRC_Electric Rev Req Model (2009 GRC) _DEM-WP(C) ENERG10C--ctn Mid-C_042010 2010GRC" xfId="2271"/>
    <cellStyle name="_DEM-WP Revised (HC) Wild Horse 2006GRC_Electric Rev Req Model (2009 GRC) Rebuttal" xfId="2272"/>
    <cellStyle name="_DEM-WP Revised (HC) Wild Horse 2006GRC_Electric Rev Req Model (2009 GRC) Rebuttal REmoval of New  WH Solar AdjustMI" xfId="2273"/>
    <cellStyle name="_DEM-WP Revised (HC) Wild Horse 2006GRC_Electric Rev Req Model (2009 GRC) Rebuttal REmoval of New  WH Solar AdjustMI 2" xfId="2274"/>
    <cellStyle name="_DEM-WP Revised (HC) Wild Horse 2006GRC_Electric Rev Req Model (2009 GRC) Rebuttal REmoval of New  WH Solar AdjustMI_DEM-WP(C) ENERG10C--ctn Mid-C_042010 2010GRC" xfId="2275"/>
    <cellStyle name="_DEM-WP Revised (HC) Wild Horse 2006GRC_Electric Rev Req Model (2009 GRC) Revised 01-18-2010" xfId="2276"/>
    <cellStyle name="_DEM-WP Revised (HC) Wild Horse 2006GRC_Electric Rev Req Model (2009 GRC) Revised 01-18-2010 2" xfId="2277"/>
    <cellStyle name="_DEM-WP Revised (HC) Wild Horse 2006GRC_Electric Rev Req Model (2009 GRC) Revised 01-18-2010_DEM-WP(C) ENERG10C--ctn Mid-C_042010 2010GRC" xfId="2278"/>
    <cellStyle name="_DEM-WP Revised (HC) Wild Horse 2006GRC_Final Order Electric EXHIBIT A-1" xfId="2279"/>
    <cellStyle name="_DEM-WP Revised (HC) Wild Horse 2006GRC_NIM Summary" xfId="2280"/>
    <cellStyle name="_DEM-WP Revised (HC) Wild Horse 2006GRC_NIM Summary 2" xfId="2281"/>
    <cellStyle name="_DEM-WP Revised (HC) Wild Horse 2006GRC_NIM Summary_DEM-WP(C) ENERG10C--ctn Mid-C_042010 2010GRC" xfId="2282"/>
    <cellStyle name="_DEM-WP Revised (HC) Wild Horse 2006GRC_Power Costs - Comparison bx Rbtl-Staff-Jt-PC" xfId="152"/>
    <cellStyle name="_DEM-WP Revised (HC) Wild Horse 2006GRC_Power Costs - Comparison bx Rbtl-Staff-Jt-PC 2" xfId="2283"/>
    <cellStyle name="_DEM-WP Revised (HC) Wild Horse 2006GRC_Power Costs - Comparison bx Rbtl-Staff-Jt-PC_DEM-WP(C) ENERG10C--ctn Mid-C_042010 2010GRC" xfId="2284"/>
    <cellStyle name="_DEM-WP Revised (HC) Wild Horse 2006GRC_Rebuttal Power Costs" xfId="153"/>
    <cellStyle name="_DEM-WP Revised (HC) Wild Horse 2006GRC_Rebuttal Power Costs 2" xfId="2285"/>
    <cellStyle name="_DEM-WP Revised (HC) Wild Horse 2006GRC_Rebuttal Power Costs_DEM-WP(C) ENERG10C--ctn Mid-C_042010 2010GRC" xfId="2286"/>
    <cellStyle name="_DEM-WP Revised (HC) Wild Horse 2006GRC_TENASKA REGULATORY ASSET" xfId="2287"/>
    <cellStyle name="_x0013__DEM-WP(C) Colstrip 12 Coal Cost Forecast 2010GRC" xfId="2288"/>
    <cellStyle name="_DEM-WP(C) Colstrip FOR" xfId="154"/>
    <cellStyle name="_DEM-WP(C) Colstrip FOR 2" xfId="2289"/>
    <cellStyle name="_DEM-WP(C) Colstrip FOR 2 2" xfId="2290"/>
    <cellStyle name="_DEM-WP(C) Colstrip FOR 3" xfId="2291"/>
    <cellStyle name="_DEM-WP(C) Colstrip FOR_(C) WHE Proforma with ITC cash grant 10 Yr Amort_for rebuttal_120709" xfId="155"/>
    <cellStyle name="_DEM-WP(C) Colstrip FOR_(C) WHE Proforma with ITC cash grant 10 Yr Amort_for rebuttal_120709 2" xfId="2292"/>
    <cellStyle name="_DEM-WP(C) Colstrip FOR_(C) WHE Proforma with ITC cash grant 10 Yr Amort_for rebuttal_120709_DEM-WP(C) ENERG10C--ctn Mid-C_042010 2010GRC" xfId="2293"/>
    <cellStyle name="_DEM-WP(C) Colstrip FOR_16.07E Wild Horse Wind Expansionwrkingfile" xfId="2294"/>
    <cellStyle name="_DEM-WP(C) Colstrip FOR_16.07E Wild Horse Wind Expansionwrkingfile 2" xfId="2295"/>
    <cellStyle name="_DEM-WP(C) Colstrip FOR_16.07E Wild Horse Wind Expansionwrkingfile SF" xfId="2296"/>
    <cellStyle name="_DEM-WP(C) Colstrip FOR_16.07E Wild Horse Wind Expansionwrkingfile SF 2" xfId="2297"/>
    <cellStyle name="_DEM-WP(C) Colstrip FOR_16.07E Wild Horse Wind Expansionwrkingfile SF_DEM-WP(C) ENERG10C--ctn Mid-C_042010 2010GRC" xfId="2298"/>
    <cellStyle name="_DEM-WP(C) Colstrip FOR_16.07E Wild Horse Wind Expansionwrkingfile_DEM-WP(C) ENERG10C--ctn Mid-C_042010 2010GRC" xfId="2299"/>
    <cellStyle name="_DEM-WP(C) Colstrip FOR_16.37E Wild Horse Expansion DeferralRevwrkingfile SF" xfId="156"/>
    <cellStyle name="_DEM-WP(C) Colstrip FOR_16.37E Wild Horse Expansion DeferralRevwrkingfile SF 2" xfId="2300"/>
    <cellStyle name="_DEM-WP(C) Colstrip FOR_16.37E Wild Horse Expansion DeferralRevwrkingfile SF_DEM-WP(C) ENERG10C--ctn Mid-C_042010 2010GRC" xfId="2301"/>
    <cellStyle name="_DEM-WP(C) Colstrip FOR_Adj Bench DR 3 for Initial Briefs (Electric)" xfId="2302"/>
    <cellStyle name="_DEM-WP(C) Colstrip FOR_Adj Bench DR 3 for Initial Briefs (Electric) 2" xfId="2303"/>
    <cellStyle name="_DEM-WP(C) Colstrip FOR_Adj Bench DR 3 for Initial Briefs (Electric)_DEM-WP(C) ENERG10C--ctn Mid-C_042010 2010GRC" xfId="2304"/>
    <cellStyle name="_DEM-WP(C) Colstrip FOR_Book2" xfId="157"/>
    <cellStyle name="_DEM-WP(C) Colstrip FOR_Book2 2" xfId="2305"/>
    <cellStyle name="_DEM-WP(C) Colstrip FOR_Book2_Adj Bench DR 3 for Initial Briefs (Electric)" xfId="2306"/>
    <cellStyle name="_DEM-WP(C) Colstrip FOR_Book2_Adj Bench DR 3 for Initial Briefs (Electric) 2" xfId="2307"/>
    <cellStyle name="_DEM-WP(C) Colstrip FOR_Book2_Adj Bench DR 3 for Initial Briefs (Electric)_DEM-WP(C) ENERG10C--ctn Mid-C_042010 2010GRC" xfId="2308"/>
    <cellStyle name="_DEM-WP(C) Colstrip FOR_Book2_DEM-WP(C) ENERG10C--ctn Mid-C_042010 2010GRC" xfId="2309"/>
    <cellStyle name="_DEM-WP(C) Colstrip FOR_Book2_Electric Rev Req Model (2009 GRC) Rebuttal" xfId="2310"/>
    <cellStyle name="_DEM-WP(C) Colstrip FOR_Book2_Electric Rev Req Model (2009 GRC) Rebuttal REmoval of New  WH Solar AdjustMI" xfId="2311"/>
    <cellStyle name="_DEM-WP(C) Colstrip FOR_Book2_Electric Rev Req Model (2009 GRC) Rebuttal REmoval of New  WH Solar AdjustMI 2" xfId="2312"/>
    <cellStyle name="_DEM-WP(C) Colstrip FOR_Book2_Electric Rev Req Model (2009 GRC) Rebuttal REmoval of New  WH Solar AdjustMI_DEM-WP(C) ENERG10C--ctn Mid-C_042010 2010GRC" xfId="2313"/>
    <cellStyle name="_DEM-WP(C) Colstrip FOR_Book2_Electric Rev Req Model (2009 GRC) Revised 01-18-2010" xfId="2314"/>
    <cellStyle name="_DEM-WP(C) Colstrip FOR_Book2_Electric Rev Req Model (2009 GRC) Revised 01-18-2010 2" xfId="2315"/>
    <cellStyle name="_DEM-WP(C) Colstrip FOR_Book2_Electric Rev Req Model (2009 GRC) Revised 01-18-2010_DEM-WP(C) ENERG10C--ctn Mid-C_042010 2010GRC" xfId="2316"/>
    <cellStyle name="_DEM-WP(C) Colstrip FOR_Book2_Final Order Electric EXHIBIT A-1" xfId="2317"/>
    <cellStyle name="_DEM-WP(C) Colstrip FOR_Confidential Material" xfId="2318"/>
    <cellStyle name="_DEM-WP(C) Colstrip FOR_DEM-WP(C) Colstrip 12 Coal Cost Forecast 2010GRC" xfId="2319"/>
    <cellStyle name="_DEM-WP(C) Colstrip FOR_DEM-WP(C) ENERG10C--ctn Mid-C_042010 2010GRC" xfId="2320"/>
    <cellStyle name="_DEM-WP(C) Colstrip FOR_DEM-WP(C) Production O&amp;M 2010GRC As-Filed" xfId="2321"/>
    <cellStyle name="_DEM-WP(C) Colstrip FOR_DEM-WP(C) Production O&amp;M 2010GRC As-Filed 2" xfId="2322"/>
    <cellStyle name="_DEM-WP(C) Colstrip FOR_DEM-WP(C) Production O&amp;M 2010GRC As-Filed 3" xfId="2323"/>
    <cellStyle name="_DEM-WP(C) Colstrip FOR_Electric Rev Req Model (2009 GRC) Rebuttal" xfId="2324"/>
    <cellStyle name="_DEM-WP(C) Colstrip FOR_Electric Rev Req Model (2009 GRC) Rebuttal REmoval of New  WH Solar AdjustMI" xfId="2325"/>
    <cellStyle name="_DEM-WP(C) Colstrip FOR_Electric Rev Req Model (2009 GRC) Rebuttal REmoval of New  WH Solar AdjustMI 2" xfId="2326"/>
    <cellStyle name="_DEM-WP(C) Colstrip FOR_Electric Rev Req Model (2009 GRC) Rebuttal REmoval of New  WH Solar AdjustMI_DEM-WP(C) ENERG10C--ctn Mid-C_042010 2010GRC" xfId="2327"/>
    <cellStyle name="_DEM-WP(C) Colstrip FOR_Electric Rev Req Model (2009 GRC) Revised 01-18-2010" xfId="2328"/>
    <cellStyle name="_DEM-WP(C) Colstrip FOR_Electric Rev Req Model (2009 GRC) Revised 01-18-2010 2" xfId="2329"/>
    <cellStyle name="_DEM-WP(C) Colstrip FOR_Electric Rev Req Model (2009 GRC) Revised 01-18-2010_DEM-WP(C) ENERG10C--ctn Mid-C_042010 2010GRC" xfId="2330"/>
    <cellStyle name="_DEM-WP(C) Colstrip FOR_Final Order Electric EXHIBIT A-1" xfId="2331"/>
    <cellStyle name="_DEM-WP(C) Colstrip FOR_Rebuttal Power Costs" xfId="158"/>
    <cellStyle name="_DEM-WP(C) Colstrip FOR_Rebuttal Power Costs 2" xfId="2332"/>
    <cellStyle name="_DEM-WP(C) Colstrip FOR_Rebuttal Power Costs_Adj Bench DR 3 for Initial Briefs (Electric)" xfId="2333"/>
    <cellStyle name="_DEM-WP(C) Colstrip FOR_Rebuttal Power Costs_Adj Bench DR 3 for Initial Briefs (Electric) 2" xfId="2334"/>
    <cellStyle name="_DEM-WP(C) Colstrip FOR_Rebuttal Power Costs_Adj Bench DR 3 for Initial Briefs (Electric)_DEM-WP(C) ENERG10C--ctn Mid-C_042010 2010GRC" xfId="2335"/>
    <cellStyle name="_DEM-WP(C) Colstrip FOR_Rebuttal Power Costs_DEM-WP(C) ENERG10C--ctn Mid-C_042010 2010GRC" xfId="2336"/>
    <cellStyle name="_DEM-WP(C) Colstrip FOR_Rebuttal Power Costs_Electric Rev Req Model (2009 GRC) Rebuttal" xfId="2337"/>
    <cellStyle name="_DEM-WP(C) Colstrip FOR_Rebuttal Power Costs_Electric Rev Req Model (2009 GRC) Rebuttal REmoval of New  WH Solar AdjustMI" xfId="2338"/>
    <cellStyle name="_DEM-WP(C) Colstrip FOR_Rebuttal Power Costs_Electric Rev Req Model (2009 GRC) Rebuttal REmoval of New  WH Solar AdjustMI 2" xfId="2339"/>
    <cellStyle name="_DEM-WP(C) Colstrip FOR_Rebuttal Power Costs_Electric Rev Req Model (2009 GRC) Rebuttal REmoval of New  WH Solar AdjustMI_DEM-WP(C) ENERG10C--ctn Mid-C_042010 2010GRC" xfId="2340"/>
    <cellStyle name="_DEM-WP(C) Colstrip FOR_Rebuttal Power Costs_Electric Rev Req Model (2009 GRC) Revised 01-18-2010" xfId="2341"/>
    <cellStyle name="_DEM-WP(C) Colstrip FOR_Rebuttal Power Costs_Electric Rev Req Model (2009 GRC) Revised 01-18-2010 2" xfId="2342"/>
    <cellStyle name="_DEM-WP(C) Colstrip FOR_Rebuttal Power Costs_Electric Rev Req Model (2009 GRC) Revised 01-18-2010_DEM-WP(C) ENERG10C--ctn Mid-C_042010 2010GRC" xfId="2343"/>
    <cellStyle name="_DEM-WP(C) Colstrip FOR_Rebuttal Power Costs_Final Order Electric EXHIBIT A-1" xfId="2344"/>
    <cellStyle name="_DEM-WP(C) Colstrip FOR_TENASKA REGULATORY ASSET" xfId="2345"/>
    <cellStyle name="_DEM-WP(C) Costs not in AURORA 2006GRC" xfId="159"/>
    <cellStyle name="_DEM-WP(C) Costs not in AURORA 2006GRC 2" xfId="2346"/>
    <cellStyle name="_DEM-WP(C) Costs not in AURORA 2006GRC 2 2" xfId="2347"/>
    <cellStyle name="_DEM-WP(C) Costs not in AURORA 2006GRC 3" xfId="2348"/>
    <cellStyle name="_DEM-WP(C) Costs not in AURORA 2006GRC 4" xfId="2349"/>
    <cellStyle name="_DEM-WP(C) Costs not in AURORA 2006GRC 4 2" xfId="2350"/>
    <cellStyle name="_DEM-WP(C) Costs not in AURORA 2006GRC 5" xfId="2351"/>
    <cellStyle name="_DEM-WP(C) Costs not in AURORA 2006GRC 6" xfId="2352"/>
    <cellStyle name="_DEM-WP(C) Costs not in AURORA 2006GRC 6 2" xfId="2353"/>
    <cellStyle name="_DEM-WP(C) Costs not in AURORA 2006GRC 7" xfId="2354"/>
    <cellStyle name="_DEM-WP(C) Costs not in AURORA 2006GRC 7 2" xfId="2355"/>
    <cellStyle name="_DEM-WP(C) Costs not in AURORA 2006GRC_(C) WHE Proforma with ITC cash grant 10 Yr Amort_for deferral_102809" xfId="160"/>
    <cellStyle name="_DEM-WP(C) Costs not in AURORA 2006GRC_(C) WHE Proforma with ITC cash grant 10 Yr Amort_for deferral_102809 2" xfId="2356"/>
    <cellStyle name="_DEM-WP(C) Costs not in AURORA 2006GRC_(C) WHE Proforma with ITC cash grant 10 Yr Amort_for deferral_102809_16.07E Wild Horse Wind Expansionwrkingfile" xfId="2357"/>
    <cellStyle name="_DEM-WP(C) Costs not in AURORA 2006GRC_(C) WHE Proforma with ITC cash grant 10 Yr Amort_for deferral_102809_16.07E Wild Horse Wind Expansionwrkingfile 2" xfId="2358"/>
    <cellStyle name="_DEM-WP(C) Costs not in AURORA 2006GRC_(C) WHE Proforma with ITC cash grant 10 Yr Amort_for deferral_102809_16.07E Wild Horse Wind Expansionwrkingfile SF" xfId="2359"/>
    <cellStyle name="_DEM-WP(C) Costs not in AURORA 2006GRC_(C) WHE Proforma with ITC cash grant 10 Yr Amort_for deferral_102809_16.07E Wild Horse Wind Expansionwrkingfile SF 2" xfId="2360"/>
    <cellStyle name="_DEM-WP(C) Costs not in AURORA 2006GRC_(C) WHE Proforma with ITC cash grant 10 Yr Amort_for deferral_102809_16.07E Wild Horse Wind Expansionwrkingfile SF_DEM-WP(C) ENERG10C--ctn Mid-C_042010 2010GRC" xfId="2361"/>
    <cellStyle name="_DEM-WP(C) Costs not in AURORA 2006GRC_(C) WHE Proforma with ITC cash grant 10 Yr Amort_for deferral_102809_16.07E Wild Horse Wind Expansionwrkingfile_DEM-WP(C) ENERG10C--ctn Mid-C_042010 2010GRC" xfId="2362"/>
    <cellStyle name="_DEM-WP(C) Costs not in AURORA 2006GRC_(C) WHE Proforma with ITC cash grant 10 Yr Amort_for deferral_102809_16.37E Wild Horse Expansion DeferralRevwrkingfile SF" xfId="161"/>
    <cellStyle name="_DEM-WP(C) Costs not in AURORA 2006GRC_(C) WHE Proforma with ITC cash grant 10 Yr Amort_for deferral_102809_16.37E Wild Horse Expansion DeferralRevwrkingfile SF 2" xfId="2363"/>
    <cellStyle name="_DEM-WP(C) Costs not in AURORA 2006GRC_(C) WHE Proforma with ITC cash grant 10 Yr Amort_for deferral_102809_16.37E Wild Horse Expansion DeferralRevwrkingfile SF_DEM-WP(C) ENERG10C--ctn Mid-C_042010 2010GRC" xfId="2364"/>
    <cellStyle name="_DEM-WP(C) Costs not in AURORA 2006GRC_(C) WHE Proforma with ITC cash grant 10 Yr Amort_for deferral_102809_DEM-WP(C) ENERG10C--ctn Mid-C_042010 2010GRC" xfId="2365"/>
    <cellStyle name="_DEM-WP(C) Costs not in AURORA 2006GRC_(C) WHE Proforma with ITC cash grant 10 Yr Amort_for rebuttal_120709" xfId="162"/>
    <cellStyle name="_DEM-WP(C) Costs not in AURORA 2006GRC_(C) WHE Proforma with ITC cash grant 10 Yr Amort_for rebuttal_120709 2" xfId="2366"/>
    <cellStyle name="_DEM-WP(C) Costs not in AURORA 2006GRC_(C) WHE Proforma with ITC cash grant 10 Yr Amort_for rebuttal_120709_DEM-WP(C) ENERG10C--ctn Mid-C_042010 2010GRC" xfId="2367"/>
    <cellStyle name="_DEM-WP(C) Costs not in AURORA 2006GRC_04.07E Wild Horse Wind Expansion" xfId="163"/>
    <cellStyle name="_DEM-WP(C) Costs not in AURORA 2006GRC_04.07E Wild Horse Wind Expansion 2" xfId="2368"/>
    <cellStyle name="_DEM-WP(C) Costs not in AURORA 2006GRC_04.07E Wild Horse Wind Expansion_16.07E Wild Horse Wind Expansionwrkingfile" xfId="2369"/>
    <cellStyle name="_DEM-WP(C) Costs not in AURORA 2006GRC_04.07E Wild Horse Wind Expansion_16.07E Wild Horse Wind Expansionwrkingfile 2" xfId="2370"/>
    <cellStyle name="_DEM-WP(C) Costs not in AURORA 2006GRC_04.07E Wild Horse Wind Expansion_16.07E Wild Horse Wind Expansionwrkingfile SF" xfId="2371"/>
    <cellStyle name="_DEM-WP(C) Costs not in AURORA 2006GRC_04.07E Wild Horse Wind Expansion_16.07E Wild Horse Wind Expansionwrkingfile SF 2" xfId="2372"/>
    <cellStyle name="_DEM-WP(C) Costs not in AURORA 2006GRC_04.07E Wild Horse Wind Expansion_16.07E Wild Horse Wind Expansionwrkingfile SF_DEM-WP(C) ENERG10C--ctn Mid-C_042010 2010GRC" xfId="2373"/>
    <cellStyle name="_DEM-WP(C) Costs not in AURORA 2006GRC_04.07E Wild Horse Wind Expansion_16.07E Wild Horse Wind Expansionwrkingfile_DEM-WP(C) ENERG10C--ctn Mid-C_042010 2010GRC" xfId="2374"/>
    <cellStyle name="_DEM-WP(C) Costs not in AURORA 2006GRC_04.07E Wild Horse Wind Expansion_16.37E Wild Horse Expansion DeferralRevwrkingfile SF" xfId="164"/>
    <cellStyle name="_DEM-WP(C) Costs not in AURORA 2006GRC_04.07E Wild Horse Wind Expansion_16.37E Wild Horse Expansion DeferralRevwrkingfile SF 2" xfId="2375"/>
    <cellStyle name="_DEM-WP(C) Costs not in AURORA 2006GRC_04.07E Wild Horse Wind Expansion_16.37E Wild Horse Expansion DeferralRevwrkingfile SF_DEM-WP(C) ENERG10C--ctn Mid-C_042010 2010GRC" xfId="2376"/>
    <cellStyle name="_DEM-WP(C) Costs not in AURORA 2006GRC_04.07E Wild Horse Wind Expansion_DEM-WP(C) ENERG10C--ctn Mid-C_042010 2010GRC" xfId="2377"/>
    <cellStyle name="_DEM-WP(C) Costs not in AURORA 2006GRC_16.07E Wild Horse Wind Expansionwrkingfile" xfId="2378"/>
    <cellStyle name="_DEM-WP(C) Costs not in AURORA 2006GRC_16.07E Wild Horse Wind Expansionwrkingfile 2" xfId="2379"/>
    <cellStyle name="_DEM-WP(C) Costs not in AURORA 2006GRC_16.07E Wild Horse Wind Expansionwrkingfile SF" xfId="2380"/>
    <cellStyle name="_DEM-WP(C) Costs not in AURORA 2006GRC_16.07E Wild Horse Wind Expansionwrkingfile SF 2" xfId="2381"/>
    <cellStyle name="_DEM-WP(C) Costs not in AURORA 2006GRC_16.07E Wild Horse Wind Expansionwrkingfile SF_DEM-WP(C) ENERG10C--ctn Mid-C_042010 2010GRC" xfId="2382"/>
    <cellStyle name="_DEM-WP(C) Costs not in AURORA 2006GRC_16.07E Wild Horse Wind Expansionwrkingfile_DEM-WP(C) ENERG10C--ctn Mid-C_042010 2010GRC" xfId="2383"/>
    <cellStyle name="_DEM-WP(C) Costs not in AURORA 2006GRC_16.37E Wild Horse Expansion DeferralRevwrkingfile SF" xfId="165"/>
    <cellStyle name="_DEM-WP(C) Costs not in AURORA 2006GRC_16.37E Wild Horse Expansion DeferralRevwrkingfile SF 2" xfId="2384"/>
    <cellStyle name="_DEM-WP(C) Costs not in AURORA 2006GRC_16.37E Wild Horse Expansion DeferralRevwrkingfile SF_DEM-WP(C) ENERG10C--ctn Mid-C_042010 2010GRC" xfId="2385"/>
    <cellStyle name="_DEM-WP(C) Costs not in AURORA 2006GRC_2009 GRC Compl Filing - Exhibit D" xfId="2386"/>
    <cellStyle name="_DEM-WP(C) Costs not in AURORA 2006GRC_2009 GRC Compl Filing - Exhibit D 2" xfId="2387"/>
    <cellStyle name="_DEM-WP(C) Costs not in AURORA 2006GRC_2009 GRC Compl Filing - Exhibit D_DEM-WP(C) ENERG10C--ctn Mid-C_042010 2010GRC" xfId="2388"/>
    <cellStyle name="_DEM-WP(C) Costs not in AURORA 2006GRC_4 31 Regulatory Assets and Liabilities  7 06- Exhibit D" xfId="166"/>
    <cellStyle name="_DEM-WP(C) Costs not in AURORA 2006GRC_4 31 Regulatory Assets and Liabilities  7 06- Exhibit D 2" xfId="2389"/>
    <cellStyle name="_DEM-WP(C) Costs not in AURORA 2006GRC_4 31 Regulatory Assets and Liabilities  7 06- Exhibit D_DEM-WP(C) ENERG10C--ctn Mid-C_042010 2010GRC" xfId="2390"/>
    <cellStyle name="_DEM-WP(C) Costs not in AURORA 2006GRC_4 31 Regulatory Assets and Liabilities  7 06- Exhibit D_NIM Summary" xfId="2391"/>
    <cellStyle name="_DEM-WP(C) Costs not in AURORA 2006GRC_4 31 Regulatory Assets and Liabilities  7 06- Exhibit D_NIM Summary 2" xfId="2392"/>
    <cellStyle name="_DEM-WP(C) Costs not in AURORA 2006GRC_4 31 Regulatory Assets and Liabilities  7 06- Exhibit D_NIM Summary_DEM-WP(C) ENERG10C--ctn Mid-C_042010 2010GRC" xfId="2393"/>
    <cellStyle name="_DEM-WP(C) Costs not in AURORA 2006GRC_4 31E Reg Asset  Liab and EXH D" xfId="2394"/>
    <cellStyle name="_DEM-WP(C) Costs not in AURORA 2006GRC_4 31E Reg Asset  Liab and EXH D _ Aug 10 Filing (2)" xfId="2395"/>
    <cellStyle name="_DEM-WP(C) Costs not in AURORA 2006GRC_4 31E Reg Asset  Liab and EXH D _ Aug 10 Filing (2) 2" xfId="2396"/>
    <cellStyle name="_DEM-WP(C) Costs not in AURORA 2006GRC_4 31E Reg Asset  Liab and EXH D 2" xfId="2397"/>
    <cellStyle name="_DEM-WP(C) Costs not in AURORA 2006GRC_4 31E Reg Asset  Liab and EXH D 3" xfId="2398"/>
    <cellStyle name="_DEM-WP(C) Costs not in AURORA 2006GRC_4 32 Regulatory Assets and Liabilities  7 06- Exhibit D" xfId="167"/>
    <cellStyle name="_DEM-WP(C) Costs not in AURORA 2006GRC_4 32 Regulatory Assets and Liabilities  7 06- Exhibit D 2" xfId="2399"/>
    <cellStyle name="_DEM-WP(C) Costs not in AURORA 2006GRC_4 32 Regulatory Assets and Liabilities  7 06- Exhibit D_DEM-WP(C) ENERG10C--ctn Mid-C_042010 2010GRC" xfId="2400"/>
    <cellStyle name="_DEM-WP(C) Costs not in AURORA 2006GRC_4 32 Regulatory Assets and Liabilities  7 06- Exhibit D_NIM Summary" xfId="2401"/>
    <cellStyle name="_DEM-WP(C) Costs not in AURORA 2006GRC_4 32 Regulatory Assets and Liabilities  7 06- Exhibit D_NIM Summary 2" xfId="2402"/>
    <cellStyle name="_DEM-WP(C) Costs not in AURORA 2006GRC_4 32 Regulatory Assets and Liabilities  7 06- Exhibit D_NIM Summary_DEM-WP(C) ENERG10C--ctn Mid-C_042010 2010GRC" xfId="2403"/>
    <cellStyle name="_DEM-WP(C) Costs not in AURORA 2006GRC_AURORA Total New" xfId="2404"/>
    <cellStyle name="_DEM-WP(C) Costs not in AURORA 2006GRC_AURORA Total New 2" xfId="2405"/>
    <cellStyle name="_DEM-WP(C) Costs not in AURORA 2006GRC_Book1" xfId="2406"/>
    <cellStyle name="_DEM-WP(C) Costs not in AURORA 2006GRC_Book2" xfId="168"/>
    <cellStyle name="_DEM-WP(C) Costs not in AURORA 2006GRC_Book2 2" xfId="2407"/>
    <cellStyle name="_DEM-WP(C) Costs not in AURORA 2006GRC_Book2_Adj Bench DR 3 for Initial Briefs (Electric)" xfId="2408"/>
    <cellStyle name="_DEM-WP(C) Costs not in AURORA 2006GRC_Book2_Adj Bench DR 3 for Initial Briefs (Electric) 2" xfId="2409"/>
    <cellStyle name="_DEM-WP(C) Costs not in AURORA 2006GRC_Book2_Adj Bench DR 3 for Initial Briefs (Electric)_DEM-WP(C) ENERG10C--ctn Mid-C_042010 2010GRC" xfId="2410"/>
    <cellStyle name="_DEM-WP(C) Costs not in AURORA 2006GRC_Book2_DEM-WP(C) ENERG10C--ctn Mid-C_042010 2010GRC" xfId="2411"/>
    <cellStyle name="_DEM-WP(C) Costs not in AURORA 2006GRC_Book2_Electric Rev Req Model (2009 GRC) Rebuttal" xfId="2412"/>
    <cellStyle name="_DEM-WP(C) Costs not in AURORA 2006GRC_Book2_Electric Rev Req Model (2009 GRC) Rebuttal REmoval of New  WH Solar AdjustMI" xfId="2413"/>
    <cellStyle name="_DEM-WP(C) Costs not in AURORA 2006GRC_Book2_Electric Rev Req Model (2009 GRC) Rebuttal REmoval of New  WH Solar AdjustMI 2" xfId="2414"/>
    <cellStyle name="_DEM-WP(C) Costs not in AURORA 2006GRC_Book2_Electric Rev Req Model (2009 GRC) Rebuttal REmoval of New  WH Solar AdjustMI_DEM-WP(C) ENERG10C--ctn Mid-C_042010 2010GRC" xfId="2415"/>
    <cellStyle name="_DEM-WP(C) Costs not in AURORA 2006GRC_Book2_Electric Rev Req Model (2009 GRC) Revised 01-18-2010" xfId="2416"/>
    <cellStyle name="_DEM-WP(C) Costs not in AURORA 2006GRC_Book2_Electric Rev Req Model (2009 GRC) Revised 01-18-2010 2" xfId="2417"/>
    <cellStyle name="_DEM-WP(C) Costs not in AURORA 2006GRC_Book2_Electric Rev Req Model (2009 GRC) Revised 01-18-2010_DEM-WP(C) ENERG10C--ctn Mid-C_042010 2010GRC" xfId="2418"/>
    <cellStyle name="_DEM-WP(C) Costs not in AURORA 2006GRC_Book2_Final Order Electric EXHIBIT A-1" xfId="2419"/>
    <cellStyle name="_DEM-WP(C) Costs not in AURORA 2006GRC_Book4" xfId="169"/>
    <cellStyle name="_DEM-WP(C) Costs not in AURORA 2006GRC_Book4 2" xfId="2420"/>
    <cellStyle name="_DEM-WP(C) Costs not in AURORA 2006GRC_Book4_DEM-WP(C) ENERG10C--ctn Mid-C_042010 2010GRC" xfId="2421"/>
    <cellStyle name="_DEM-WP(C) Costs not in AURORA 2006GRC_Book9" xfId="170"/>
    <cellStyle name="_DEM-WP(C) Costs not in AURORA 2006GRC_Book9 2" xfId="2422"/>
    <cellStyle name="_DEM-WP(C) Costs not in AURORA 2006GRC_Book9_DEM-WP(C) ENERG10C--ctn Mid-C_042010 2010GRC" xfId="2423"/>
    <cellStyle name="_DEM-WP(C) Costs not in AURORA 2006GRC_Chelan PUD Power Costs (8-10)" xfId="2424"/>
    <cellStyle name="_DEM-WP(C) Costs not in AURORA 2006GRC_DEM-WP(C) Chelan Power Costs" xfId="2425"/>
    <cellStyle name="_DEM-WP(C) Costs not in AURORA 2006GRC_DEM-WP(C) Chelan Power Costs 2" xfId="2426"/>
    <cellStyle name="_DEM-WP(C) Costs not in AURORA 2006GRC_DEM-WP(C) ENERG10C--ctn Mid-C_042010 2010GRC" xfId="2427"/>
    <cellStyle name="_DEM-WP(C) Costs not in AURORA 2006GRC_DEM-WP(C) Gas Transport 2010GRC" xfId="2428"/>
    <cellStyle name="_DEM-WP(C) Costs not in AURORA 2006GRC_DEM-WP(C) Gas Transport 2010GRC 2" xfId="2429"/>
    <cellStyle name="_DEM-WP(C) Costs not in AURORA 2006GRC_LSRWEP LGIA like Acctg Petition Aug 2010" xfId="2430"/>
    <cellStyle name="_DEM-WP(C) Costs not in AURORA 2006GRC_NIM Summary" xfId="2431"/>
    <cellStyle name="_DEM-WP(C) Costs not in AURORA 2006GRC_NIM Summary 09GRC" xfId="2432"/>
    <cellStyle name="_DEM-WP(C) Costs not in AURORA 2006GRC_NIM Summary 09GRC 2" xfId="2433"/>
    <cellStyle name="_DEM-WP(C) Costs not in AURORA 2006GRC_NIM Summary 09GRC_DEM-WP(C) ENERG10C--ctn Mid-C_042010 2010GRC" xfId="2434"/>
    <cellStyle name="_DEM-WP(C) Costs not in AURORA 2006GRC_NIM Summary 2" xfId="2435"/>
    <cellStyle name="_DEM-WP(C) Costs not in AURORA 2006GRC_NIM Summary 3" xfId="2436"/>
    <cellStyle name="_DEM-WP(C) Costs not in AURORA 2006GRC_NIM Summary_DEM-WP(C) ENERG10C--ctn Mid-C_042010 2010GRC" xfId="2437"/>
    <cellStyle name="_DEM-WP(C) Costs not in AURORA 2006GRC_PCA 9 -  Exhibit D April 2010 (3)" xfId="2438"/>
    <cellStyle name="_DEM-WP(C) Costs not in AURORA 2006GRC_PCA 9 -  Exhibit D April 2010 (3) 2" xfId="2439"/>
    <cellStyle name="_DEM-WP(C) Costs not in AURORA 2006GRC_PCA 9 -  Exhibit D April 2010 (3)_DEM-WP(C) ENERG10C--ctn Mid-C_042010 2010GRC" xfId="2440"/>
    <cellStyle name="_DEM-WP(C) Costs not in AURORA 2006GRC_Power Costs - Comparison bx Rbtl-Staff-Jt-PC" xfId="171"/>
    <cellStyle name="_DEM-WP(C) Costs not in AURORA 2006GRC_Power Costs - Comparison bx Rbtl-Staff-Jt-PC 2" xfId="2441"/>
    <cellStyle name="_DEM-WP(C) Costs not in AURORA 2006GRC_Power Costs - Comparison bx Rbtl-Staff-Jt-PC_Adj Bench DR 3 for Initial Briefs (Electric)" xfId="2442"/>
    <cellStyle name="_DEM-WP(C) Costs not in AURORA 2006GRC_Power Costs - Comparison bx Rbtl-Staff-Jt-PC_Adj Bench DR 3 for Initial Briefs (Electric) 2" xfId="2443"/>
    <cellStyle name="_DEM-WP(C) Costs not in AURORA 2006GRC_Power Costs - Comparison bx Rbtl-Staff-Jt-PC_Adj Bench DR 3 for Initial Briefs (Electric)_DEM-WP(C) ENERG10C--ctn Mid-C_042010 2010GRC" xfId="2444"/>
    <cellStyle name="_DEM-WP(C) Costs not in AURORA 2006GRC_Power Costs - Comparison bx Rbtl-Staff-Jt-PC_DEM-WP(C) ENERG10C--ctn Mid-C_042010 2010GRC" xfId="2445"/>
    <cellStyle name="_DEM-WP(C) Costs not in AURORA 2006GRC_Power Costs - Comparison bx Rbtl-Staff-Jt-PC_Electric Rev Req Model (2009 GRC) Rebuttal" xfId="2446"/>
    <cellStyle name="_DEM-WP(C) Costs not in AURORA 2006GRC_Power Costs - Comparison bx Rbtl-Staff-Jt-PC_Electric Rev Req Model (2009 GRC) Rebuttal REmoval of New  WH Solar AdjustMI" xfId="2447"/>
    <cellStyle name="_DEM-WP(C) Costs not in AURORA 2006GRC_Power Costs - Comparison bx Rbtl-Staff-Jt-PC_Electric Rev Req Model (2009 GRC) Rebuttal REmoval of New  WH Solar AdjustMI 2" xfId="2448"/>
    <cellStyle name="_DEM-WP(C) Costs not in AURORA 2006GRC_Power Costs - Comparison bx Rbtl-Staff-Jt-PC_Electric Rev Req Model (2009 GRC) Rebuttal REmoval of New  WH Solar AdjustMI_DEM-WP(C) ENERG10C--ctn Mid-C_042010 2010GRC" xfId="2449"/>
    <cellStyle name="_DEM-WP(C) Costs not in AURORA 2006GRC_Power Costs - Comparison bx Rbtl-Staff-Jt-PC_Electric Rev Req Model (2009 GRC) Revised 01-18-2010" xfId="2450"/>
    <cellStyle name="_DEM-WP(C) Costs not in AURORA 2006GRC_Power Costs - Comparison bx Rbtl-Staff-Jt-PC_Electric Rev Req Model (2009 GRC) Revised 01-18-2010 2" xfId="2451"/>
    <cellStyle name="_DEM-WP(C) Costs not in AURORA 2006GRC_Power Costs - Comparison bx Rbtl-Staff-Jt-PC_Electric Rev Req Model (2009 GRC) Revised 01-18-2010_DEM-WP(C) ENERG10C--ctn Mid-C_042010 2010GRC" xfId="2452"/>
    <cellStyle name="_DEM-WP(C) Costs not in AURORA 2006GRC_Power Costs - Comparison bx Rbtl-Staff-Jt-PC_Final Order Electric EXHIBIT A-1" xfId="2453"/>
    <cellStyle name="_DEM-WP(C) Costs not in AURORA 2006GRC_Rebuttal Power Costs" xfId="172"/>
    <cellStyle name="_DEM-WP(C) Costs not in AURORA 2006GRC_Rebuttal Power Costs 2" xfId="2454"/>
    <cellStyle name="_DEM-WP(C) Costs not in AURORA 2006GRC_Rebuttal Power Costs_Adj Bench DR 3 for Initial Briefs (Electric)" xfId="2455"/>
    <cellStyle name="_DEM-WP(C) Costs not in AURORA 2006GRC_Rebuttal Power Costs_Adj Bench DR 3 for Initial Briefs (Electric) 2" xfId="2456"/>
    <cellStyle name="_DEM-WP(C) Costs not in AURORA 2006GRC_Rebuttal Power Costs_Adj Bench DR 3 for Initial Briefs (Electric)_DEM-WP(C) ENERG10C--ctn Mid-C_042010 2010GRC" xfId="2457"/>
    <cellStyle name="_DEM-WP(C) Costs not in AURORA 2006GRC_Rebuttal Power Costs_DEM-WP(C) ENERG10C--ctn Mid-C_042010 2010GRC" xfId="2458"/>
    <cellStyle name="_DEM-WP(C) Costs not in AURORA 2006GRC_Rebuttal Power Costs_Electric Rev Req Model (2009 GRC) Rebuttal" xfId="2459"/>
    <cellStyle name="_DEM-WP(C) Costs not in AURORA 2006GRC_Rebuttal Power Costs_Electric Rev Req Model (2009 GRC) Rebuttal REmoval of New  WH Solar AdjustMI" xfId="2460"/>
    <cellStyle name="_DEM-WP(C) Costs not in AURORA 2006GRC_Rebuttal Power Costs_Electric Rev Req Model (2009 GRC) Rebuttal REmoval of New  WH Solar AdjustMI 2" xfId="2461"/>
    <cellStyle name="_DEM-WP(C) Costs not in AURORA 2006GRC_Rebuttal Power Costs_Electric Rev Req Model (2009 GRC) Rebuttal REmoval of New  WH Solar AdjustMI_DEM-WP(C) ENERG10C--ctn Mid-C_042010 2010GRC" xfId="2462"/>
    <cellStyle name="_DEM-WP(C) Costs not in AURORA 2006GRC_Rebuttal Power Costs_Electric Rev Req Model (2009 GRC) Revised 01-18-2010" xfId="2463"/>
    <cellStyle name="_DEM-WP(C) Costs not in AURORA 2006GRC_Rebuttal Power Costs_Electric Rev Req Model (2009 GRC) Revised 01-18-2010 2" xfId="2464"/>
    <cellStyle name="_DEM-WP(C) Costs not in AURORA 2006GRC_Rebuttal Power Costs_Electric Rev Req Model (2009 GRC) Revised 01-18-2010_DEM-WP(C) ENERG10C--ctn Mid-C_042010 2010GRC" xfId="2465"/>
    <cellStyle name="_DEM-WP(C) Costs not in AURORA 2006GRC_Rebuttal Power Costs_Final Order Electric EXHIBIT A-1" xfId="2466"/>
    <cellStyle name="_DEM-WP(C) Costs not in AURORA 2006GRC_Transmission Workbook for May BOD" xfId="2467"/>
    <cellStyle name="_DEM-WP(C) Costs not in AURORA 2006GRC_Transmission Workbook for May BOD 2" xfId="2468"/>
    <cellStyle name="_DEM-WP(C) Costs not in AURORA 2006GRC_Transmission Workbook for May BOD_DEM-WP(C) ENERG10C--ctn Mid-C_042010 2010GRC" xfId="2469"/>
    <cellStyle name="_DEM-WP(C) Costs not in AURORA 2006GRC_Wind Integration 10GRC" xfId="2470"/>
    <cellStyle name="_DEM-WP(C) Costs not in AURORA 2006GRC_Wind Integration 10GRC 2" xfId="2471"/>
    <cellStyle name="_DEM-WP(C) Costs not in AURORA 2006GRC_Wind Integration 10GRC_DEM-WP(C) ENERG10C--ctn Mid-C_042010 2010GRC" xfId="2472"/>
    <cellStyle name="_DEM-WP(C) Costs not in AURORA 2007GRC" xfId="173"/>
    <cellStyle name="_DEM-WP(C) Costs not in AURORA 2007GRC 2" xfId="2473"/>
    <cellStyle name="_DEM-WP(C) Costs not in AURORA 2007GRC 2 2" xfId="2474"/>
    <cellStyle name="_DEM-WP(C) Costs not in AURORA 2007GRC Update" xfId="2475"/>
    <cellStyle name="_DEM-WP(C) Costs not in AURORA 2007GRC Update 2" xfId="2476"/>
    <cellStyle name="_DEM-WP(C) Costs not in AURORA 2007GRC Update_DEM-WP(C) ENERG10C--ctn Mid-C_042010 2010GRC" xfId="2477"/>
    <cellStyle name="_DEM-WP(C) Costs not in AURORA 2007GRC Update_NIM Summary" xfId="2478"/>
    <cellStyle name="_DEM-WP(C) Costs not in AURORA 2007GRC Update_NIM Summary 2" xfId="2479"/>
    <cellStyle name="_DEM-WP(C) Costs not in AURORA 2007GRC Update_NIM Summary_DEM-WP(C) ENERG10C--ctn Mid-C_042010 2010GRC" xfId="2480"/>
    <cellStyle name="_DEM-WP(C) Costs not in AURORA 2007GRC_16.37E Wild Horse Expansion DeferralRevwrkingfile SF" xfId="174"/>
    <cellStyle name="_DEM-WP(C) Costs not in AURORA 2007GRC_16.37E Wild Horse Expansion DeferralRevwrkingfile SF 2" xfId="2481"/>
    <cellStyle name="_DEM-WP(C) Costs not in AURORA 2007GRC_16.37E Wild Horse Expansion DeferralRevwrkingfile SF_DEM-WP(C) ENERG10C--ctn Mid-C_042010 2010GRC" xfId="2482"/>
    <cellStyle name="_DEM-WP(C) Costs not in AURORA 2007GRC_2009 GRC Compl Filing - Exhibit D" xfId="2483"/>
    <cellStyle name="_DEM-WP(C) Costs not in AURORA 2007GRC_2009 GRC Compl Filing - Exhibit D 2" xfId="2484"/>
    <cellStyle name="_DEM-WP(C) Costs not in AURORA 2007GRC_2009 GRC Compl Filing - Exhibit D_DEM-WP(C) ENERG10C--ctn Mid-C_042010 2010GRC" xfId="2485"/>
    <cellStyle name="_DEM-WP(C) Costs not in AURORA 2007GRC_Adj Bench DR 3 for Initial Briefs (Electric)" xfId="2486"/>
    <cellStyle name="_DEM-WP(C) Costs not in AURORA 2007GRC_Adj Bench DR 3 for Initial Briefs (Electric) 2" xfId="2487"/>
    <cellStyle name="_DEM-WP(C) Costs not in AURORA 2007GRC_Adj Bench DR 3 for Initial Briefs (Electric)_DEM-WP(C) ENERG10C--ctn Mid-C_042010 2010GRC" xfId="2488"/>
    <cellStyle name="_DEM-WP(C) Costs not in AURORA 2007GRC_Book2" xfId="175"/>
    <cellStyle name="_DEM-WP(C) Costs not in AURORA 2007GRC_Book2 2" xfId="2489"/>
    <cellStyle name="_DEM-WP(C) Costs not in AURORA 2007GRC_Book2_DEM-WP(C) ENERG10C--ctn Mid-C_042010 2010GRC" xfId="2490"/>
    <cellStyle name="_DEM-WP(C) Costs not in AURORA 2007GRC_Book4" xfId="176"/>
    <cellStyle name="_DEM-WP(C) Costs not in AURORA 2007GRC_Book4 2" xfId="2491"/>
    <cellStyle name="_DEM-WP(C) Costs not in AURORA 2007GRC_Book4_DEM-WP(C) ENERG10C--ctn Mid-C_042010 2010GRC" xfId="2492"/>
    <cellStyle name="_DEM-WP(C) Costs not in AURORA 2007GRC_DEM-WP(C) ENERG10C--ctn Mid-C_042010 2010GRC" xfId="2493"/>
    <cellStyle name="_DEM-WP(C) Costs not in AURORA 2007GRC_Electric Rev Req Model (2009 GRC) " xfId="177"/>
    <cellStyle name="_DEM-WP(C) Costs not in AURORA 2007GRC_Electric Rev Req Model (2009 GRC)  2" xfId="2494"/>
    <cellStyle name="_DEM-WP(C) Costs not in AURORA 2007GRC_Electric Rev Req Model (2009 GRC) _DEM-WP(C) ENERG10C--ctn Mid-C_042010 2010GRC" xfId="2495"/>
    <cellStyle name="_DEM-WP(C) Costs not in AURORA 2007GRC_Electric Rev Req Model (2009 GRC) Rebuttal" xfId="2496"/>
    <cellStyle name="_DEM-WP(C) Costs not in AURORA 2007GRC_Electric Rev Req Model (2009 GRC) Rebuttal REmoval of New  WH Solar AdjustMI" xfId="2497"/>
    <cellStyle name="_DEM-WP(C) Costs not in AURORA 2007GRC_Electric Rev Req Model (2009 GRC) Rebuttal REmoval of New  WH Solar AdjustMI 2" xfId="2498"/>
    <cellStyle name="_DEM-WP(C) Costs not in AURORA 2007GRC_Electric Rev Req Model (2009 GRC) Rebuttal REmoval of New  WH Solar AdjustMI_DEM-WP(C) ENERG10C--ctn Mid-C_042010 2010GRC" xfId="2499"/>
    <cellStyle name="_DEM-WP(C) Costs not in AURORA 2007GRC_Electric Rev Req Model (2009 GRC) Revised 01-18-2010" xfId="2500"/>
    <cellStyle name="_DEM-WP(C) Costs not in AURORA 2007GRC_Electric Rev Req Model (2009 GRC) Revised 01-18-2010 2" xfId="2501"/>
    <cellStyle name="_DEM-WP(C) Costs not in AURORA 2007GRC_Electric Rev Req Model (2009 GRC) Revised 01-18-2010_DEM-WP(C) ENERG10C--ctn Mid-C_042010 2010GRC" xfId="2502"/>
    <cellStyle name="_DEM-WP(C) Costs not in AURORA 2007GRC_Final Order Electric EXHIBIT A-1" xfId="2503"/>
    <cellStyle name="_DEM-WP(C) Costs not in AURORA 2007GRC_NIM Summary" xfId="2504"/>
    <cellStyle name="_DEM-WP(C) Costs not in AURORA 2007GRC_NIM Summary 2" xfId="2505"/>
    <cellStyle name="_DEM-WP(C) Costs not in AURORA 2007GRC_NIM Summary_DEM-WP(C) ENERG10C--ctn Mid-C_042010 2010GRC" xfId="2506"/>
    <cellStyle name="_DEM-WP(C) Costs not in AURORA 2007GRC_NIM+O&amp;M Monthly" xfId="2507"/>
    <cellStyle name="_DEM-WP(C) Costs not in AURORA 2007GRC_Power Costs - Comparison bx Rbtl-Staff-Jt-PC" xfId="178"/>
    <cellStyle name="_DEM-WP(C) Costs not in AURORA 2007GRC_Power Costs - Comparison bx Rbtl-Staff-Jt-PC 2" xfId="2508"/>
    <cellStyle name="_DEM-WP(C) Costs not in AURORA 2007GRC_Power Costs - Comparison bx Rbtl-Staff-Jt-PC_DEM-WP(C) ENERG10C--ctn Mid-C_042010 2010GRC" xfId="2509"/>
    <cellStyle name="_DEM-WP(C) Costs not in AURORA 2007GRC_Rebuttal Power Costs" xfId="179"/>
    <cellStyle name="_DEM-WP(C) Costs not in AURORA 2007GRC_Rebuttal Power Costs 2" xfId="2510"/>
    <cellStyle name="_DEM-WP(C) Costs not in AURORA 2007GRC_Rebuttal Power Costs_DEM-WP(C) ENERG10C--ctn Mid-C_042010 2010GRC" xfId="2511"/>
    <cellStyle name="_DEM-WP(C) Costs not in AURORA 2007GRC_TENASKA REGULATORY ASSET" xfId="2512"/>
    <cellStyle name="_DEM-WP(C) Costs not in AURORA 2007PCORC" xfId="2513"/>
    <cellStyle name="_DEM-WP(C) Costs not in AURORA 2007PCORC 2" xfId="2514"/>
    <cellStyle name="_DEM-WP(C) Costs not in AURORA 2007PCORC_Chelan PUD Power Costs (8-10)" xfId="2515"/>
    <cellStyle name="_DEM-WP(C) Costs not in AURORA 2007PCORC_DEM-WP(C) ENERG10C--ctn Mid-C_042010 2010GRC" xfId="2516"/>
    <cellStyle name="_DEM-WP(C) Costs not in AURORA 2007PCORC_NIM Summary" xfId="2517"/>
    <cellStyle name="_DEM-WP(C) Costs not in AURORA 2007PCORC_NIM Summary 2" xfId="2518"/>
    <cellStyle name="_DEM-WP(C) Costs not in AURORA 2007PCORC_NIM Summary_DEM-WP(C) ENERG10C--ctn Mid-C_042010 2010GRC" xfId="2519"/>
    <cellStyle name="_DEM-WP(C) Costs not in AURORA 2007PCORC-5.07Update" xfId="180"/>
    <cellStyle name="_DEM-WP(C) Costs not in AURORA 2007PCORC-5.07Update 2" xfId="2520"/>
    <cellStyle name="_DEM-WP(C) Costs not in AURORA 2007PCORC-5.07Update 2 2" xfId="2521"/>
    <cellStyle name="_DEM-WP(C) Costs not in AURORA 2007PCORC-5.07Update 3" xfId="2522"/>
    <cellStyle name="_DEM-WP(C) Costs not in AURORA 2007PCORC-5.07Update_16.37E Wild Horse Expansion DeferralRevwrkingfile SF" xfId="181"/>
    <cellStyle name="_DEM-WP(C) Costs not in AURORA 2007PCORC-5.07Update_16.37E Wild Horse Expansion DeferralRevwrkingfile SF 2" xfId="2523"/>
    <cellStyle name="_DEM-WP(C) Costs not in AURORA 2007PCORC-5.07Update_16.37E Wild Horse Expansion DeferralRevwrkingfile SF_DEM-WP(C) ENERG10C--ctn Mid-C_042010 2010GRC" xfId="2524"/>
    <cellStyle name="_DEM-WP(C) Costs not in AURORA 2007PCORC-5.07Update_2009 GRC Compl Filing - Exhibit D" xfId="2525"/>
    <cellStyle name="_DEM-WP(C) Costs not in AURORA 2007PCORC-5.07Update_2009 GRC Compl Filing - Exhibit D 2" xfId="2526"/>
    <cellStyle name="_DEM-WP(C) Costs not in AURORA 2007PCORC-5.07Update_2009 GRC Compl Filing - Exhibit D_DEM-WP(C) ENERG10C--ctn Mid-C_042010 2010GRC" xfId="2527"/>
    <cellStyle name="_DEM-WP(C) Costs not in AURORA 2007PCORC-5.07Update_Adj Bench DR 3 for Initial Briefs (Electric)" xfId="2528"/>
    <cellStyle name="_DEM-WP(C) Costs not in AURORA 2007PCORC-5.07Update_Adj Bench DR 3 for Initial Briefs (Electric) 2" xfId="2529"/>
    <cellStyle name="_DEM-WP(C) Costs not in AURORA 2007PCORC-5.07Update_Adj Bench DR 3 for Initial Briefs (Electric)_DEM-WP(C) ENERG10C--ctn Mid-C_042010 2010GRC" xfId="2530"/>
    <cellStyle name="_DEM-WP(C) Costs not in AURORA 2007PCORC-5.07Update_Book1" xfId="2531"/>
    <cellStyle name="_DEM-WP(C) Costs not in AURORA 2007PCORC-5.07Update_Book2" xfId="182"/>
    <cellStyle name="_DEM-WP(C) Costs not in AURORA 2007PCORC-5.07Update_Book2 2" xfId="2532"/>
    <cellStyle name="_DEM-WP(C) Costs not in AURORA 2007PCORC-5.07Update_Book2_DEM-WP(C) ENERG10C--ctn Mid-C_042010 2010GRC" xfId="2533"/>
    <cellStyle name="_DEM-WP(C) Costs not in AURORA 2007PCORC-5.07Update_Book4" xfId="183"/>
    <cellStyle name="_DEM-WP(C) Costs not in AURORA 2007PCORC-5.07Update_Book4 2" xfId="2534"/>
    <cellStyle name="_DEM-WP(C) Costs not in AURORA 2007PCORC-5.07Update_Book4_DEM-WP(C) ENERG10C--ctn Mid-C_042010 2010GRC" xfId="2535"/>
    <cellStyle name="_DEM-WP(C) Costs not in AURORA 2007PCORC-5.07Update_Chelan PUD Power Costs (8-10)" xfId="2536"/>
    <cellStyle name="_DEM-WP(C) Costs not in AURORA 2007PCORC-5.07Update_Confidential Material" xfId="2537"/>
    <cellStyle name="_DEM-WP(C) Costs not in AURORA 2007PCORC-5.07Update_DEM-WP(C) Colstrip 12 Coal Cost Forecast 2010GRC" xfId="2538"/>
    <cellStyle name="_DEM-WP(C) Costs not in AURORA 2007PCORC-5.07Update_DEM-WP(C) ENERG10C--ctn Mid-C_042010 2010GRC" xfId="2539"/>
    <cellStyle name="_DEM-WP(C) Costs not in AURORA 2007PCORC-5.07Update_DEM-WP(C) Production O&amp;M 2009GRC Rebuttal" xfId="184"/>
    <cellStyle name="_DEM-WP(C) Costs not in AURORA 2007PCORC-5.07Update_DEM-WP(C) Production O&amp;M 2009GRC Rebuttal 2" xfId="2540"/>
    <cellStyle name="_DEM-WP(C) Costs not in AURORA 2007PCORC-5.07Update_DEM-WP(C) Production O&amp;M 2009GRC Rebuttal_Adj Bench DR 3 for Initial Briefs (Electric)" xfId="2541"/>
    <cellStyle name="_DEM-WP(C) Costs not in AURORA 2007PCORC-5.07Update_DEM-WP(C) Production O&amp;M 2009GRC Rebuttal_Adj Bench DR 3 for Initial Briefs (Electric) 2" xfId="2542"/>
    <cellStyle name="_DEM-WP(C) Costs not in AURORA 2007PCORC-5.07Update_DEM-WP(C) Production O&amp;M 2009GRC Rebuttal_Adj Bench DR 3 for Initial Briefs (Electric)_DEM-WP(C) ENERG10C--ctn Mid-C_042010 2010GRC" xfId="2543"/>
    <cellStyle name="_DEM-WP(C) Costs not in AURORA 2007PCORC-5.07Update_DEM-WP(C) Production O&amp;M 2009GRC Rebuttal_Book2" xfId="185"/>
    <cellStyle name="_DEM-WP(C) Costs not in AURORA 2007PCORC-5.07Update_DEM-WP(C) Production O&amp;M 2009GRC Rebuttal_Book2 2" xfId="2544"/>
    <cellStyle name="_DEM-WP(C) Costs not in AURORA 2007PCORC-5.07Update_DEM-WP(C) Production O&amp;M 2009GRC Rebuttal_Book2_Adj Bench DR 3 for Initial Briefs (Electric)" xfId="2545"/>
    <cellStyle name="_DEM-WP(C) Costs not in AURORA 2007PCORC-5.07Update_DEM-WP(C) Production O&amp;M 2009GRC Rebuttal_Book2_Adj Bench DR 3 for Initial Briefs (Electric) 2" xfId="2546"/>
    <cellStyle name="_DEM-WP(C) Costs not in AURORA 2007PCORC-5.07Update_DEM-WP(C) Production O&amp;M 2009GRC Rebuttal_Book2_Adj Bench DR 3 for Initial Briefs (Electric)_DEM-WP(C) ENERG10C--ctn Mid-C_042010 2010GRC" xfId="2547"/>
    <cellStyle name="_DEM-WP(C) Costs not in AURORA 2007PCORC-5.07Update_DEM-WP(C) Production O&amp;M 2009GRC Rebuttal_Book2_DEM-WP(C) ENERG10C--ctn Mid-C_042010 2010GRC" xfId="2548"/>
    <cellStyle name="_DEM-WP(C) Costs not in AURORA 2007PCORC-5.07Update_DEM-WP(C) Production O&amp;M 2009GRC Rebuttal_Book2_Electric Rev Req Model (2009 GRC) Rebuttal" xfId="2549"/>
    <cellStyle name="_DEM-WP(C) Costs not in AURORA 2007PCORC-5.07Update_DEM-WP(C) Production O&amp;M 2009GRC Rebuttal_Book2_Electric Rev Req Model (2009 GRC) Rebuttal REmoval of New  WH Solar AdjustMI" xfId="2550"/>
    <cellStyle name="_DEM-WP(C) Costs not in AURORA 2007PCORC-5.07Update_DEM-WP(C) Production O&amp;M 2009GRC Rebuttal_Book2_Electric Rev Req Model (2009 GRC) Rebuttal REmoval of New  WH Solar AdjustMI 2" xfId="2551"/>
    <cellStyle name="_DEM-WP(C) Costs not in AURORA 2007PCORC-5.07Update_DEM-WP(C) Production O&amp;M 2009GRC Rebuttal_Book2_Electric Rev Req Model (2009 GRC) Rebuttal REmoval of New  WH Solar AdjustMI_DEM-WP(C) ENERG10C--ctn Mid-C_042010 2010GRC" xfId="2552"/>
    <cellStyle name="_DEM-WP(C) Costs not in AURORA 2007PCORC-5.07Update_DEM-WP(C) Production O&amp;M 2009GRC Rebuttal_Book2_Electric Rev Req Model (2009 GRC) Revised 01-18-2010" xfId="2553"/>
    <cellStyle name="_DEM-WP(C) Costs not in AURORA 2007PCORC-5.07Update_DEM-WP(C) Production O&amp;M 2009GRC Rebuttal_Book2_Electric Rev Req Model (2009 GRC) Revised 01-18-2010 2" xfId="2554"/>
    <cellStyle name="_DEM-WP(C) Costs not in AURORA 2007PCORC-5.07Update_DEM-WP(C) Production O&amp;M 2009GRC Rebuttal_Book2_Electric Rev Req Model (2009 GRC) Revised 01-18-2010_DEM-WP(C) ENERG10C--ctn Mid-C_042010 2010GRC" xfId="2555"/>
    <cellStyle name="_DEM-WP(C) Costs not in AURORA 2007PCORC-5.07Update_DEM-WP(C) Production O&amp;M 2009GRC Rebuttal_Book2_Final Order Electric EXHIBIT A-1" xfId="2556"/>
    <cellStyle name="_DEM-WP(C) Costs not in AURORA 2007PCORC-5.07Update_DEM-WP(C) Production O&amp;M 2009GRC Rebuttal_DEM-WP(C) ENERG10C--ctn Mid-C_042010 2010GRC" xfId="2557"/>
    <cellStyle name="_DEM-WP(C) Costs not in AURORA 2007PCORC-5.07Update_DEM-WP(C) Production O&amp;M 2009GRC Rebuttal_Electric Rev Req Model (2009 GRC) Rebuttal" xfId="2558"/>
    <cellStyle name="_DEM-WP(C) Costs not in AURORA 2007PCORC-5.07Update_DEM-WP(C) Production O&amp;M 2009GRC Rebuttal_Electric Rev Req Model (2009 GRC) Rebuttal REmoval of New  WH Solar AdjustMI" xfId="2559"/>
    <cellStyle name="_DEM-WP(C) Costs not in AURORA 2007PCORC-5.07Update_DEM-WP(C) Production O&amp;M 2009GRC Rebuttal_Electric Rev Req Model (2009 GRC) Rebuttal REmoval of New  WH Solar AdjustMI 2" xfId="2560"/>
    <cellStyle name="_DEM-WP(C) Costs not in AURORA 2007PCORC-5.07Update_DEM-WP(C) Production O&amp;M 2009GRC Rebuttal_Electric Rev Req Model (2009 GRC) Rebuttal REmoval of New  WH Solar AdjustMI_DEM-WP(C) ENERG10C--ctn Mid-C_042010 2010GRC" xfId="2561"/>
    <cellStyle name="_DEM-WP(C) Costs not in AURORA 2007PCORC-5.07Update_DEM-WP(C) Production O&amp;M 2009GRC Rebuttal_Electric Rev Req Model (2009 GRC) Revised 01-18-2010" xfId="2562"/>
    <cellStyle name="_DEM-WP(C) Costs not in AURORA 2007PCORC-5.07Update_DEM-WP(C) Production O&amp;M 2009GRC Rebuttal_Electric Rev Req Model (2009 GRC) Revised 01-18-2010 2" xfId="2563"/>
    <cellStyle name="_DEM-WP(C) Costs not in AURORA 2007PCORC-5.07Update_DEM-WP(C) Production O&amp;M 2009GRC Rebuttal_Electric Rev Req Model (2009 GRC) Revised 01-18-2010_DEM-WP(C) ENERG10C--ctn Mid-C_042010 2010GRC" xfId="2564"/>
    <cellStyle name="_DEM-WP(C) Costs not in AURORA 2007PCORC-5.07Update_DEM-WP(C) Production O&amp;M 2009GRC Rebuttal_Final Order Electric EXHIBIT A-1" xfId="2565"/>
    <cellStyle name="_DEM-WP(C) Costs not in AURORA 2007PCORC-5.07Update_DEM-WP(C) Production O&amp;M 2009GRC Rebuttal_Rebuttal Power Costs" xfId="186"/>
    <cellStyle name="_DEM-WP(C) Costs not in AURORA 2007PCORC-5.07Update_DEM-WP(C) Production O&amp;M 2009GRC Rebuttal_Rebuttal Power Costs 2" xfId="2566"/>
    <cellStyle name="_DEM-WP(C) Costs not in AURORA 2007PCORC-5.07Update_DEM-WP(C) Production O&amp;M 2009GRC Rebuttal_Rebuttal Power Costs_Adj Bench DR 3 for Initial Briefs (Electric)" xfId="2567"/>
    <cellStyle name="_DEM-WP(C) Costs not in AURORA 2007PCORC-5.07Update_DEM-WP(C) Production O&amp;M 2009GRC Rebuttal_Rebuttal Power Costs_Adj Bench DR 3 for Initial Briefs (Electric) 2" xfId="2568"/>
    <cellStyle name="_DEM-WP(C) Costs not in AURORA 2007PCORC-5.07Update_DEM-WP(C) Production O&amp;M 2009GRC Rebuttal_Rebuttal Power Costs_Adj Bench DR 3 for Initial Briefs (Electric)_DEM-WP(C) ENERG10C--ctn Mid-C_042010 2010GRC" xfId="2569"/>
    <cellStyle name="_DEM-WP(C) Costs not in AURORA 2007PCORC-5.07Update_DEM-WP(C) Production O&amp;M 2009GRC Rebuttal_Rebuttal Power Costs_DEM-WP(C) ENERG10C--ctn Mid-C_042010 2010GRC" xfId="2570"/>
    <cellStyle name="_DEM-WP(C) Costs not in AURORA 2007PCORC-5.07Update_DEM-WP(C) Production O&amp;M 2009GRC Rebuttal_Rebuttal Power Costs_Electric Rev Req Model (2009 GRC) Rebuttal" xfId="2571"/>
    <cellStyle name="_DEM-WP(C) Costs not in AURORA 2007PCORC-5.07Update_DEM-WP(C) Production O&amp;M 2009GRC Rebuttal_Rebuttal Power Costs_Electric Rev Req Model (2009 GRC) Rebuttal REmoval of New  WH Solar AdjustMI" xfId="2572"/>
    <cellStyle name="_DEM-WP(C) Costs not in AURORA 2007PCORC-5.07Update_DEM-WP(C) Production O&amp;M 2009GRC Rebuttal_Rebuttal Power Costs_Electric Rev Req Model (2009 GRC) Rebuttal REmoval of New  WH Solar AdjustMI 2" xfId="2573"/>
    <cellStyle name="_DEM-WP(C) Costs not in AURORA 2007PCORC-5.07Update_DEM-WP(C) Production O&amp;M 2009GRC Rebuttal_Rebuttal Power Costs_Electric Rev Req Model (2009 GRC) Rebuttal REmoval of New  WH Solar AdjustMI_DEM-WP(C) ENERG10C--ctn Mid-C_042010 2010GRC" xfId="2574"/>
    <cellStyle name="_DEM-WP(C) Costs not in AURORA 2007PCORC-5.07Update_DEM-WP(C) Production O&amp;M 2009GRC Rebuttal_Rebuttal Power Costs_Electric Rev Req Model (2009 GRC) Revised 01-18-2010" xfId="2575"/>
    <cellStyle name="_DEM-WP(C) Costs not in AURORA 2007PCORC-5.07Update_DEM-WP(C) Production O&amp;M 2009GRC Rebuttal_Rebuttal Power Costs_Electric Rev Req Model (2009 GRC) Revised 01-18-2010 2" xfId="2576"/>
    <cellStyle name="_DEM-WP(C) Costs not in AURORA 2007PCORC-5.07Update_DEM-WP(C) Production O&amp;M 2009GRC Rebuttal_Rebuttal Power Costs_Electric Rev Req Model (2009 GRC) Revised 01-18-2010_DEM-WP(C) ENERG10C--ctn Mid-C_042010 2010GRC" xfId="2577"/>
    <cellStyle name="_DEM-WP(C) Costs not in AURORA 2007PCORC-5.07Update_DEM-WP(C) Production O&amp;M 2009GRC Rebuttal_Rebuttal Power Costs_Final Order Electric EXHIBIT A-1" xfId="2578"/>
    <cellStyle name="_DEM-WP(C) Costs not in AURORA 2007PCORC-5.07Update_DEM-WP(C) Production O&amp;M 2010GRC As-Filed" xfId="2579"/>
    <cellStyle name="_DEM-WP(C) Costs not in AURORA 2007PCORC-5.07Update_DEM-WP(C) Production O&amp;M 2010GRC As-Filed 2" xfId="2580"/>
    <cellStyle name="_DEM-WP(C) Costs not in AURORA 2007PCORC-5.07Update_DEM-WP(C) Production O&amp;M 2010GRC As-Filed 3" xfId="2581"/>
    <cellStyle name="_DEM-WP(C) Costs not in AURORA 2007PCORC-5.07Update_Electric Rev Req Model (2009 GRC) " xfId="187"/>
    <cellStyle name="_DEM-WP(C) Costs not in AURORA 2007PCORC-5.07Update_Electric Rev Req Model (2009 GRC)  2" xfId="2582"/>
    <cellStyle name="_DEM-WP(C) Costs not in AURORA 2007PCORC-5.07Update_Electric Rev Req Model (2009 GRC) _DEM-WP(C) ENERG10C--ctn Mid-C_042010 2010GRC" xfId="2583"/>
    <cellStyle name="_DEM-WP(C) Costs not in AURORA 2007PCORC-5.07Update_Electric Rev Req Model (2009 GRC) Rebuttal" xfId="2584"/>
    <cellStyle name="_DEM-WP(C) Costs not in AURORA 2007PCORC-5.07Update_Electric Rev Req Model (2009 GRC) Rebuttal REmoval of New  WH Solar AdjustMI" xfId="2585"/>
    <cellStyle name="_DEM-WP(C) Costs not in AURORA 2007PCORC-5.07Update_Electric Rev Req Model (2009 GRC) Rebuttal REmoval of New  WH Solar AdjustMI 2" xfId="2586"/>
    <cellStyle name="_DEM-WP(C) Costs not in AURORA 2007PCORC-5.07Update_Electric Rev Req Model (2009 GRC) Rebuttal REmoval of New  WH Solar AdjustMI_DEM-WP(C) ENERG10C--ctn Mid-C_042010 2010GRC" xfId="2587"/>
    <cellStyle name="_DEM-WP(C) Costs not in AURORA 2007PCORC-5.07Update_Electric Rev Req Model (2009 GRC) Revised 01-18-2010" xfId="2588"/>
    <cellStyle name="_DEM-WP(C) Costs not in AURORA 2007PCORC-5.07Update_Electric Rev Req Model (2009 GRC) Revised 01-18-2010 2" xfId="2589"/>
    <cellStyle name="_DEM-WP(C) Costs not in AURORA 2007PCORC-5.07Update_Electric Rev Req Model (2009 GRC) Revised 01-18-2010_DEM-WP(C) ENERG10C--ctn Mid-C_042010 2010GRC" xfId="2590"/>
    <cellStyle name="_DEM-WP(C) Costs not in AURORA 2007PCORC-5.07Update_Final Order Electric EXHIBIT A-1" xfId="2591"/>
    <cellStyle name="_DEM-WP(C) Costs not in AURORA 2007PCORC-5.07Update_NIM Summary" xfId="2592"/>
    <cellStyle name="_DEM-WP(C) Costs not in AURORA 2007PCORC-5.07Update_NIM Summary 09GRC" xfId="2593"/>
    <cellStyle name="_DEM-WP(C) Costs not in AURORA 2007PCORC-5.07Update_NIM Summary 09GRC 2" xfId="2594"/>
    <cellStyle name="_DEM-WP(C) Costs not in AURORA 2007PCORC-5.07Update_NIM Summary 09GRC_DEM-WP(C) ENERG10C--ctn Mid-C_042010 2010GRC" xfId="2595"/>
    <cellStyle name="_DEM-WP(C) Costs not in AURORA 2007PCORC-5.07Update_NIM Summary 09GRC_NIM Summary" xfId="2596"/>
    <cellStyle name="_DEM-WP(C) Costs not in AURORA 2007PCORC-5.07Update_NIM Summary 09GRC_NIM Summary 2" xfId="2597"/>
    <cellStyle name="_DEM-WP(C) Costs not in AURORA 2007PCORC-5.07Update_NIM Summary 09GRC_NIM Summary_DEM-WP(C) ENERG10C--ctn Mid-C_042010 2010GRC" xfId="2598"/>
    <cellStyle name="_DEM-WP(C) Costs not in AURORA 2007PCORC-5.07Update_NIM Summary 2" xfId="2599"/>
    <cellStyle name="_DEM-WP(C) Costs not in AURORA 2007PCORC-5.07Update_NIM Summary 3" xfId="2600"/>
    <cellStyle name="_DEM-WP(C) Costs not in AURORA 2007PCORC-5.07Update_NIM Summary_DEM-WP(C) ENERG10C--ctn Mid-C_042010 2010GRC" xfId="2601"/>
    <cellStyle name="_DEM-WP(C) Costs not in AURORA 2007PCORC-5.07Update_NIM+O&amp;M Monthly" xfId="2602"/>
    <cellStyle name="_DEM-WP(C) Costs not in AURORA 2007PCORC-5.07Update_Power Costs - Comparison bx Rbtl-Staff-Jt-PC" xfId="188"/>
    <cellStyle name="_DEM-WP(C) Costs not in AURORA 2007PCORC-5.07Update_Power Costs - Comparison bx Rbtl-Staff-Jt-PC 2" xfId="2603"/>
    <cellStyle name="_DEM-WP(C) Costs not in AURORA 2007PCORC-5.07Update_Power Costs - Comparison bx Rbtl-Staff-Jt-PC_DEM-WP(C) ENERG10C--ctn Mid-C_042010 2010GRC" xfId="2604"/>
    <cellStyle name="_DEM-WP(C) Costs not in AURORA 2007PCORC-5.07Update_Rebuttal Power Costs" xfId="189"/>
    <cellStyle name="_DEM-WP(C) Costs not in AURORA 2007PCORC-5.07Update_Rebuttal Power Costs 2" xfId="2605"/>
    <cellStyle name="_DEM-WP(C) Costs not in AURORA 2007PCORC-5.07Update_Rebuttal Power Costs_DEM-WP(C) ENERG10C--ctn Mid-C_042010 2010GRC" xfId="2606"/>
    <cellStyle name="_DEM-WP(C) Costs not in AURORA 2007PCORC-5.07Update_TENASKA REGULATORY ASSET" xfId="2607"/>
    <cellStyle name="_DEM-WP(C) Costs Not In AURORA 2009GRC" xfId="2608"/>
    <cellStyle name="_x0013__DEM-WP(C) ENERG10C--ctn Mid-C_042010 2010GRC" xfId="2609"/>
    <cellStyle name="_DEM-WP(C) Prod O&amp;M 2007GRC" xfId="190"/>
    <cellStyle name="_DEM-WP(C) Prod O&amp;M 2007GRC 2" xfId="2610"/>
    <cellStyle name="_DEM-WP(C) Prod O&amp;M 2007GRC 3" xfId="2611"/>
    <cellStyle name="_DEM-WP(C) Prod O&amp;M 2007GRC_Adj Bench DR 3 for Initial Briefs (Electric)" xfId="2612"/>
    <cellStyle name="_DEM-WP(C) Prod O&amp;M 2007GRC_Adj Bench DR 3 for Initial Briefs (Electric) 2" xfId="2613"/>
    <cellStyle name="_DEM-WP(C) Prod O&amp;M 2007GRC_Adj Bench DR 3 for Initial Briefs (Electric)_DEM-WP(C) ENERG10C--ctn Mid-C_042010 2010GRC" xfId="2614"/>
    <cellStyle name="_DEM-WP(C) Prod O&amp;M 2007GRC_Book2" xfId="191"/>
    <cellStyle name="_DEM-WP(C) Prod O&amp;M 2007GRC_Book2 2" xfId="2615"/>
    <cellStyle name="_DEM-WP(C) Prod O&amp;M 2007GRC_Book2_Adj Bench DR 3 for Initial Briefs (Electric)" xfId="2616"/>
    <cellStyle name="_DEM-WP(C) Prod O&amp;M 2007GRC_Book2_Adj Bench DR 3 for Initial Briefs (Electric) 2" xfId="2617"/>
    <cellStyle name="_DEM-WP(C) Prod O&amp;M 2007GRC_Book2_Adj Bench DR 3 for Initial Briefs (Electric)_DEM-WP(C) ENERG10C--ctn Mid-C_042010 2010GRC" xfId="2618"/>
    <cellStyle name="_DEM-WP(C) Prod O&amp;M 2007GRC_Book2_DEM-WP(C) ENERG10C--ctn Mid-C_042010 2010GRC" xfId="2619"/>
    <cellStyle name="_DEM-WP(C) Prod O&amp;M 2007GRC_Book2_Electric Rev Req Model (2009 GRC) Rebuttal" xfId="2620"/>
    <cellStyle name="_DEM-WP(C) Prod O&amp;M 2007GRC_Book2_Electric Rev Req Model (2009 GRC) Rebuttal REmoval of New  WH Solar AdjustMI" xfId="2621"/>
    <cellStyle name="_DEM-WP(C) Prod O&amp;M 2007GRC_Book2_Electric Rev Req Model (2009 GRC) Rebuttal REmoval of New  WH Solar AdjustMI 2" xfId="2622"/>
    <cellStyle name="_DEM-WP(C) Prod O&amp;M 2007GRC_Book2_Electric Rev Req Model (2009 GRC) Rebuttal REmoval of New  WH Solar AdjustMI_DEM-WP(C) ENERG10C--ctn Mid-C_042010 2010GRC" xfId="2623"/>
    <cellStyle name="_DEM-WP(C) Prod O&amp;M 2007GRC_Book2_Electric Rev Req Model (2009 GRC) Revised 01-18-2010" xfId="2624"/>
    <cellStyle name="_DEM-WP(C) Prod O&amp;M 2007GRC_Book2_Electric Rev Req Model (2009 GRC) Revised 01-18-2010 2" xfId="2625"/>
    <cellStyle name="_DEM-WP(C) Prod O&amp;M 2007GRC_Book2_Electric Rev Req Model (2009 GRC) Revised 01-18-2010_DEM-WP(C) ENERG10C--ctn Mid-C_042010 2010GRC" xfId="2626"/>
    <cellStyle name="_DEM-WP(C) Prod O&amp;M 2007GRC_Book2_Final Order Electric EXHIBIT A-1" xfId="2627"/>
    <cellStyle name="_DEM-WP(C) Prod O&amp;M 2007GRC_Confidential Material" xfId="2628"/>
    <cellStyle name="_DEM-WP(C) Prod O&amp;M 2007GRC_DEM-WP(C) Colstrip 12 Coal Cost Forecast 2010GRC" xfId="2629"/>
    <cellStyle name="_DEM-WP(C) Prod O&amp;M 2007GRC_DEM-WP(C) ENERG10C--ctn Mid-C_042010 2010GRC" xfId="2630"/>
    <cellStyle name="_DEM-WP(C) Prod O&amp;M 2007GRC_DEM-WP(C) Production O&amp;M 2010GRC As-Filed" xfId="2631"/>
    <cellStyle name="_DEM-WP(C) Prod O&amp;M 2007GRC_DEM-WP(C) Production O&amp;M 2010GRC As-Filed 2" xfId="2632"/>
    <cellStyle name="_DEM-WP(C) Prod O&amp;M 2007GRC_DEM-WP(C) Production O&amp;M 2010GRC As-Filed 3" xfId="2633"/>
    <cellStyle name="_DEM-WP(C) Prod O&amp;M 2007GRC_Electric Rev Req Model (2009 GRC) Rebuttal" xfId="2634"/>
    <cellStyle name="_DEM-WP(C) Prod O&amp;M 2007GRC_Electric Rev Req Model (2009 GRC) Rebuttal REmoval of New  WH Solar AdjustMI" xfId="2635"/>
    <cellStyle name="_DEM-WP(C) Prod O&amp;M 2007GRC_Electric Rev Req Model (2009 GRC) Rebuttal REmoval of New  WH Solar AdjustMI 2" xfId="2636"/>
    <cellStyle name="_DEM-WP(C) Prod O&amp;M 2007GRC_Electric Rev Req Model (2009 GRC) Rebuttal REmoval of New  WH Solar AdjustMI_DEM-WP(C) ENERG10C--ctn Mid-C_042010 2010GRC" xfId="2637"/>
    <cellStyle name="_DEM-WP(C) Prod O&amp;M 2007GRC_Electric Rev Req Model (2009 GRC) Revised 01-18-2010" xfId="2638"/>
    <cellStyle name="_DEM-WP(C) Prod O&amp;M 2007GRC_Electric Rev Req Model (2009 GRC) Revised 01-18-2010 2" xfId="2639"/>
    <cellStyle name="_DEM-WP(C) Prod O&amp;M 2007GRC_Electric Rev Req Model (2009 GRC) Revised 01-18-2010_DEM-WP(C) ENERG10C--ctn Mid-C_042010 2010GRC" xfId="2640"/>
    <cellStyle name="_DEM-WP(C) Prod O&amp;M 2007GRC_Final Order Electric EXHIBIT A-1" xfId="2641"/>
    <cellStyle name="_DEM-WP(C) Prod O&amp;M 2007GRC_Rebuttal Power Costs" xfId="192"/>
    <cellStyle name="_DEM-WP(C) Prod O&amp;M 2007GRC_Rebuttal Power Costs 2" xfId="2642"/>
    <cellStyle name="_DEM-WP(C) Prod O&amp;M 2007GRC_Rebuttal Power Costs_Adj Bench DR 3 for Initial Briefs (Electric)" xfId="2643"/>
    <cellStyle name="_DEM-WP(C) Prod O&amp;M 2007GRC_Rebuttal Power Costs_Adj Bench DR 3 for Initial Briefs (Electric) 2" xfId="2644"/>
    <cellStyle name="_DEM-WP(C) Prod O&amp;M 2007GRC_Rebuttal Power Costs_Adj Bench DR 3 for Initial Briefs (Electric)_DEM-WP(C) ENERG10C--ctn Mid-C_042010 2010GRC" xfId="2645"/>
    <cellStyle name="_DEM-WP(C) Prod O&amp;M 2007GRC_Rebuttal Power Costs_DEM-WP(C) ENERG10C--ctn Mid-C_042010 2010GRC" xfId="2646"/>
    <cellStyle name="_DEM-WP(C) Prod O&amp;M 2007GRC_Rebuttal Power Costs_Electric Rev Req Model (2009 GRC) Rebuttal" xfId="2647"/>
    <cellStyle name="_DEM-WP(C) Prod O&amp;M 2007GRC_Rebuttal Power Costs_Electric Rev Req Model (2009 GRC) Rebuttal REmoval of New  WH Solar AdjustMI" xfId="2648"/>
    <cellStyle name="_DEM-WP(C) Prod O&amp;M 2007GRC_Rebuttal Power Costs_Electric Rev Req Model (2009 GRC) Rebuttal REmoval of New  WH Solar AdjustMI 2" xfId="2649"/>
    <cellStyle name="_DEM-WP(C) Prod O&amp;M 2007GRC_Rebuttal Power Costs_Electric Rev Req Model (2009 GRC) Rebuttal REmoval of New  WH Solar AdjustMI_DEM-WP(C) ENERG10C--ctn Mid-C_042010 2010GRC" xfId="2650"/>
    <cellStyle name="_DEM-WP(C) Prod O&amp;M 2007GRC_Rebuttal Power Costs_Electric Rev Req Model (2009 GRC) Revised 01-18-2010" xfId="2651"/>
    <cellStyle name="_DEM-WP(C) Prod O&amp;M 2007GRC_Rebuttal Power Costs_Electric Rev Req Model (2009 GRC) Revised 01-18-2010 2" xfId="2652"/>
    <cellStyle name="_DEM-WP(C) Prod O&amp;M 2007GRC_Rebuttal Power Costs_Electric Rev Req Model (2009 GRC) Revised 01-18-2010_DEM-WP(C) ENERG10C--ctn Mid-C_042010 2010GRC" xfId="2653"/>
    <cellStyle name="_DEM-WP(C) Prod O&amp;M 2007GRC_Rebuttal Power Costs_Final Order Electric EXHIBIT A-1" xfId="2654"/>
    <cellStyle name="_x0013__DEM-WP(C) Production O&amp;M 2010GRC As-Filed" xfId="2655"/>
    <cellStyle name="_x0013__DEM-WP(C) Production O&amp;M 2010GRC As-Filed 2" xfId="2656"/>
    <cellStyle name="_x0013__DEM-WP(C) Production O&amp;M 2010GRC As-Filed 3" xfId="2657"/>
    <cellStyle name="_DEM-WP(C) Rate Year Sumas by Month Update Corrected" xfId="193"/>
    <cellStyle name="_DEM-WP(C) ST Power Contracts 3102008" xfId="2658"/>
    <cellStyle name="_DEM-WP(C) ST Power Contracts 3102008 2" xfId="2659"/>
    <cellStyle name="_DEM-WP(C) ST Power Contracts 3102008 3" xfId="2660"/>
    <cellStyle name="_DEM-WP(C) ST Power Contracts 3102008 3 2" xfId="2661"/>
    <cellStyle name="_DEM-WP(C) Sumas Proforma 11.14.07" xfId="2662"/>
    <cellStyle name="_DEM-WP(C) Sumas Proforma 11.5.07" xfId="194"/>
    <cellStyle name="_DEM-WP(C) Wells_Power_Cost" xfId="2663"/>
    <cellStyle name="_DEM-WP(C) Wells_Power_Cost 2" xfId="2664"/>
    <cellStyle name="_DEM-WP(C) Wells_Power_Cost 2 2" xfId="2665"/>
    <cellStyle name="_DEM-WP(C) Westside Hydro Data_051007" xfId="195"/>
    <cellStyle name="_DEM-WP(C) Westside Hydro Data_051007 2" xfId="2666"/>
    <cellStyle name="_DEM-WP(C) Westside Hydro Data_051007_16.37E Wild Horse Expansion DeferralRevwrkingfile SF" xfId="196"/>
    <cellStyle name="_DEM-WP(C) Westside Hydro Data_051007_16.37E Wild Horse Expansion DeferralRevwrkingfile SF 2" xfId="2667"/>
    <cellStyle name="_DEM-WP(C) Westside Hydro Data_051007_16.37E Wild Horse Expansion DeferralRevwrkingfile SF_DEM-WP(C) ENERG10C--ctn Mid-C_042010 2010GRC" xfId="2668"/>
    <cellStyle name="_DEM-WP(C) Westside Hydro Data_051007_2009 GRC Compl Filing - Exhibit D" xfId="2669"/>
    <cellStyle name="_DEM-WP(C) Westside Hydro Data_051007_2009 GRC Compl Filing - Exhibit D 2" xfId="2670"/>
    <cellStyle name="_DEM-WP(C) Westside Hydro Data_051007_2009 GRC Compl Filing - Exhibit D_DEM-WP(C) ENERG10C--ctn Mid-C_042010 2010GRC" xfId="2671"/>
    <cellStyle name="_DEM-WP(C) Westside Hydro Data_051007_Adj Bench DR 3 for Initial Briefs (Electric)" xfId="2672"/>
    <cellStyle name="_DEM-WP(C) Westside Hydro Data_051007_Adj Bench DR 3 for Initial Briefs (Electric) 2" xfId="2673"/>
    <cellStyle name="_DEM-WP(C) Westside Hydro Data_051007_Adj Bench DR 3 for Initial Briefs (Electric)_DEM-WP(C) ENERG10C--ctn Mid-C_042010 2010GRC" xfId="2674"/>
    <cellStyle name="_DEM-WP(C) Westside Hydro Data_051007_Book2" xfId="197"/>
    <cellStyle name="_DEM-WP(C) Westside Hydro Data_051007_Book2 2" xfId="2675"/>
    <cellStyle name="_DEM-WP(C) Westside Hydro Data_051007_Book2_DEM-WP(C) ENERG10C--ctn Mid-C_042010 2010GRC" xfId="2676"/>
    <cellStyle name="_DEM-WP(C) Westside Hydro Data_051007_Book4" xfId="198"/>
    <cellStyle name="_DEM-WP(C) Westside Hydro Data_051007_Book4 2" xfId="2677"/>
    <cellStyle name="_DEM-WP(C) Westside Hydro Data_051007_Book4_DEM-WP(C) ENERG10C--ctn Mid-C_042010 2010GRC" xfId="2678"/>
    <cellStyle name="_DEM-WP(C) Westside Hydro Data_051007_DEM-WP(C) ENERG10C--ctn Mid-C_042010 2010GRC" xfId="2679"/>
    <cellStyle name="_DEM-WP(C) Westside Hydro Data_051007_Electric Rev Req Model (2009 GRC) " xfId="199"/>
    <cellStyle name="_DEM-WP(C) Westside Hydro Data_051007_Electric Rev Req Model (2009 GRC)  2" xfId="2680"/>
    <cellStyle name="_DEM-WP(C) Westside Hydro Data_051007_Electric Rev Req Model (2009 GRC) _DEM-WP(C) ENERG10C--ctn Mid-C_042010 2010GRC" xfId="2681"/>
    <cellStyle name="_DEM-WP(C) Westside Hydro Data_051007_Electric Rev Req Model (2009 GRC) Rebuttal" xfId="2682"/>
    <cellStyle name="_DEM-WP(C) Westside Hydro Data_051007_Electric Rev Req Model (2009 GRC) Rebuttal REmoval of New  WH Solar AdjustMI" xfId="2683"/>
    <cellStyle name="_DEM-WP(C) Westside Hydro Data_051007_Electric Rev Req Model (2009 GRC) Rebuttal REmoval of New  WH Solar AdjustMI 2" xfId="2684"/>
    <cellStyle name="_DEM-WP(C) Westside Hydro Data_051007_Electric Rev Req Model (2009 GRC) Rebuttal REmoval of New  WH Solar AdjustMI_DEM-WP(C) ENERG10C--ctn Mid-C_042010 2010GRC" xfId="2685"/>
    <cellStyle name="_DEM-WP(C) Westside Hydro Data_051007_Electric Rev Req Model (2009 GRC) Revised 01-18-2010" xfId="2686"/>
    <cellStyle name="_DEM-WP(C) Westside Hydro Data_051007_Electric Rev Req Model (2009 GRC) Revised 01-18-2010 2" xfId="2687"/>
    <cellStyle name="_DEM-WP(C) Westside Hydro Data_051007_Electric Rev Req Model (2009 GRC) Revised 01-18-2010_DEM-WP(C) ENERG10C--ctn Mid-C_042010 2010GRC" xfId="2688"/>
    <cellStyle name="_DEM-WP(C) Westside Hydro Data_051007_Final Order Electric EXHIBIT A-1" xfId="2689"/>
    <cellStyle name="_DEM-WP(C) Westside Hydro Data_051007_NIM Summary" xfId="2690"/>
    <cellStyle name="_DEM-WP(C) Westside Hydro Data_051007_NIM Summary 2" xfId="2691"/>
    <cellStyle name="_DEM-WP(C) Westside Hydro Data_051007_NIM Summary_DEM-WP(C) ENERG10C--ctn Mid-C_042010 2010GRC" xfId="2692"/>
    <cellStyle name="_DEM-WP(C) Westside Hydro Data_051007_Power Costs - Comparison bx Rbtl-Staff-Jt-PC" xfId="200"/>
    <cellStyle name="_DEM-WP(C) Westside Hydro Data_051007_Power Costs - Comparison bx Rbtl-Staff-Jt-PC 2" xfId="2693"/>
    <cellStyle name="_DEM-WP(C) Westside Hydro Data_051007_Power Costs - Comparison bx Rbtl-Staff-Jt-PC_DEM-WP(C) ENERG10C--ctn Mid-C_042010 2010GRC" xfId="2694"/>
    <cellStyle name="_DEM-WP(C) Westside Hydro Data_051007_Rebuttal Power Costs" xfId="201"/>
    <cellStyle name="_DEM-WP(C) Westside Hydro Data_051007_Rebuttal Power Costs 2" xfId="2695"/>
    <cellStyle name="_DEM-WP(C) Westside Hydro Data_051007_Rebuttal Power Costs_DEM-WP(C) ENERG10C--ctn Mid-C_042010 2010GRC" xfId="2696"/>
    <cellStyle name="_DEM-WP(C) Westside Hydro Data_051007_TENASKA REGULATORY ASSET" xfId="2697"/>
    <cellStyle name="_Elec Peak Capacity Need_2008-2029_032709_Wind 5% Cap" xfId="2698"/>
    <cellStyle name="_Elec Peak Capacity Need_2008-2029_032709_Wind 5% Cap 2" xfId="2699"/>
    <cellStyle name="_Elec Peak Capacity Need_2008-2029_032709_Wind 5% Cap 2 2" xfId="2700"/>
    <cellStyle name="_Elec Peak Capacity Need_2008-2029_032709_Wind 5% Cap_DEM-WP(C) ENERG10C--ctn Mid-C_042010 2010GRC" xfId="2701"/>
    <cellStyle name="_Elec Peak Capacity Need_2008-2029_032709_Wind 5% Cap_NIM Summary" xfId="2702"/>
    <cellStyle name="_Elec Peak Capacity Need_2008-2029_032709_Wind 5% Cap_NIM Summary 2" xfId="2703"/>
    <cellStyle name="_Elec Peak Capacity Need_2008-2029_032709_Wind 5% Cap_NIM Summary_DEM-WP(C) ENERG10C--ctn Mid-C_042010 2010GRC" xfId="2704"/>
    <cellStyle name="_Elec Peak Capacity Need_2008-2029_032709_Wind 5% Cap-ST-Adj-PJP1" xfId="2705"/>
    <cellStyle name="_Elec Peak Capacity Need_2008-2029_032709_Wind 5% Cap-ST-Adj-PJP1 2" xfId="2706"/>
    <cellStyle name="_Elec Peak Capacity Need_2008-2029_032709_Wind 5% Cap-ST-Adj-PJP1 2 2" xfId="2707"/>
    <cellStyle name="_Elec Peak Capacity Need_2008-2029_032709_Wind 5% Cap-ST-Adj-PJP1_DEM-WP(C) ENERG10C--ctn Mid-C_042010 2010GRC" xfId="2708"/>
    <cellStyle name="_Elec Peak Capacity Need_2008-2029_032709_Wind 5% Cap-ST-Adj-PJP1_NIM Summary" xfId="2709"/>
    <cellStyle name="_Elec Peak Capacity Need_2008-2029_032709_Wind 5% Cap-ST-Adj-PJP1_NIM Summary 2" xfId="2710"/>
    <cellStyle name="_Elec Peak Capacity Need_2008-2029_032709_Wind 5% Cap-ST-Adj-PJP1_NIM Summary_DEM-WP(C) ENERG10C--ctn Mid-C_042010 2010GRC" xfId="2711"/>
    <cellStyle name="_Elec Peak Capacity Need_2008-2029_120908_Wind 5% Cap_Low" xfId="2712"/>
    <cellStyle name="_Elec Peak Capacity Need_2008-2029_120908_Wind 5% Cap_Low 2" xfId="2713"/>
    <cellStyle name="_Elec Peak Capacity Need_2008-2029_120908_Wind 5% Cap_Low 2 2" xfId="2714"/>
    <cellStyle name="_Elec Peak Capacity Need_2008-2029_120908_Wind 5% Cap_Low_DEM-WP(C) ENERG10C--ctn Mid-C_042010 2010GRC" xfId="2715"/>
    <cellStyle name="_Elec Peak Capacity Need_2008-2029_120908_Wind 5% Cap_Low_NIM Summary" xfId="2716"/>
    <cellStyle name="_Elec Peak Capacity Need_2008-2029_120908_Wind 5% Cap_Low_NIM Summary 2" xfId="2717"/>
    <cellStyle name="_Elec Peak Capacity Need_2008-2029_120908_Wind 5% Cap_Low_NIM Summary_DEM-WP(C) ENERG10C--ctn Mid-C_042010 2010GRC" xfId="2718"/>
    <cellStyle name="_Elec Peak Capacity Need_2008-2029_Wind 5% Cap_050809" xfId="2719"/>
    <cellStyle name="_Elec Peak Capacity Need_2008-2029_Wind 5% Cap_050809 2" xfId="2720"/>
    <cellStyle name="_Elec Peak Capacity Need_2008-2029_Wind 5% Cap_050809 2 2" xfId="2721"/>
    <cellStyle name="_Elec Peak Capacity Need_2008-2029_Wind 5% Cap_050809_DEM-WP(C) ENERG10C--ctn Mid-C_042010 2010GRC" xfId="2722"/>
    <cellStyle name="_Elec Peak Capacity Need_2008-2029_Wind 5% Cap_050809_NIM Summary" xfId="2723"/>
    <cellStyle name="_Elec Peak Capacity Need_2008-2029_Wind 5% Cap_050809_NIM Summary 2" xfId="2724"/>
    <cellStyle name="_Elec Peak Capacity Need_2008-2029_Wind 5% Cap_050809_NIM Summary_DEM-WP(C) ENERG10C--ctn Mid-C_042010 2010GRC" xfId="2725"/>
    <cellStyle name="_x0013__Electric Rev Req Model (2009 GRC) " xfId="202"/>
    <cellStyle name="_x0013__Electric Rev Req Model (2009 GRC)  2" xfId="2726"/>
    <cellStyle name="_x0013__Electric Rev Req Model (2009 GRC) _DEM-WP(C) ENERG10C--ctn Mid-C_042010 2010GRC" xfId="2727"/>
    <cellStyle name="_x0013__Electric Rev Req Model (2009 GRC) Rebuttal" xfId="2728"/>
    <cellStyle name="_x0013__Electric Rev Req Model (2009 GRC) Rebuttal REmoval of New  WH Solar AdjustMI" xfId="2729"/>
    <cellStyle name="_x0013__Electric Rev Req Model (2009 GRC) Rebuttal REmoval of New  WH Solar AdjustMI 2" xfId="2730"/>
    <cellStyle name="_x0013__Electric Rev Req Model (2009 GRC) Rebuttal REmoval of New  WH Solar AdjustMI_DEM-WP(C) ENERG10C--ctn Mid-C_042010 2010GRC" xfId="2731"/>
    <cellStyle name="_x0013__Electric Rev Req Model (2009 GRC) Revised 01-18-2010" xfId="2732"/>
    <cellStyle name="_x0013__Electric Rev Req Model (2009 GRC) Revised 01-18-2010 2" xfId="2733"/>
    <cellStyle name="_x0013__Electric Rev Req Model (2009 GRC) Revised 01-18-2010_DEM-WP(C) ENERG10C--ctn Mid-C_042010 2010GRC" xfId="2734"/>
    <cellStyle name="_ENCOGEN_WBOOK" xfId="2735"/>
    <cellStyle name="_ENCOGEN_WBOOK 2" xfId="2736"/>
    <cellStyle name="_ENCOGEN_WBOOK_DEM-WP(C) ENERG10C--ctn Mid-C_042010 2010GRC" xfId="2737"/>
    <cellStyle name="_ENCOGEN_WBOOK_NIM Summary" xfId="2738"/>
    <cellStyle name="_ENCOGEN_WBOOK_NIM Summary 2" xfId="2739"/>
    <cellStyle name="_ENCOGEN_WBOOK_NIM Summary_DEM-WP(C) ENERG10C--ctn Mid-C_042010 2010GRC" xfId="2740"/>
    <cellStyle name="_x0013__Final Order Electric EXHIBIT A-1" xfId="2741"/>
    <cellStyle name="_Fixed Gas Transport 1 19 09" xfId="203"/>
    <cellStyle name="_Fixed Gas Transport 1 19 09 2" xfId="2742"/>
    <cellStyle name="_Fixed Gas Transport 1 19 09 2 2" xfId="2743"/>
    <cellStyle name="_Fixed Gas Transport 1 19 09_DEM-WP(C) ENERG10C--ctn Mid-C_042010 2010GRC" xfId="2744"/>
    <cellStyle name="_Fuel Prices 4-14" xfId="204"/>
    <cellStyle name="_Fuel Prices 4-14 2" xfId="2745"/>
    <cellStyle name="_Fuel Prices 4-14 2 2" xfId="2746"/>
    <cellStyle name="_Fuel Prices 4-14 3" xfId="2747"/>
    <cellStyle name="_Fuel Prices 4-14 4" xfId="2748"/>
    <cellStyle name="_Fuel Prices 4-14 4 2" xfId="2749"/>
    <cellStyle name="_Fuel Prices 4-14 5" xfId="2750"/>
    <cellStyle name="_Fuel Prices 4-14 5 2" xfId="2751"/>
    <cellStyle name="_Fuel Prices 4-14 6" xfId="2752"/>
    <cellStyle name="_Fuel Prices 4-14 7" xfId="2753"/>
    <cellStyle name="_Fuel Prices 4-14 7 2" xfId="2754"/>
    <cellStyle name="_Fuel Prices 4-14 8" xfId="2755"/>
    <cellStyle name="_Fuel Prices 4-14 8 2" xfId="2756"/>
    <cellStyle name="_Fuel Prices 4-14_04 07E Wild Horse Wind Expansion (C) (2)" xfId="205"/>
    <cellStyle name="_Fuel Prices 4-14_04 07E Wild Horse Wind Expansion (C) (2) 2" xfId="2757"/>
    <cellStyle name="_Fuel Prices 4-14_04 07E Wild Horse Wind Expansion (C) (2)_Adj Bench DR 3 for Initial Briefs (Electric)" xfId="2758"/>
    <cellStyle name="_Fuel Prices 4-14_04 07E Wild Horse Wind Expansion (C) (2)_Adj Bench DR 3 for Initial Briefs (Electric) 2" xfId="2759"/>
    <cellStyle name="_Fuel Prices 4-14_04 07E Wild Horse Wind Expansion (C) (2)_Adj Bench DR 3 for Initial Briefs (Electric)_DEM-WP(C) ENERG10C--ctn Mid-C_042010 2010GRC" xfId="2760"/>
    <cellStyle name="_Fuel Prices 4-14_04 07E Wild Horse Wind Expansion (C) (2)_DEM-WP(C) ENERG10C--ctn Mid-C_042010 2010GRC" xfId="2761"/>
    <cellStyle name="_Fuel Prices 4-14_04 07E Wild Horse Wind Expansion (C) (2)_Electric Rev Req Model (2009 GRC) " xfId="206"/>
    <cellStyle name="_Fuel Prices 4-14_04 07E Wild Horse Wind Expansion (C) (2)_Electric Rev Req Model (2009 GRC)  2" xfId="2762"/>
    <cellStyle name="_Fuel Prices 4-14_04 07E Wild Horse Wind Expansion (C) (2)_Electric Rev Req Model (2009 GRC) _DEM-WP(C) ENERG10C--ctn Mid-C_042010 2010GRC" xfId="2763"/>
    <cellStyle name="_Fuel Prices 4-14_04 07E Wild Horse Wind Expansion (C) (2)_Electric Rev Req Model (2009 GRC) Rebuttal" xfId="2764"/>
    <cellStyle name="_Fuel Prices 4-14_04 07E Wild Horse Wind Expansion (C) (2)_Electric Rev Req Model (2009 GRC) Rebuttal REmoval of New  WH Solar AdjustMI" xfId="2765"/>
    <cellStyle name="_Fuel Prices 4-14_04 07E Wild Horse Wind Expansion (C) (2)_Electric Rev Req Model (2009 GRC) Rebuttal REmoval of New  WH Solar AdjustMI 2" xfId="2766"/>
    <cellStyle name="_Fuel Prices 4-14_04 07E Wild Horse Wind Expansion (C) (2)_Electric Rev Req Model (2009 GRC) Rebuttal REmoval of New  WH Solar AdjustMI_DEM-WP(C) ENERG10C--ctn Mid-C_042010 2010GRC" xfId="2767"/>
    <cellStyle name="_Fuel Prices 4-14_04 07E Wild Horse Wind Expansion (C) (2)_Electric Rev Req Model (2009 GRC) Revised 01-18-2010" xfId="2768"/>
    <cellStyle name="_Fuel Prices 4-14_04 07E Wild Horse Wind Expansion (C) (2)_Electric Rev Req Model (2009 GRC) Revised 01-18-2010 2" xfId="2769"/>
    <cellStyle name="_Fuel Prices 4-14_04 07E Wild Horse Wind Expansion (C) (2)_Electric Rev Req Model (2009 GRC) Revised 01-18-2010_DEM-WP(C) ENERG10C--ctn Mid-C_042010 2010GRC" xfId="2770"/>
    <cellStyle name="_Fuel Prices 4-14_04 07E Wild Horse Wind Expansion (C) (2)_Final Order Electric EXHIBIT A-1" xfId="2771"/>
    <cellStyle name="_Fuel Prices 4-14_04 07E Wild Horse Wind Expansion (C) (2)_TENASKA REGULATORY ASSET" xfId="2772"/>
    <cellStyle name="_Fuel Prices 4-14_16.37E Wild Horse Expansion DeferralRevwrkingfile SF" xfId="207"/>
    <cellStyle name="_Fuel Prices 4-14_16.37E Wild Horse Expansion DeferralRevwrkingfile SF 2" xfId="2773"/>
    <cellStyle name="_Fuel Prices 4-14_16.37E Wild Horse Expansion DeferralRevwrkingfile SF_DEM-WP(C) ENERG10C--ctn Mid-C_042010 2010GRC" xfId="2774"/>
    <cellStyle name="_Fuel Prices 4-14_2009 GRC Compl Filing - Exhibit D" xfId="2775"/>
    <cellStyle name="_Fuel Prices 4-14_2009 GRC Compl Filing - Exhibit D 2" xfId="2776"/>
    <cellStyle name="_Fuel Prices 4-14_2009 GRC Compl Filing - Exhibit D_DEM-WP(C) ENERG10C--ctn Mid-C_042010 2010GRC" xfId="2777"/>
    <cellStyle name="_Fuel Prices 4-14_4 31 Regulatory Assets and Liabilities  7 06- Exhibit D" xfId="208"/>
    <cellStyle name="_Fuel Prices 4-14_4 31 Regulatory Assets and Liabilities  7 06- Exhibit D 2" xfId="2778"/>
    <cellStyle name="_Fuel Prices 4-14_4 31 Regulatory Assets and Liabilities  7 06- Exhibit D_DEM-WP(C) ENERG10C--ctn Mid-C_042010 2010GRC" xfId="2779"/>
    <cellStyle name="_Fuel Prices 4-14_4 31 Regulatory Assets and Liabilities  7 06- Exhibit D_NIM Summary" xfId="2780"/>
    <cellStyle name="_Fuel Prices 4-14_4 31 Regulatory Assets and Liabilities  7 06- Exhibit D_NIM Summary 2" xfId="2781"/>
    <cellStyle name="_Fuel Prices 4-14_4 31 Regulatory Assets and Liabilities  7 06- Exhibit D_NIM Summary_DEM-WP(C) ENERG10C--ctn Mid-C_042010 2010GRC" xfId="2782"/>
    <cellStyle name="_Fuel Prices 4-14_4 31 Regulatory Assets and Liabilities  7 06- Exhibit D_NIM+O&amp;M" xfId="2783"/>
    <cellStyle name="_Fuel Prices 4-14_4 31 Regulatory Assets and Liabilities  7 06- Exhibit D_NIM+O&amp;M Monthly" xfId="2784"/>
    <cellStyle name="_Fuel Prices 4-14_4 31E Reg Asset  Liab and EXH D" xfId="2785"/>
    <cellStyle name="_Fuel Prices 4-14_4 31E Reg Asset  Liab and EXH D _ Aug 10 Filing (2)" xfId="2786"/>
    <cellStyle name="_Fuel Prices 4-14_4 31E Reg Asset  Liab and EXH D _ Aug 10 Filing (2) 2" xfId="2787"/>
    <cellStyle name="_Fuel Prices 4-14_4 31E Reg Asset  Liab and EXH D 2" xfId="2788"/>
    <cellStyle name="_Fuel Prices 4-14_4 31E Reg Asset  Liab and EXH D 3" xfId="2789"/>
    <cellStyle name="_Fuel Prices 4-14_4 32 Regulatory Assets and Liabilities  7 06- Exhibit D" xfId="209"/>
    <cellStyle name="_Fuel Prices 4-14_4 32 Regulatory Assets and Liabilities  7 06- Exhibit D 2" xfId="2790"/>
    <cellStyle name="_Fuel Prices 4-14_4 32 Regulatory Assets and Liabilities  7 06- Exhibit D_DEM-WP(C) ENERG10C--ctn Mid-C_042010 2010GRC" xfId="2791"/>
    <cellStyle name="_Fuel Prices 4-14_4 32 Regulatory Assets and Liabilities  7 06- Exhibit D_NIM Summary" xfId="2792"/>
    <cellStyle name="_Fuel Prices 4-14_4 32 Regulatory Assets and Liabilities  7 06- Exhibit D_NIM Summary 2" xfId="2793"/>
    <cellStyle name="_Fuel Prices 4-14_4 32 Regulatory Assets and Liabilities  7 06- Exhibit D_NIM Summary_DEM-WP(C) ENERG10C--ctn Mid-C_042010 2010GRC" xfId="2794"/>
    <cellStyle name="_Fuel Prices 4-14_4 32 Regulatory Assets and Liabilities  7 06- Exhibit D_NIM+O&amp;M" xfId="2795"/>
    <cellStyle name="_Fuel Prices 4-14_4 32 Regulatory Assets and Liabilities  7 06- Exhibit D_NIM+O&amp;M Monthly" xfId="2796"/>
    <cellStyle name="_Fuel Prices 4-14_AURORA Total New" xfId="2797"/>
    <cellStyle name="_Fuel Prices 4-14_AURORA Total New 2" xfId="2798"/>
    <cellStyle name="_Fuel Prices 4-14_Book2" xfId="210"/>
    <cellStyle name="_Fuel Prices 4-14_Book2 2" xfId="2799"/>
    <cellStyle name="_Fuel Prices 4-14_Book2_Adj Bench DR 3 for Initial Briefs (Electric)" xfId="2800"/>
    <cellStyle name="_Fuel Prices 4-14_Book2_Adj Bench DR 3 for Initial Briefs (Electric) 2" xfId="2801"/>
    <cellStyle name="_Fuel Prices 4-14_Book2_Adj Bench DR 3 for Initial Briefs (Electric)_DEM-WP(C) ENERG10C--ctn Mid-C_042010 2010GRC" xfId="2802"/>
    <cellStyle name="_Fuel Prices 4-14_Book2_DEM-WP(C) ENERG10C--ctn Mid-C_042010 2010GRC" xfId="2803"/>
    <cellStyle name="_Fuel Prices 4-14_Book2_Electric Rev Req Model (2009 GRC) Rebuttal" xfId="2804"/>
    <cellStyle name="_Fuel Prices 4-14_Book2_Electric Rev Req Model (2009 GRC) Rebuttal REmoval of New  WH Solar AdjustMI" xfId="2805"/>
    <cellStyle name="_Fuel Prices 4-14_Book2_Electric Rev Req Model (2009 GRC) Rebuttal REmoval of New  WH Solar AdjustMI 2" xfId="2806"/>
    <cellStyle name="_Fuel Prices 4-14_Book2_Electric Rev Req Model (2009 GRC) Rebuttal REmoval of New  WH Solar AdjustMI_DEM-WP(C) ENERG10C--ctn Mid-C_042010 2010GRC" xfId="2807"/>
    <cellStyle name="_Fuel Prices 4-14_Book2_Electric Rev Req Model (2009 GRC) Revised 01-18-2010" xfId="2808"/>
    <cellStyle name="_Fuel Prices 4-14_Book2_Electric Rev Req Model (2009 GRC) Revised 01-18-2010 2" xfId="2809"/>
    <cellStyle name="_Fuel Prices 4-14_Book2_Electric Rev Req Model (2009 GRC) Revised 01-18-2010_DEM-WP(C) ENERG10C--ctn Mid-C_042010 2010GRC" xfId="2810"/>
    <cellStyle name="_Fuel Prices 4-14_Book2_Final Order Electric EXHIBIT A-1" xfId="2811"/>
    <cellStyle name="_Fuel Prices 4-14_Book4" xfId="211"/>
    <cellStyle name="_Fuel Prices 4-14_Book4 2" xfId="2812"/>
    <cellStyle name="_Fuel Prices 4-14_Book4_DEM-WP(C) ENERG10C--ctn Mid-C_042010 2010GRC" xfId="2813"/>
    <cellStyle name="_Fuel Prices 4-14_Book9" xfId="212"/>
    <cellStyle name="_Fuel Prices 4-14_Book9 2" xfId="2814"/>
    <cellStyle name="_Fuel Prices 4-14_Book9_DEM-WP(C) ENERG10C--ctn Mid-C_042010 2010GRC" xfId="2815"/>
    <cellStyle name="_Fuel Prices 4-14_Chelan PUD Power Costs (8-10)" xfId="2816"/>
    <cellStyle name="_Fuel Prices 4-14_DEM-WP(C) Chelan Power Costs" xfId="2817"/>
    <cellStyle name="_Fuel Prices 4-14_DEM-WP(C) Chelan Power Costs 2" xfId="2818"/>
    <cellStyle name="_Fuel Prices 4-14_DEM-WP(C) ENERG10C--ctn Mid-C_042010 2010GRC" xfId="2819"/>
    <cellStyle name="_Fuel Prices 4-14_DEM-WP(C) Gas Transport 2010GRC" xfId="2820"/>
    <cellStyle name="_Fuel Prices 4-14_DEM-WP(C) Gas Transport 2010GRC 2" xfId="2821"/>
    <cellStyle name="_Fuel Prices 4-14_NIM Summary" xfId="2822"/>
    <cellStyle name="_Fuel Prices 4-14_NIM Summary 09GRC" xfId="2823"/>
    <cellStyle name="_Fuel Prices 4-14_NIM Summary 09GRC 2" xfId="2824"/>
    <cellStyle name="_Fuel Prices 4-14_NIM Summary 09GRC_DEM-WP(C) ENERG10C--ctn Mid-C_042010 2010GRC" xfId="2825"/>
    <cellStyle name="_Fuel Prices 4-14_NIM Summary 2" xfId="2826"/>
    <cellStyle name="_Fuel Prices 4-14_NIM Summary 3" xfId="2827"/>
    <cellStyle name="_Fuel Prices 4-14_NIM Summary_DEM-WP(C) ENERG10C--ctn Mid-C_042010 2010GRC" xfId="2828"/>
    <cellStyle name="_Fuel Prices 4-14_NIM+O&amp;M" xfId="2829"/>
    <cellStyle name="_Fuel Prices 4-14_NIM+O&amp;M 2" xfId="2830"/>
    <cellStyle name="_Fuel Prices 4-14_NIM+O&amp;M Monthly" xfId="2831"/>
    <cellStyle name="_Fuel Prices 4-14_NIM+O&amp;M Monthly 2" xfId="2832"/>
    <cellStyle name="_Fuel Prices 4-14_PCA 9 -  Exhibit D April 2010 (3)" xfId="2833"/>
    <cellStyle name="_Fuel Prices 4-14_PCA 9 -  Exhibit D April 2010 (3) 2" xfId="2834"/>
    <cellStyle name="_Fuel Prices 4-14_PCA 9 -  Exhibit D April 2010 (3)_DEM-WP(C) ENERG10C--ctn Mid-C_042010 2010GRC" xfId="2835"/>
    <cellStyle name="_Fuel Prices 4-14_Power Costs - Comparison bx Rbtl-Staff-Jt-PC" xfId="213"/>
    <cellStyle name="_Fuel Prices 4-14_Power Costs - Comparison bx Rbtl-Staff-Jt-PC 2" xfId="2836"/>
    <cellStyle name="_Fuel Prices 4-14_Power Costs - Comparison bx Rbtl-Staff-Jt-PC_Adj Bench DR 3 for Initial Briefs (Electric)" xfId="2837"/>
    <cellStyle name="_Fuel Prices 4-14_Power Costs - Comparison bx Rbtl-Staff-Jt-PC_Adj Bench DR 3 for Initial Briefs (Electric) 2" xfId="2838"/>
    <cellStyle name="_Fuel Prices 4-14_Power Costs - Comparison bx Rbtl-Staff-Jt-PC_Adj Bench DR 3 for Initial Briefs (Electric)_DEM-WP(C) ENERG10C--ctn Mid-C_042010 2010GRC" xfId="2839"/>
    <cellStyle name="_Fuel Prices 4-14_Power Costs - Comparison bx Rbtl-Staff-Jt-PC_DEM-WP(C) ENERG10C--ctn Mid-C_042010 2010GRC" xfId="2840"/>
    <cellStyle name="_Fuel Prices 4-14_Power Costs - Comparison bx Rbtl-Staff-Jt-PC_Electric Rev Req Model (2009 GRC) Rebuttal" xfId="2841"/>
    <cellStyle name="_Fuel Prices 4-14_Power Costs - Comparison bx Rbtl-Staff-Jt-PC_Electric Rev Req Model (2009 GRC) Rebuttal REmoval of New  WH Solar AdjustMI" xfId="2842"/>
    <cellStyle name="_Fuel Prices 4-14_Power Costs - Comparison bx Rbtl-Staff-Jt-PC_Electric Rev Req Model (2009 GRC) Rebuttal REmoval of New  WH Solar AdjustMI 2" xfId="2843"/>
    <cellStyle name="_Fuel Prices 4-14_Power Costs - Comparison bx Rbtl-Staff-Jt-PC_Electric Rev Req Model (2009 GRC) Rebuttal REmoval of New  WH Solar AdjustMI_DEM-WP(C) ENERG10C--ctn Mid-C_042010 2010GRC" xfId="2844"/>
    <cellStyle name="_Fuel Prices 4-14_Power Costs - Comparison bx Rbtl-Staff-Jt-PC_Electric Rev Req Model (2009 GRC) Revised 01-18-2010" xfId="2845"/>
    <cellStyle name="_Fuel Prices 4-14_Power Costs - Comparison bx Rbtl-Staff-Jt-PC_Electric Rev Req Model (2009 GRC) Revised 01-18-2010 2" xfId="2846"/>
    <cellStyle name="_Fuel Prices 4-14_Power Costs - Comparison bx Rbtl-Staff-Jt-PC_Electric Rev Req Model (2009 GRC) Revised 01-18-2010_DEM-WP(C) ENERG10C--ctn Mid-C_042010 2010GRC" xfId="2847"/>
    <cellStyle name="_Fuel Prices 4-14_Power Costs - Comparison bx Rbtl-Staff-Jt-PC_Final Order Electric EXHIBIT A-1" xfId="2848"/>
    <cellStyle name="_Fuel Prices 4-14_Rebuttal Power Costs" xfId="214"/>
    <cellStyle name="_Fuel Prices 4-14_Rebuttal Power Costs 2" xfId="2849"/>
    <cellStyle name="_Fuel Prices 4-14_Rebuttal Power Costs_Adj Bench DR 3 for Initial Briefs (Electric)" xfId="2850"/>
    <cellStyle name="_Fuel Prices 4-14_Rebuttal Power Costs_Adj Bench DR 3 for Initial Briefs (Electric) 2" xfId="2851"/>
    <cellStyle name="_Fuel Prices 4-14_Rebuttal Power Costs_Adj Bench DR 3 for Initial Briefs (Electric)_DEM-WP(C) ENERG10C--ctn Mid-C_042010 2010GRC" xfId="2852"/>
    <cellStyle name="_Fuel Prices 4-14_Rebuttal Power Costs_DEM-WP(C) ENERG10C--ctn Mid-C_042010 2010GRC" xfId="2853"/>
    <cellStyle name="_Fuel Prices 4-14_Rebuttal Power Costs_Electric Rev Req Model (2009 GRC) Rebuttal" xfId="2854"/>
    <cellStyle name="_Fuel Prices 4-14_Rebuttal Power Costs_Electric Rev Req Model (2009 GRC) Rebuttal REmoval of New  WH Solar AdjustMI" xfId="2855"/>
    <cellStyle name="_Fuel Prices 4-14_Rebuttal Power Costs_Electric Rev Req Model (2009 GRC) Rebuttal REmoval of New  WH Solar AdjustMI 2" xfId="2856"/>
    <cellStyle name="_Fuel Prices 4-14_Rebuttal Power Costs_Electric Rev Req Model (2009 GRC) Rebuttal REmoval of New  WH Solar AdjustMI_DEM-WP(C) ENERG10C--ctn Mid-C_042010 2010GRC" xfId="2857"/>
    <cellStyle name="_Fuel Prices 4-14_Rebuttal Power Costs_Electric Rev Req Model (2009 GRC) Revised 01-18-2010" xfId="2858"/>
    <cellStyle name="_Fuel Prices 4-14_Rebuttal Power Costs_Electric Rev Req Model (2009 GRC) Revised 01-18-2010 2" xfId="2859"/>
    <cellStyle name="_Fuel Prices 4-14_Rebuttal Power Costs_Electric Rev Req Model (2009 GRC) Revised 01-18-2010_DEM-WP(C) ENERG10C--ctn Mid-C_042010 2010GRC" xfId="2860"/>
    <cellStyle name="_Fuel Prices 4-14_Rebuttal Power Costs_Final Order Electric EXHIBIT A-1" xfId="2861"/>
    <cellStyle name="_Fuel Prices 4-14_Wind Integration 10GRC" xfId="2862"/>
    <cellStyle name="_Fuel Prices 4-14_Wind Integration 10GRC 2" xfId="2863"/>
    <cellStyle name="_Fuel Prices 4-14_Wind Integration 10GRC_DEM-WP(C) ENERG10C--ctn Mid-C_042010 2010GRC" xfId="2864"/>
    <cellStyle name="_Gas Transportation Charges_2009GRC_120308" xfId="215"/>
    <cellStyle name="_Gas Transportation Charges_2009GRC_120308 2" xfId="2865"/>
    <cellStyle name="_Gas Transportation Charges_2009GRC_120308 2 2" xfId="2866"/>
    <cellStyle name="_Gas Transportation Charges_2009GRC_120308 3" xfId="2867"/>
    <cellStyle name="_Gas Transportation Charges_2009GRC_120308 4" xfId="2868"/>
    <cellStyle name="_Gas Transportation Charges_2009GRC_120308 4 2" xfId="2869"/>
    <cellStyle name="_Gas Transportation Charges_2009GRC_120308_4 31E Reg Asset  Liab and EXH D" xfId="2870"/>
    <cellStyle name="_Gas Transportation Charges_2009GRC_120308_4 31E Reg Asset  Liab and EXH D _ Aug 10 Filing (2)" xfId="2871"/>
    <cellStyle name="_Gas Transportation Charges_2009GRC_120308_4 31E Reg Asset  Liab and EXH D _ Aug 10 Filing (2) 2" xfId="2872"/>
    <cellStyle name="_Gas Transportation Charges_2009GRC_120308_4 31E Reg Asset  Liab and EXH D 2" xfId="2873"/>
    <cellStyle name="_Gas Transportation Charges_2009GRC_120308_4 31E Reg Asset  Liab and EXH D 3" xfId="2874"/>
    <cellStyle name="_Gas Transportation Charges_2009GRC_120308_Chelan PUD Power Costs (8-10)" xfId="2875"/>
    <cellStyle name="_Gas Transportation Charges_2009GRC_120308_DEM-WP(C) Chelan Power Costs" xfId="2876"/>
    <cellStyle name="_Gas Transportation Charges_2009GRC_120308_DEM-WP(C) Chelan Power Costs 2" xfId="2877"/>
    <cellStyle name="_Gas Transportation Charges_2009GRC_120308_DEM-WP(C) Costs Not In AURORA 2010GRC As Filed" xfId="2878"/>
    <cellStyle name="_Gas Transportation Charges_2009GRC_120308_DEM-WP(C) Costs Not In AURORA 2010GRC As Filed 2" xfId="2879"/>
    <cellStyle name="_Gas Transportation Charges_2009GRC_120308_DEM-WP(C) Costs Not In AURORA 2010GRC As Filed 3" xfId="2880"/>
    <cellStyle name="_Gas Transportation Charges_2009GRC_120308_DEM-WP(C) Costs Not In AURORA 2010GRC As Filed_DEM-WP(C) ENERG10C--ctn Mid-C_042010 2010GRC" xfId="2881"/>
    <cellStyle name="_Gas Transportation Charges_2009GRC_120308_DEM-WP(C) ENERG10C--ctn Mid-C_042010 2010GRC" xfId="2882"/>
    <cellStyle name="_Gas Transportation Charges_2009GRC_120308_DEM-WP(C) Gas Transport 2010GRC" xfId="2883"/>
    <cellStyle name="_Gas Transportation Charges_2009GRC_120308_DEM-WP(C) Gas Transport 2010GRC 2" xfId="2884"/>
    <cellStyle name="_Gas Transportation Charges_2009GRC_120308_NIM Summary" xfId="2885"/>
    <cellStyle name="_Gas Transportation Charges_2009GRC_120308_NIM Summary 09GRC" xfId="2886"/>
    <cellStyle name="_Gas Transportation Charges_2009GRC_120308_NIM Summary 09GRC 2" xfId="2887"/>
    <cellStyle name="_Gas Transportation Charges_2009GRC_120308_NIM Summary 09GRC_DEM-WP(C) ENERG10C--ctn Mid-C_042010 2010GRC" xfId="2888"/>
    <cellStyle name="_Gas Transportation Charges_2009GRC_120308_NIM Summary 2" xfId="2889"/>
    <cellStyle name="_Gas Transportation Charges_2009GRC_120308_NIM Summary 3" xfId="2890"/>
    <cellStyle name="_Gas Transportation Charges_2009GRC_120308_NIM Summary_DEM-WP(C) ENERG10C--ctn Mid-C_042010 2010GRC" xfId="2891"/>
    <cellStyle name="_Gas Transportation Charges_2009GRC_120308_NIM+O&amp;M" xfId="2892"/>
    <cellStyle name="_Gas Transportation Charges_2009GRC_120308_NIM+O&amp;M 2" xfId="2893"/>
    <cellStyle name="_Gas Transportation Charges_2009GRC_120308_NIM+O&amp;M Monthly" xfId="2894"/>
    <cellStyle name="_Gas Transportation Charges_2009GRC_120308_NIM+O&amp;M Monthly 2" xfId="2895"/>
    <cellStyle name="_Gas Transportation Charges_2009GRC_120308_PCA 9 -  Exhibit D April 2010 (3)" xfId="2896"/>
    <cellStyle name="_Gas Transportation Charges_2009GRC_120308_PCA 9 -  Exhibit D April 2010 (3) 2" xfId="2897"/>
    <cellStyle name="_Gas Transportation Charges_2009GRC_120308_PCA 9 -  Exhibit D April 2010 (3)_DEM-WP(C) ENERG10C--ctn Mid-C_042010 2010GRC" xfId="2898"/>
    <cellStyle name="_Gas Transportation Charges_2009GRC_120308_Reconciliation" xfId="2899"/>
    <cellStyle name="_Gas Transportation Charges_2009GRC_120308_Reconciliation 2" xfId="2900"/>
    <cellStyle name="_Gas Transportation Charges_2009GRC_120308_Reconciliation 3" xfId="2901"/>
    <cellStyle name="_Gas Transportation Charges_2009GRC_120308_Reconciliation_DEM-WP(C) ENERG10C--ctn Mid-C_042010 2010GRC" xfId="2902"/>
    <cellStyle name="_Gas Transportation Charges_2009GRC_120308_Wind Integration 10GRC" xfId="2903"/>
    <cellStyle name="_Gas Transportation Charges_2009GRC_120308_Wind Integration 10GRC 2" xfId="2904"/>
    <cellStyle name="_Gas Transportation Charges_2009GRC_120308_Wind Integration 10GRC_DEM-WP(C) ENERG10C--ctn Mid-C_042010 2010GRC" xfId="2905"/>
    <cellStyle name="_x0013__LSRWEP LGIA like Acctg Petition Aug 2010" xfId="2906"/>
    <cellStyle name="_Mid C 09GRC" xfId="2907"/>
    <cellStyle name="_Monthly Fixed Input" xfId="2908"/>
    <cellStyle name="_Monthly Fixed Input 2" xfId="2909"/>
    <cellStyle name="_Monthly Fixed Input_DEM-WP(C) ENERG10C--ctn Mid-C_042010 2010GRC" xfId="2910"/>
    <cellStyle name="_Monthly Fixed Input_NIM Summary" xfId="2911"/>
    <cellStyle name="_Monthly Fixed Input_NIM Summary 2" xfId="2912"/>
    <cellStyle name="_Monthly Fixed Input_NIM Summary_DEM-WP(C) ENERG10C--ctn Mid-C_042010 2010GRC" xfId="2913"/>
    <cellStyle name="_NIM 06 Base Case Current Trends" xfId="216"/>
    <cellStyle name="_NIM 06 Base Case Current Trends 2" xfId="2914"/>
    <cellStyle name="_NIM 06 Base Case Current Trends 2 2" xfId="2915"/>
    <cellStyle name="_NIM 06 Base Case Current Trends 2 3" xfId="2916"/>
    <cellStyle name="_NIM 06 Base Case Current Trends 3" xfId="2917"/>
    <cellStyle name="_NIM 06 Base Case Current Trends_Adj Bench DR 3 for Initial Briefs (Electric)" xfId="2918"/>
    <cellStyle name="_NIM 06 Base Case Current Trends_Adj Bench DR 3 for Initial Briefs (Electric) 2" xfId="2919"/>
    <cellStyle name="_NIM 06 Base Case Current Trends_Adj Bench DR 3 for Initial Briefs (Electric)_DEM-WP(C) ENERG10C--ctn Mid-C_042010 2010GRC" xfId="2920"/>
    <cellStyle name="_NIM 06 Base Case Current Trends_Book2" xfId="217"/>
    <cellStyle name="_NIM 06 Base Case Current Trends_Book2 2" xfId="2921"/>
    <cellStyle name="_NIM 06 Base Case Current Trends_Book2_Adj Bench DR 3 for Initial Briefs (Electric)" xfId="2922"/>
    <cellStyle name="_NIM 06 Base Case Current Trends_Book2_Adj Bench DR 3 for Initial Briefs (Electric) 2" xfId="2923"/>
    <cellStyle name="_NIM 06 Base Case Current Trends_Book2_Adj Bench DR 3 for Initial Briefs (Electric)_DEM-WP(C) ENERG10C--ctn Mid-C_042010 2010GRC" xfId="2924"/>
    <cellStyle name="_NIM 06 Base Case Current Trends_Book2_DEM-WP(C) ENERG10C--ctn Mid-C_042010 2010GRC" xfId="2925"/>
    <cellStyle name="_NIM 06 Base Case Current Trends_Book2_Electric Rev Req Model (2009 GRC) Rebuttal" xfId="2926"/>
    <cellStyle name="_NIM 06 Base Case Current Trends_Book2_Electric Rev Req Model (2009 GRC) Rebuttal REmoval of New  WH Solar AdjustMI" xfId="2927"/>
    <cellStyle name="_NIM 06 Base Case Current Trends_Book2_Electric Rev Req Model (2009 GRC) Rebuttal REmoval of New  WH Solar AdjustMI 2" xfId="2928"/>
    <cellStyle name="_NIM 06 Base Case Current Trends_Book2_Electric Rev Req Model (2009 GRC) Rebuttal REmoval of New  WH Solar AdjustMI_DEM-WP(C) ENERG10C--ctn Mid-C_042010 2010GRC" xfId="2929"/>
    <cellStyle name="_NIM 06 Base Case Current Trends_Book2_Electric Rev Req Model (2009 GRC) Revised 01-18-2010" xfId="2930"/>
    <cellStyle name="_NIM 06 Base Case Current Trends_Book2_Electric Rev Req Model (2009 GRC) Revised 01-18-2010 2" xfId="2931"/>
    <cellStyle name="_NIM 06 Base Case Current Trends_Book2_Electric Rev Req Model (2009 GRC) Revised 01-18-2010_DEM-WP(C) ENERG10C--ctn Mid-C_042010 2010GRC" xfId="2932"/>
    <cellStyle name="_NIM 06 Base Case Current Trends_Book2_Final Order Electric EXHIBIT A-1" xfId="2933"/>
    <cellStyle name="_NIM 06 Base Case Current Trends_Chelan PUD Power Costs (8-10)" xfId="2934"/>
    <cellStyle name="_NIM 06 Base Case Current Trends_Confidential Material" xfId="2935"/>
    <cellStyle name="_NIM 06 Base Case Current Trends_DEM-WP(C) Colstrip 12 Coal Cost Forecast 2010GRC" xfId="2936"/>
    <cellStyle name="_NIM 06 Base Case Current Trends_DEM-WP(C) ENERG10C--ctn Mid-C_042010 2010GRC" xfId="2937"/>
    <cellStyle name="_NIM 06 Base Case Current Trends_DEM-WP(C) Production O&amp;M 2010GRC As-Filed" xfId="2938"/>
    <cellStyle name="_NIM 06 Base Case Current Trends_DEM-WP(C) Production O&amp;M 2010GRC As-Filed 2" xfId="2939"/>
    <cellStyle name="_NIM 06 Base Case Current Trends_DEM-WP(C) Production O&amp;M 2010GRC As-Filed 3" xfId="2940"/>
    <cellStyle name="_NIM 06 Base Case Current Trends_Electric Rev Req Model (2009 GRC) " xfId="218"/>
    <cellStyle name="_NIM 06 Base Case Current Trends_Electric Rev Req Model (2009 GRC)  2" xfId="2941"/>
    <cellStyle name="_NIM 06 Base Case Current Trends_Electric Rev Req Model (2009 GRC) _DEM-WP(C) ENERG10C--ctn Mid-C_042010 2010GRC" xfId="2942"/>
    <cellStyle name="_NIM 06 Base Case Current Trends_Electric Rev Req Model (2009 GRC) Rebuttal" xfId="2943"/>
    <cellStyle name="_NIM 06 Base Case Current Trends_Electric Rev Req Model (2009 GRC) Rebuttal REmoval of New  WH Solar AdjustMI" xfId="2944"/>
    <cellStyle name="_NIM 06 Base Case Current Trends_Electric Rev Req Model (2009 GRC) Rebuttal REmoval of New  WH Solar AdjustMI 2" xfId="2945"/>
    <cellStyle name="_NIM 06 Base Case Current Trends_Electric Rev Req Model (2009 GRC) Rebuttal REmoval of New  WH Solar AdjustMI_DEM-WP(C) ENERG10C--ctn Mid-C_042010 2010GRC" xfId="2946"/>
    <cellStyle name="_NIM 06 Base Case Current Trends_Electric Rev Req Model (2009 GRC) Revised 01-18-2010" xfId="2947"/>
    <cellStyle name="_NIM 06 Base Case Current Trends_Electric Rev Req Model (2009 GRC) Revised 01-18-2010 2" xfId="2948"/>
    <cellStyle name="_NIM 06 Base Case Current Trends_Electric Rev Req Model (2009 GRC) Revised 01-18-2010_DEM-WP(C) ENERG10C--ctn Mid-C_042010 2010GRC" xfId="2949"/>
    <cellStyle name="_NIM 06 Base Case Current Trends_Final Order Electric EXHIBIT A-1" xfId="2950"/>
    <cellStyle name="_NIM 06 Base Case Current Trends_NIM Summary" xfId="2951"/>
    <cellStyle name="_NIM 06 Base Case Current Trends_NIM Summary 2" xfId="2952"/>
    <cellStyle name="_NIM 06 Base Case Current Trends_NIM Summary_DEM-WP(C) ENERG10C--ctn Mid-C_042010 2010GRC" xfId="2953"/>
    <cellStyle name="_NIM 06 Base Case Current Trends_NIM+O&amp;M" xfId="2954"/>
    <cellStyle name="_NIM 06 Base Case Current Trends_NIM+O&amp;M 2" xfId="2955"/>
    <cellStyle name="_NIM 06 Base Case Current Trends_NIM+O&amp;M Monthly" xfId="2956"/>
    <cellStyle name="_NIM 06 Base Case Current Trends_NIM+O&amp;M Monthly 2" xfId="2957"/>
    <cellStyle name="_NIM 06 Base Case Current Trends_Rebuttal Power Costs" xfId="219"/>
    <cellStyle name="_NIM 06 Base Case Current Trends_Rebuttal Power Costs 2" xfId="2958"/>
    <cellStyle name="_NIM 06 Base Case Current Trends_Rebuttal Power Costs_Adj Bench DR 3 for Initial Briefs (Electric)" xfId="2959"/>
    <cellStyle name="_NIM 06 Base Case Current Trends_Rebuttal Power Costs_Adj Bench DR 3 for Initial Briefs (Electric) 2" xfId="2960"/>
    <cellStyle name="_NIM 06 Base Case Current Trends_Rebuttal Power Costs_Adj Bench DR 3 for Initial Briefs (Electric)_DEM-WP(C) ENERG10C--ctn Mid-C_042010 2010GRC" xfId="2961"/>
    <cellStyle name="_NIM 06 Base Case Current Trends_Rebuttal Power Costs_DEM-WP(C) ENERG10C--ctn Mid-C_042010 2010GRC" xfId="2962"/>
    <cellStyle name="_NIM 06 Base Case Current Trends_Rebuttal Power Costs_Electric Rev Req Model (2009 GRC) Rebuttal" xfId="2963"/>
    <cellStyle name="_NIM 06 Base Case Current Trends_Rebuttal Power Costs_Electric Rev Req Model (2009 GRC) Rebuttal REmoval of New  WH Solar AdjustMI" xfId="2964"/>
    <cellStyle name="_NIM 06 Base Case Current Trends_Rebuttal Power Costs_Electric Rev Req Model (2009 GRC) Rebuttal REmoval of New  WH Solar AdjustMI 2" xfId="2965"/>
    <cellStyle name="_NIM 06 Base Case Current Trends_Rebuttal Power Costs_Electric Rev Req Model (2009 GRC) Rebuttal REmoval of New  WH Solar AdjustMI_DEM-WP(C) ENERG10C--ctn Mid-C_042010 2010GRC" xfId="2966"/>
    <cellStyle name="_NIM 06 Base Case Current Trends_Rebuttal Power Costs_Electric Rev Req Model (2009 GRC) Revised 01-18-2010" xfId="2967"/>
    <cellStyle name="_NIM 06 Base Case Current Trends_Rebuttal Power Costs_Electric Rev Req Model (2009 GRC) Revised 01-18-2010 2" xfId="2968"/>
    <cellStyle name="_NIM 06 Base Case Current Trends_Rebuttal Power Costs_Electric Rev Req Model (2009 GRC) Revised 01-18-2010_DEM-WP(C) ENERG10C--ctn Mid-C_042010 2010GRC" xfId="2969"/>
    <cellStyle name="_NIM 06 Base Case Current Trends_Rebuttal Power Costs_Final Order Electric EXHIBIT A-1" xfId="2970"/>
    <cellStyle name="_NIM 06 Base Case Current Trends_TENASKA REGULATORY ASSET" xfId="2971"/>
    <cellStyle name="_NIM Summary 09GRC" xfId="2972"/>
    <cellStyle name="_NIM Summary 09GRC 2" xfId="2973"/>
    <cellStyle name="_NIM Summary 09GRC_DEM-WP(C) ENERG10C--ctn Mid-C_042010 2010GRC" xfId="2974"/>
    <cellStyle name="_NIM Summary 09GRC_NIM Summary" xfId="2975"/>
    <cellStyle name="_NIM Summary 09GRC_NIM Summary 2" xfId="2976"/>
    <cellStyle name="_NIM Summary 09GRC_NIM Summary_DEM-WP(C) ENERG10C--ctn Mid-C_042010 2010GRC" xfId="2977"/>
    <cellStyle name="_PC DRAFT 10 15 07" xfId="2978"/>
    <cellStyle name="_PCA 7 - Exhibit D update 9_30_2008" xfId="2979"/>
    <cellStyle name="_PCA 7 - Exhibit D update 9_30_2008 2" xfId="2980"/>
    <cellStyle name="_PCA 7 - Exhibit D update 9_30_2008 2 2" xfId="2981"/>
    <cellStyle name="_PCA 7 - Exhibit D update 9_30_2008 3" xfId="2982"/>
    <cellStyle name="_PCA 7 - Exhibit D update 9_30_2008 4" xfId="2983"/>
    <cellStyle name="_PCA 7 - Exhibit D update 9_30_2008 4 2" xfId="2984"/>
    <cellStyle name="_PCA 7 - Exhibit D update 9_30_2008_Chelan PUD Power Costs (8-10)" xfId="2985"/>
    <cellStyle name="_PCA 7 - Exhibit D update 9_30_2008_DEM-WP(C) Chelan Power Costs" xfId="2986"/>
    <cellStyle name="_PCA 7 - Exhibit D update 9_30_2008_DEM-WP(C) Chelan Power Costs 2" xfId="2987"/>
    <cellStyle name="_PCA 7 - Exhibit D update 9_30_2008_DEM-WP(C) ENERG10C--ctn Mid-C_042010 2010GRC" xfId="2988"/>
    <cellStyle name="_PCA 7 - Exhibit D update 9_30_2008_DEM-WP(C) Gas Transport 2010GRC" xfId="2989"/>
    <cellStyle name="_PCA 7 - Exhibit D update 9_30_2008_DEM-WP(C) Gas Transport 2010GRC 2" xfId="2990"/>
    <cellStyle name="_PCA 7 - Exhibit D update 9_30_2008_NIM Summary" xfId="2991"/>
    <cellStyle name="_PCA 7 - Exhibit D update 9_30_2008_NIM Summary 2" xfId="2992"/>
    <cellStyle name="_PCA 7 - Exhibit D update 9_30_2008_NIM Summary_DEM-WP(C) ENERG10C--ctn Mid-C_042010 2010GRC" xfId="2993"/>
    <cellStyle name="_PCA 7 - Exhibit D update 9_30_2008_Transmission Workbook for May BOD" xfId="2994"/>
    <cellStyle name="_PCA 7 - Exhibit D update 9_30_2008_Transmission Workbook for May BOD 2" xfId="2995"/>
    <cellStyle name="_PCA 7 - Exhibit D update 9_30_2008_Transmission Workbook for May BOD_DEM-WP(C) ENERG10C--ctn Mid-C_042010 2010GRC" xfId="2996"/>
    <cellStyle name="_PCA 7 - Exhibit D update 9_30_2008_Wind Integration 10GRC" xfId="2997"/>
    <cellStyle name="_PCA 7 - Exhibit D update 9_30_2008_Wind Integration 10GRC 2" xfId="2998"/>
    <cellStyle name="_PCA 7 - Exhibit D update 9_30_2008_Wind Integration 10GRC_DEM-WP(C) ENERG10C--ctn Mid-C_042010 2010GRC" xfId="2999"/>
    <cellStyle name="_Portfolio SPlan Base Case.xls Chart 1" xfId="220"/>
    <cellStyle name="_Portfolio SPlan Base Case.xls Chart 1 2" xfId="3000"/>
    <cellStyle name="_Portfolio SPlan Base Case.xls Chart 1 2 2" xfId="3001"/>
    <cellStyle name="_Portfolio SPlan Base Case.xls Chart 1 3" xfId="3002"/>
    <cellStyle name="_Portfolio SPlan Base Case.xls Chart 1_Adj Bench DR 3 for Initial Briefs (Electric)" xfId="3003"/>
    <cellStyle name="_Portfolio SPlan Base Case.xls Chart 1_Adj Bench DR 3 for Initial Briefs (Electric) 2" xfId="3004"/>
    <cellStyle name="_Portfolio SPlan Base Case.xls Chart 1_Adj Bench DR 3 for Initial Briefs (Electric)_DEM-WP(C) ENERG10C--ctn Mid-C_042010 2010GRC" xfId="3005"/>
    <cellStyle name="_Portfolio SPlan Base Case.xls Chart 1_Book2" xfId="221"/>
    <cellStyle name="_Portfolio SPlan Base Case.xls Chart 1_Book2 2" xfId="3006"/>
    <cellStyle name="_Portfolio SPlan Base Case.xls Chart 1_Book2_Adj Bench DR 3 for Initial Briefs (Electric)" xfId="3007"/>
    <cellStyle name="_Portfolio SPlan Base Case.xls Chart 1_Book2_Adj Bench DR 3 for Initial Briefs (Electric) 2" xfId="3008"/>
    <cellStyle name="_Portfolio SPlan Base Case.xls Chart 1_Book2_Adj Bench DR 3 for Initial Briefs (Electric)_DEM-WP(C) ENERG10C--ctn Mid-C_042010 2010GRC" xfId="3009"/>
    <cellStyle name="_Portfolio SPlan Base Case.xls Chart 1_Book2_DEM-WP(C) ENERG10C--ctn Mid-C_042010 2010GRC" xfId="3010"/>
    <cellStyle name="_Portfolio SPlan Base Case.xls Chart 1_Book2_Electric Rev Req Model (2009 GRC) Rebuttal" xfId="3011"/>
    <cellStyle name="_Portfolio SPlan Base Case.xls Chart 1_Book2_Electric Rev Req Model (2009 GRC) Rebuttal REmoval of New  WH Solar AdjustMI" xfId="3012"/>
    <cellStyle name="_Portfolio SPlan Base Case.xls Chart 1_Book2_Electric Rev Req Model (2009 GRC) Rebuttal REmoval of New  WH Solar AdjustMI 2" xfId="3013"/>
    <cellStyle name="_Portfolio SPlan Base Case.xls Chart 1_Book2_Electric Rev Req Model (2009 GRC) Rebuttal REmoval of New  WH Solar AdjustMI_DEM-WP(C) ENERG10C--ctn Mid-C_042010 2010GRC" xfId="3014"/>
    <cellStyle name="_Portfolio SPlan Base Case.xls Chart 1_Book2_Electric Rev Req Model (2009 GRC) Revised 01-18-2010" xfId="3015"/>
    <cellStyle name="_Portfolio SPlan Base Case.xls Chart 1_Book2_Electric Rev Req Model (2009 GRC) Revised 01-18-2010 2" xfId="3016"/>
    <cellStyle name="_Portfolio SPlan Base Case.xls Chart 1_Book2_Electric Rev Req Model (2009 GRC) Revised 01-18-2010_DEM-WP(C) ENERG10C--ctn Mid-C_042010 2010GRC" xfId="3017"/>
    <cellStyle name="_Portfolio SPlan Base Case.xls Chart 1_Book2_Final Order Electric EXHIBIT A-1" xfId="3018"/>
    <cellStyle name="_Portfolio SPlan Base Case.xls Chart 1_Chelan PUD Power Costs (8-10)" xfId="3019"/>
    <cellStyle name="_Portfolio SPlan Base Case.xls Chart 1_Confidential Material" xfId="3020"/>
    <cellStyle name="_Portfolio SPlan Base Case.xls Chart 1_DEM-WP(C) Colstrip 12 Coal Cost Forecast 2010GRC" xfId="3021"/>
    <cellStyle name="_Portfolio SPlan Base Case.xls Chart 1_DEM-WP(C) ENERG10C--ctn Mid-C_042010 2010GRC" xfId="3022"/>
    <cellStyle name="_Portfolio SPlan Base Case.xls Chart 1_DEM-WP(C) Production O&amp;M 2010GRC As-Filed" xfId="3023"/>
    <cellStyle name="_Portfolio SPlan Base Case.xls Chart 1_DEM-WP(C) Production O&amp;M 2010GRC As-Filed 2" xfId="3024"/>
    <cellStyle name="_Portfolio SPlan Base Case.xls Chart 1_DEM-WP(C) Production O&amp;M 2010GRC As-Filed 3" xfId="3025"/>
    <cellStyle name="_Portfolio SPlan Base Case.xls Chart 1_Electric Rev Req Model (2009 GRC) " xfId="222"/>
    <cellStyle name="_Portfolio SPlan Base Case.xls Chart 1_Electric Rev Req Model (2009 GRC)  2" xfId="3026"/>
    <cellStyle name="_Portfolio SPlan Base Case.xls Chart 1_Electric Rev Req Model (2009 GRC) _DEM-WP(C) ENERG10C--ctn Mid-C_042010 2010GRC" xfId="3027"/>
    <cellStyle name="_Portfolio SPlan Base Case.xls Chart 1_Electric Rev Req Model (2009 GRC) Rebuttal" xfId="3028"/>
    <cellStyle name="_Portfolio SPlan Base Case.xls Chart 1_Electric Rev Req Model (2009 GRC) Rebuttal REmoval of New  WH Solar AdjustMI" xfId="3029"/>
    <cellStyle name="_Portfolio SPlan Base Case.xls Chart 1_Electric Rev Req Model (2009 GRC) Rebuttal REmoval of New  WH Solar AdjustMI 2" xfId="3030"/>
    <cellStyle name="_Portfolio SPlan Base Case.xls Chart 1_Electric Rev Req Model (2009 GRC) Rebuttal REmoval of New  WH Solar AdjustMI_DEM-WP(C) ENERG10C--ctn Mid-C_042010 2010GRC" xfId="3031"/>
    <cellStyle name="_Portfolio SPlan Base Case.xls Chart 1_Electric Rev Req Model (2009 GRC) Revised 01-18-2010" xfId="3032"/>
    <cellStyle name="_Portfolio SPlan Base Case.xls Chart 1_Electric Rev Req Model (2009 GRC) Revised 01-18-2010 2" xfId="3033"/>
    <cellStyle name="_Portfolio SPlan Base Case.xls Chart 1_Electric Rev Req Model (2009 GRC) Revised 01-18-2010_DEM-WP(C) ENERG10C--ctn Mid-C_042010 2010GRC" xfId="3034"/>
    <cellStyle name="_Portfolio SPlan Base Case.xls Chart 1_Final Order Electric EXHIBIT A-1" xfId="3035"/>
    <cellStyle name="_Portfolio SPlan Base Case.xls Chart 1_NIM Summary" xfId="3036"/>
    <cellStyle name="_Portfolio SPlan Base Case.xls Chart 1_NIM Summary 2" xfId="3037"/>
    <cellStyle name="_Portfolio SPlan Base Case.xls Chart 1_NIM Summary_DEM-WP(C) ENERG10C--ctn Mid-C_042010 2010GRC" xfId="3038"/>
    <cellStyle name="_Portfolio SPlan Base Case.xls Chart 1_Rebuttal Power Costs" xfId="223"/>
    <cellStyle name="_Portfolio SPlan Base Case.xls Chart 1_Rebuttal Power Costs 2" xfId="3039"/>
    <cellStyle name="_Portfolio SPlan Base Case.xls Chart 1_Rebuttal Power Costs_Adj Bench DR 3 for Initial Briefs (Electric)" xfId="3040"/>
    <cellStyle name="_Portfolio SPlan Base Case.xls Chart 1_Rebuttal Power Costs_Adj Bench DR 3 for Initial Briefs (Electric) 2" xfId="3041"/>
    <cellStyle name="_Portfolio SPlan Base Case.xls Chart 1_Rebuttal Power Costs_Adj Bench DR 3 for Initial Briefs (Electric)_DEM-WP(C) ENERG10C--ctn Mid-C_042010 2010GRC" xfId="3042"/>
    <cellStyle name="_Portfolio SPlan Base Case.xls Chart 1_Rebuttal Power Costs_DEM-WP(C) ENERG10C--ctn Mid-C_042010 2010GRC" xfId="3043"/>
    <cellStyle name="_Portfolio SPlan Base Case.xls Chart 1_Rebuttal Power Costs_Electric Rev Req Model (2009 GRC) Rebuttal" xfId="3044"/>
    <cellStyle name="_Portfolio SPlan Base Case.xls Chart 1_Rebuttal Power Costs_Electric Rev Req Model (2009 GRC) Rebuttal REmoval of New  WH Solar AdjustMI" xfId="3045"/>
    <cellStyle name="_Portfolio SPlan Base Case.xls Chart 1_Rebuttal Power Costs_Electric Rev Req Model (2009 GRC) Rebuttal REmoval of New  WH Solar AdjustMI 2" xfId="3046"/>
    <cellStyle name="_Portfolio SPlan Base Case.xls Chart 1_Rebuttal Power Costs_Electric Rev Req Model (2009 GRC) Rebuttal REmoval of New  WH Solar AdjustMI_DEM-WP(C) ENERG10C--ctn Mid-C_042010 2010GRC" xfId="3047"/>
    <cellStyle name="_Portfolio SPlan Base Case.xls Chart 1_Rebuttal Power Costs_Electric Rev Req Model (2009 GRC) Revised 01-18-2010" xfId="3048"/>
    <cellStyle name="_Portfolio SPlan Base Case.xls Chart 1_Rebuttal Power Costs_Electric Rev Req Model (2009 GRC) Revised 01-18-2010 2" xfId="3049"/>
    <cellStyle name="_Portfolio SPlan Base Case.xls Chart 1_Rebuttal Power Costs_Electric Rev Req Model (2009 GRC) Revised 01-18-2010_DEM-WP(C) ENERG10C--ctn Mid-C_042010 2010GRC" xfId="3050"/>
    <cellStyle name="_Portfolio SPlan Base Case.xls Chart 1_Rebuttal Power Costs_Final Order Electric EXHIBIT A-1" xfId="3051"/>
    <cellStyle name="_Portfolio SPlan Base Case.xls Chart 1_TENASKA REGULATORY ASSET" xfId="3052"/>
    <cellStyle name="_Portfolio SPlan Base Case.xls Chart 2" xfId="224"/>
    <cellStyle name="_Portfolio SPlan Base Case.xls Chart 2 2" xfId="3053"/>
    <cellStyle name="_Portfolio SPlan Base Case.xls Chart 2 2 2" xfId="3054"/>
    <cellStyle name="_Portfolio SPlan Base Case.xls Chart 2 3" xfId="3055"/>
    <cellStyle name="_Portfolio SPlan Base Case.xls Chart 2_Adj Bench DR 3 for Initial Briefs (Electric)" xfId="3056"/>
    <cellStyle name="_Portfolio SPlan Base Case.xls Chart 2_Adj Bench DR 3 for Initial Briefs (Electric) 2" xfId="3057"/>
    <cellStyle name="_Portfolio SPlan Base Case.xls Chart 2_Adj Bench DR 3 for Initial Briefs (Electric)_DEM-WP(C) ENERG10C--ctn Mid-C_042010 2010GRC" xfId="3058"/>
    <cellStyle name="_Portfolio SPlan Base Case.xls Chart 2_Book2" xfId="225"/>
    <cellStyle name="_Portfolio SPlan Base Case.xls Chart 2_Book2 2" xfId="3059"/>
    <cellStyle name="_Portfolio SPlan Base Case.xls Chart 2_Book2_Adj Bench DR 3 for Initial Briefs (Electric)" xfId="3060"/>
    <cellStyle name="_Portfolio SPlan Base Case.xls Chart 2_Book2_Adj Bench DR 3 for Initial Briefs (Electric) 2" xfId="3061"/>
    <cellStyle name="_Portfolio SPlan Base Case.xls Chart 2_Book2_Adj Bench DR 3 for Initial Briefs (Electric)_DEM-WP(C) ENERG10C--ctn Mid-C_042010 2010GRC" xfId="3062"/>
    <cellStyle name="_Portfolio SPlan Base Case.xls Chart 2_Book2_DEM-WP(C) ENERG10C--ctn Mid-C_042010 2010GRC" xfId="3063"/>
    <cellStyle name="_Portfolio SPlan Base Case.xls Chart 2_Book2_Electric Rev Req Model (2009 GRC) Rebuttal" xfId="3064"/>
    <cellStyle name="_Portfolio SPlan Base Case.xls Chart 2_Book2_Electric Rev Req Model (2009 GRC) Rebuttal REmoval of New  WH Solar AdjustMI" xfId="3065"/>
    <cellStyle name="_Portfolio SPlan Base Case.xls Chart 2_Book2_Electric Rev Req Model (2009 GRC) Rebuttal REmoval of New  WH Solar AdjustMI 2" xfId="3066"/>
    <cellStyle name="_Portfolio SPlan Base Case.xls Chart 2_Book2_Electric Rev Req Model (2009 GRC) Rebuttal REmoval of New  WH Solar AdjustMI_DEM-WP(C) ENERG10C--ctn Mid-C_042010 2010GRC" xfId="3067"/>
    <cellStyle name="_Portfolio SPlan Base Case.xls Chart 2_Book2_Electric Rev Req Model (2009 GRC) Revised 01-18-2010" xfId="3068"/>
    <cellStyle name="_Portfolio SPlan Base Case.xls Chart 2_Book2_Electric Rev Req Model (2009 GRC) Revised 01-18-2010 2" xfId="3069"/>
    <cellStyle name="_Portfolio SPlan Base Case.xls Chart 2_Book2_Electric Rev Req Model (2009 GRC) Revised 01-18-2010_DEM-WP(C) ENERG10C--ctn Mid-C_042010 2010GRC" xfId="3070"/>
    <cellStyle name="_Portfolio SPlan Base Case.xls Chart 2_Book2_Final Order Electric EXHIBIT A-1" xfId="3071"/>
    <cellStyle name="_Portfolio SPlan Base Case.xls Chart 2_Chelan PUD Power Costs (8-10)" xfId="3072"/>
    <cellStyle name="_Portfolio SPlan Base Case.xls Chart 2_Confidential Material" xfId="3073"/>
    <cellStyle name="_Portfolio SPlan Base Case.xls Chart 2_DEM-WP(C) Colstrip 12 Coal Cost Forecast 2010GRC" xfId="3074"/>
    <cellStyle name="_Portfolio SPlan Base Case.xls Chart 2_DEM-WP(C) ENERG10C--ctn Mid-C_042010 2010GRC" xfId="3075"/>
    <cellStyle name="_Portfolio SPlan Base Case.xls Chart 2_DEM-WP(C) Production O&amp;M 2010GRC As-Filed" xfId="3076"/>
    <cellStyle name="_Portfolio SPlan Base Case.xls Chart 2_DEM-WP(C) Production O&amp;M 2010GRC As-Filed 2" xfId="3077"/>
    <cellStyle name="_Portfolio SPlan Base Case.xls Chart 2_DEM-WP(C) Production O&amp;M 2010GRC As-Filed 3" xfId="3078"/>
    <cellStyle name="_Portfolio SPlan Base Case.xls Chart 2_Electric Rev Req Model (2009 GRC) " xfId="226"/>
    <cellStyle name="_Portfolio SPlan Base Case.xls Chart 2_Electric Rev Req Model (2009 GRC)  2" xfId="3079"/>
    <cellStyle name="_Portfolio SPlan Base Case.xls Chart 2_Electric Rev Req Model (2009 GRC) _DEM-WP(C) ENERG10C--ctn Mid-C_042010 2010GRC" xfId="3080"/>
    <cellStyle name="_Portfolio SPlan Base Case.xls Chart 2_Electric Rev Req Model (2009 GRC) Rebuttal" xfId="3081"/>
    <cellStyle name="_Portfolio SPlan Base Case.xls Chart 2_Electric Rev Req Model (2009 GRC) Rebuttal REmoval of New  WH Solar AdjustMI" xfId="3082"/>
    <cellStyle name="_Portfolio SPlan Base Case.xls Chart 2_Electric Rev Req Model (2009 GRC) Rebuttal REmoval of New  WH Solar AdjustMI 2" xfId="3083"/>
    <cellStyle name="_Portfolio SPlan Base Case.xls Chart 2_Electric Rev Req Model (2009 GRC) Rebuttal REmoval of New  WH Solar AdjustMI_DEM-WP(C) ENERG10C--ctn Mid-C_042010 2010GRC" xfId="3084"/>
    <cellStyle name="_Portfolio SPlan Base Case.xls Chart 2_Electric Rev Req Model (2009 GRC) Revised 01-18-2010" xfId="3085"/>
    <cellStyle name="_Portfolio SPlan Base Case.xls Chart 2_Electric Rev Req Model (2009 GRC) Revised 01-18-2010 2" xfId="3086"/>
    <cellStyle name="_Portfolio SPlan Base Case.xls Chart 2_Electric Rev Req Model (2009 GRC) Revised 01-18-2010_DEM-WP(C) ENERG10C--ctn Mid-C_042010 2010GRC" xfId="3087"/>
    <cellStyle name="_Portfolio SPlan Base Case.xls Chart 2_Final Order Electric EXHIBIT A-1" xfId="3088"/>
    <cellStyle name="_Portfolio SPlan Base Case.xls Chart 2_NIM Summary" xfId="3089"/>
    <cellStyle name="_Portfolio SPlan Base Case.xls Chart 2_NIM Summary 2" xfId="3090"/>
    <cellStyle name="_Portfolio SPlan Base Case.xls Chart 2_NIM Summary_DEM-WP(C) ENERG10C--ctn Mid-C_042010 2010GRC" xfId="3091"/>
    <cellStyle name="_Portfolio SPlan Base Case.xls Chart 2_Rebuttal Power Costs" xfId="227"/>
    <cellStyle name="_Portfolio SPlan Base Case.xls Chart 2_Rebuttal Power Costs 2" xfId="3092"/>
    <cellStyle name="_Portfolio SPlan Base Case.xls Chart 2_Rebuttal Power Costs_Adj Bench DR 3 for Initial Briefs (Electric)" xfId="3093"/>
    <cellStyle name="_Portfolio SPlan Base Case.xls Chart 2_Rebuttal Power Costs_Adj Bench DR 3 for Initial Briefs (Electric) 2" xfId="3094"/>
    <cellStyle name="_Portfolio SPlan Base Case.xls Chart 2_Rebuttal Power Costs_Adj Bench DR 3 for Initial Briefs (Electric)_DEM-WP(C) ENERG10C--ctn Mid-C_042010 2010GRC" xfId="3095"/>
    <cellStyle name="_Portfolio SPlan Base Case.xls Chart 2_Rebuttal Power Costs_DEM-WP(C) ENERG10C--ctn Mid-C_042010 2010GRC" xfId="3096"/>
    <cellStyle name="_Portfolio SPlan Base Case.xls Chart 2_Rebuttal Power Costs_Electric Rev Req Model (2009 GRC) Rebuttal" xfId="3097"/>
    <cellStyle name="_Portfolio SPlan Base Case.xls Chart 2_Rebuttal Power Costs_Electric Rev Req Model (2009 GRC) Rebuttal REmoval of New  WH Solar AdjustMI" xfId="3098"/>
    <cellStyle name="_Portfolio SPlan Base Case.xls Chart 2_Rebuttal Power Costs_Electric Rev Req Model (2009 GRC) Rebuttal REmoval of New  WH Solar AdjustMI 2" xfId="3099"/>
    <cellStyle name="_Portfolio SPlan Base Case.xls Chart 2_Rebuttal Power Costs_Electric Rev Req Model (2009 GRC) Rebuttal REmoval of New  WH Solar AdjustMI_DEM-WP(C) ENERG10C--ctn Mid-C_042010 2010GRC" xfId="3100"/>
    <cellStyle name="_Portfolio SPlan Base Case.xls Chart 2_Rebuttal Power Costs_Electric Rev Req Model (2009 GRC) Revised 01-18-2010" xfId="3101"/>
    <cellStyle name="_Portfolio SPlan Base Case.xls Chart 2_Rebuttal Power Costs_Electric Rev Req Model (2009 GRC) Revised 01-18-2010 2" xfId="3102"/>
    <cellStyle name="_Portfolio SPlan Base Case.xls Chart 2_Rebuttal Power Costs_Electric Rev Req Model (2009 GRC) Revised 01-18-2010_DEM-WP(C) ENERG10C--ctn Mid-C_042010 2010GRC" xfId="3103"/>
    <cellStyle name="_Portfolio SPlan Base Case.xls Chart 2_Rebuttal Power Costs_Final Order Electric EXHIBIT A-1" xfId="3104"/>
    <cellStyle name="_Portfolio SPlan Base Case.xls Chart 2_TENASKA REGULATORY ASSET" xfId="3105"/>
    <cellStyle name="_Portfolio SPlan Base Case.xls Chart 3" xfId="228"/>
    <cellStyle name="_Portfolio SPlan Base Case.xls Chart 3 2" xfId="3106"/>
    <cellStyle name="_Portfolio SPlan Base Case.xls Chart 3 2 2" xfId="3107"/>
    <cellStyle name="_Portfolio SPlan Base Case.xls Chart 3 3" xfId="3108"/>
    <cellStyle name="_Portfolio SPlan Base Case.xls Chart 3_Adj Bench DR 3 for Initial Briefs (Electric)" xfId="3109"/>
    <cellStyle name="_Portfolio SPlan Base Case.xls Chart 3_Adj Bench DR 3 for Initial Briefs (Electric) 2" xfId="3110"/>
    <cellStyle name="_Portfolio SPlan Base Case.xls Chart 3_Adj Bench DR 3 for Initial Briefs (Electric)_DEM-WP(C) ENERG10C--ctn Mid-C_042010 2010GRC" xfId="3111"/>
    <cellStyle name="_Portfolio SPlan Base Case.xls Chart 3_Book2" xfId="229"/>
    <cellStyle name="_Portfolio SPlan Base Case.xls Chart 3_Book2 2" xfId="3112"/>
    <cellStyle name="_Portfolio SPlan Base Case.xls Chart 3_Book2_Adj Bench DR 3 for Initial Briefs (Electric)" xfId="3113"/>
    <cellStyle name="_Portfolio SPlan Base Case.xls Chart 3_Book2_Adj Bench DR 3 for Initial Briefs (Electric) 2" xfId="3114"/>
    <cellStyle name="_Portfolio SPlan Base Case.xls Chart 3_Book2_Adj Bench DR 3 for Initial Briefs (Electric)_DEM-WP(C) ENERG10C--ctn Mid-C_042010 2010GRC" xfId="3115"/>
    <cellStyle name="_Portfolio SPlan Base Case.xls Chart 3_Book2_DEM-WP(C) ENERG10C--ctn Mid-C_042010 2010GRC" xfId="3116"/>
    <cellStyle name="_Portfolio SPlan Base Case.xls Chart 3_Book2_Electric Rev Req Model (2009 GRC) Rebuttal" xfId="3117"/>
    <cellStyle name="_Portfolio SPlan Base Case.xls Chart 3_Book2_Electric Rev Req Model (2009 GRC) Rebuttal REmoval of New  WH Solar AdjustMI" xfId="3118"/>
    <cellStyle name="_Portfolio SPlan Base Case.xls Chart 3_Book2_Electric Rev Req Model (2009 GRC) Rebuttal REmoval of New  WH Solar AdjustMI 2" xfId="3119"/>
    <cellStyle name="_Portfolio SPlan Base Case.xls Chart 3_Book2_Electric Rev Req Model (2009 GRC) Rebuttal REmoval of New  WH Solar AdjustMI_DEM-WP(C) ENERG10C--ctn Mid-C_042010 2010GRC" xfId="3120"/>
    <cellStyle name="_Portfolio SPlan Base Case.xls Chart 3_Book2_Electric Rev Req Model (2009 GRC) Revised 01-18-2010" xfId="3121"/>
    <cellStyle name="_Portfolio SPlan Base Case.xls Chart 3_Book2_Electric Rev Req Model (2009 GRC) Revised 01-18-2010 2" xfId="3122"/>
    <cellStyle name="_Portfolio SPlan Base Case.xls Chart 3_Book2_Electric Rev Req Model (2009 GRC) Revised 01-18-2010_DEM-WP(C) ENERG10C--ctn Mid-C_042010 2010GRC" xfId="3123"/>
    <cellStyle name="_Portfolio SPlan Base Case.xls Chart 3_Book2_Final Order Electric EXHIBIT A-1" xfId="3124"/>
    <cellStyle name="_Portfolio SPlan Base Case.xls Chart 3_Chelan PUD Power Costs (8-10)" xfId="3125"/>
    <cellStyle name="_Portfolio SPlan Base Case.xls Chart 3_Confidential Material" xfId="3126"/>
    <cellStyle name="_Portfolio SPlan Base Case.xls Chart 3_DEM-WP(C) Colstrip 12 Coal Cost Forecast 2010GRC" xfId="3127"/>
    <cellStyle name="_Portfolio SPlan Base Case.xls Chart 3_DEM-WP(C) ENERG10C--ctn Mid-C_042010 2010GRC" xfId="3128"/>
    <cellStyle name="_Portfolio SPlan Base Case.xls Chart 3_DEM-WP(C) Production O&amp;M 2010GRC As-Filed" xfId="3129"/>
    <cellStyle name="_Portfolio SPlan Base Case.xls Chart 3_DEM-WP(C) Production O&amp;M 2010GRC As-Filed 2" xfId="3130"/>
    <cellStyle name="_Portfolio SPlan Base Case.xls Chart 3_DEM-WP(C) Production O&amp;M 2010GRC As-Filed 3" xfId="3131"/>
    <cellStyle name="_Portfolio SPlan Base Case.xls Chart 3_Electric Rev Req Model (2009 GRC) " xfId="230"/>
    <cellStyle name="_Portfolio SPlan Base Case.xls Chart 3_Electric Rev Req Model (2009 GRC)  2" xfId="3132"/>
    <cellStyle name="_Portfolio SPlan Base Case.xls Chart 3_Electric Rev Req Model (2009 GRC) _DEM-WP(C) ENERG10C--ctn Mid-C_042010 2010GRC" xfId="3133"/>
    <cellStyle name="_Portfolio SPlan Base Case.xls Chart 3_Electric Rev Req Model (2009 GRC) Rebuttal" xfId="3134"/>
    <cellStyle name="_Portfolio SPlan Base Case.xls Chart 3_Electric Rev Req Model (2009 GRC) Rebuttal REmoval of New  WH Solar AdjustMI" xfId="3135"/>
    <cellStyle name="_Portfolio SPlan Base Case.xls Chart 3_Electric Rev Req Model (2009 GRC) Rebuttal REmoval of New  WH Solar AdjustMI 2" xfId="3136"/>
    <cellStyle name="_Portfolio SPlan Base Case.xls Chart 3_Electric Rev Req Model (2009 GRC) Rebuttal REmoval of New  WH Solar AdjustMI_DEM-WP(C) ENERG10C--ctn Mid-C_042010 2010GRC" xfId="3137"/>
    <cellStyle name="_Portfolio SPlan Base Case.xls Chart 3_Electric Rev Req Model (2009 GRC) Revised 01-18-2010" xfId="3138"/>
    <cellStyle name="_Portfolio SPlan Base Case.xls Chart 3_Electric Rev Req Model (2009 GRC) Revised 01-18-2010 2" xfId="3139"/>
    <cellStyle name="_Portfolio SPlan Base Case.xls Chart 3_Electric Rev Req Model (2009 GRC) Revised 01-18-2010_DEM-WP(C) ENERG10C--ctn Mid-C_042010 2010GRC" xfId="3140"/>
    <cellStyle name="_Portfolio SPlan Base Case.xls Chart 3_Final Order Electric EXHIBIT A-1" xfId="3141"/>
    <cellStyle name="_Portfolio SPlan Base Case.xls Chart 3_NIM Summary" xfId="3142"/>
    <cellStyle name="_Portfolio SPlan Base Case.xls Chart 3_NIM Summary 2" xfId="3143"/>
    <cellStyle name="_Portfolio SPlan Base Case.xls Chart 3_NIM Summary_DEM-WP(C) ENERG10C--ctn Mid-C_042010 2010GRC" xfId="3144"/>
    <cellStyle name="_Portfolio SPlan Base Case.xls Chart 3_Rebuttal Power Costs" xfId="231"/>
    <cellStyle name="_Portfolio SPlan Base Case.xls Chart 3_Rebuttal Power Costs 2" xfId="3145"/>
    <cellStyle name="_Portfolio SPlan Base Case.xls Chart 3_Rebuttal Power Costs_Adj Bench DR 3 for Initial Briefs (Electric)" xfId="3146"/>
    <cellStyle name="_Portfolio SPlan Base Case.xls Chart 3_Rebuttal Power Costs_Adj Bench DR 3 for Initial Briefs (Electric) 2" xfId="3147"/>
    <cellStyle name="_Portfolio SPlan Base Case.xls Chart 3_Rebuttal Power Costs_Adj Bench DR 3 for Initial Briefs (Electric)_DEM-WP(C) ENERG10C--ctn Mid-C_042010 2010GRC" xfId="3148"/>
    <cellStyle name="_Portfolio SPlan Base Case.xls Chart 3_Rebuttal Power Costs_DEM-WP(C) ENERG10C--ctn Mid-C_042010 2010GRC" xfId="3149"/>
    <cellStyle name="_Portfolio SPlan Base Case.xls Chart 3_Rebuttal Power Costs_Electric Rev Req Model (2009 GRC) Rebuttal" xfId="3150"/>
    <cellStyle name="_Portfolio SPlan Base Case.xls Chart 3_Rebuttal Power Costs_Electric Rev Req Model (2009 GRC) Rebuttal REmoval of New  WH Solar AdjustMI" xfId="3151"/>
    <cellStyle name="_Portfolio SPlan Base Case.xls Chart 3_Rebuttal Power Costs_Electric Rev Req Model (2009 GRC) Rebuttal REmoval of New  WH Solar AdjustMI 2" xfId="3152"/>
    <cellStyle name="_Portfolio SPlan Base Case.xls Chart 3_Rebuttal Power Costs_Electric Rev Req Model (2009 GRC) Rebuttal REmoval of New  WH Solar AdjustMI_DEM-WP(C) ENERG10C--ctn Mid-C_042010 2010GRC" xfId="3153"/>
    <cellStyle name="_Portfolio SPlan Base Case.xls Chart 3_Rebuttal Power Costs_Electric Rev Req Model (2009 GRC) Revised 01-18-2010" xfId="3154"/>
    <cellStyle name="_Portfolio SPlan Base Case.xls Chart 3_Rebuttal Power Costs_Electric Rev Req Model (2009 GRC) Revised 01-18-2010 2" xfId="3155"/>
    <cellStyle name="_Portfolio SPlan Base Case.xls Chart 3_Rebuttal Power Costs_Electric Rev Req Model (2009 GRC) Revised 01-18-2010_DEM-WP(C) ENERG10C--ctn Mid-C_042010 2010GRC" xfId="3156"/>
    <cellStyle name="_Portfolio SPlan Base Case.xls Chart 3_Rebuttal Power Costs_Final Order Electric EXHIBIT A-1" xfId="3157"/>
    <cellStyle name="_Portfolio SPlan Base Case.xls Chart 3_TENASKA REGULATORY ASSET" xfId="3158"/>
    <cellStyle name="_Power Cost Value Copy 11.30.05 gas 1.09.06 AURORA at 1.10.06" xfId="232"/>
    <cellStyle name="_Power Cost Value Copy 11.30.05 gas 1.09.06 AURORA at 1.10.06 2" xfId="3159"/>
    <cellStyle name="_Power Cost Value Copy 11.30.05 gas 1.09.06 AURORA at 1.10.06 2 2" xfId="3160"/>
    <cellStyle name="_Power Cost Value Copy 11.30.05 gas 1.09.06 AURORA at 1.10.06 3" xfId="3161"/>
    <cellStyle name="_Power Cost Value Copy 11.30.05 gas 1.09.06 AURORA at 1.10.06 4" xfId="3162"/>
    <cellStyle name="_Power Cost Value Copy 11.30.05 gas 1.09.06 AURORA at 1.10.06 4 2" xfId="3163"/>
    <cellStyle name="_Power Cost Value Copy 11.30.05 gas 1.09.06 AURORA at 1.10.06 5" xfId="3164"/>
    <cellStyle name="_Power Cost Value Copy 11.30.05 gas 1.09.06 AURORA at 1.10.06 6" xfId="3165"/>
    <cellStyle name="_Power Cost Value Copy 11.30.05 gas 1.09.06 AURORA at 1.10.06 6 2" xfId="3166"/>
    <cellStyle name="_Power Cost Value Copy 11.30.05 gas 1.09.06 AURORA at 1.10.06 7" xfId="3167"/>
    <cellStyle name="_Power Cost Value Copy 11.30.05 gas 1.09.06 AURORA at 1.10.06 7 2" xfId="3168"/>
    <cellStyle name="_Power Cost Value Copy 11.30.05 gas 1.09.06 AURORA at 1.10.06_04 07E Wild Horse Wind Expansion (C) (2)" xfId="233"/>
    <cellStyle name="_Power Cost Value Copy 11.30.05 gas 1.09.06 AURORA at 1.10.06_04 07E Wild Horse Wind Expansion (C) (2) 2" xfId="3169"/>
    <cellStyle name="_Power Cost Value Copy 11.30.05 gas 1.09.06 AURORA at 1.10.06_04 07E Wild Horse Wind Expansion (C) (2)_Adj Bench DR 3 for Initial Briefs (Electric)" xfId="3170"/>
    <cellStyle name="_Power Cost Value Copy 11.30.05 gas 1.09.06 AURORA at 1.10.06_04 07E Wild Horse Wind Expansion (C) (2)_Adj Bench DR 3 for Initial Briefs (Electric) 2" xfId="3171"/>
    <cellStyle name="_Power Cost Value Copy 11.30.05 gas 1.09.06 AURORA at 1.10.06_04 07E Wild Horse Wind Expansion (C) (2)_Adj Bench DR 3 for Initial Briefs (Electric)_DEM-WP(C) ENERG10C--ctn Mid-C_042010 2010GRC" xfId="3172"/>
    <cellStyle name="_Power Cost Value Copy 11.30.05 gas 1.09.06 AURORA at 1.10.06_04 07E Wild Horse Wind Expansion (C) (2)_DEM-WP(C) ENERG10C--ctn Mid-C_042010 2010GRC" xfId="3173"/>
    <cellStyle name="_Power Cost Value Copy 11.30.05 gas 1.09.06 AURORA at 1.10.06_04 07E Wild Horse Wind Expansion (C) (2)_Electric Rev Req Model (2009 GRC) " xfId="234"/>
    <cellStyle name="_Power Cost Value Copy 11.30.05 gas 1.09.06 AURORA at 1.10.06_04 07E Wild Horse Wind Expansion (C) (2)_Electric Rev Req Model (2009 GRC)  2" xfId="3174"/>
    <cellStyle name="_Power Cost Value Copy 11.30.05 gas 1.09.06 AURORA at 1.10.06_04 07E Wild Horse Wind Expansion (C) (2)_Electric Rev Req Model (2009 GRC) _DEM-WP(C) ENERG10C--ctn Mid-C_042010 2010GRC" xfId="3175"/>
    <cellStyle name="_Power Cost Value Copy 11.30.05 gas 1.09.06 AURORA at 1.10.06_04 07E Wild Horse Wind Expansion (C) (2)_Electric Rev Req Model (2009 GRC) Rebuttal" xfId="3176"/>
    <cellStyle name="_Power Cost Value Copy 11.30.05 gas 1.09.06 AURORA at 1.10.06_04 07E Wild Horse Wind Expansion (C) (2)_Electric Rev Req Model (2009 GRC) Rebuttal REmoval of New  WH Solar AdjustMI" xfId="3177"/>
    <cellStyle name="_Power Cost Value Copy 11.30.05 gas 1.09.06 AURORA at 1.10.06_04 07E Wild Horse Wind Expansion (C) (2)_Electric Rev Req Model (2009 GRC) Rebuttal REmoval of New  WH Solar AdjustMI 2" xfId="3178"/>
    <cellStyle name="_Power Cost Value Copy 11.30.05 gas 1.09.06 AURORA at 1.10.06_04 07E Wild Horse Wind Expansion (C) (2)_Electric Rev Req Model (2009 GRC) Rebuttal REmoval of New  WH Solar AdjustMI_DEM-WP(C) ENERG10C--ctn Mid-C_042010 2010GRC" xfId="3179"/>
    <cellStyle name="_Power Cost Value Copy 11.30.05 gas 1.09.06 AURORA at 1.10.06_04 07E Wild Horse Wind Expansion (C) (2)_Electric Rev Req Model (2009 GRC) Revised 01-18-2010" xfId="3180"/>
    <cellStyle name="_Power Cost Value Copy 11.30.05 gas 1.09.06 AURORA at 1.10.06_04 07E Wild Horse Wind Expansion (C) (2)_Electric Rev Req Model (2009 GRC) Revised 01-18-2010 2" xfId="3181"/>
    <cellStyle name="_Power Cost Value Copy 11.30.05 gas 1.09.06 AURORA at 1.10.06_04 07E Wild Horse Wind Expansion (C) (2)_Electric Rev Req Model (2009 GRC) Revised 01-18-2010_DEM-WP(C) ENERG10C--ctn Mid-C_042010 2010GRC" xfId="3182"/>
    <cellStyle name="_Power Cost Value Copy 11.30.05 gas 1.09.06 AURORA at 1.10.06_04 07E Wild Horse Wind Expansion (C) (2)_Final Order Electric EXHIBIT A-1" xfId="3183"/>
    <cellStyle name="_Power Cost Value Copy 11.30.05 gas 1.09.06 AURORA at 1.10.06_04 07E Wild Horse Wind Expansion (C) (2)_TENASKA REGULATORY ASSET" xfId="3184"/>
    <cellStyle name="_Power Cost Value Copy 11.30.05 gas 1.09.06 AURORA at 1.10.06_16.37E Wild Horse Expansion DeferralRevwrkingfile SF" xfId="235"/>
    <cellStyle name="_Power Cost Value Copy 11.30.05 gas 1.09.06 AURORA at 1.10.06_16.37E Wild Horse Expansion DeferralRevwrkingfile SF 2" xfId="3185"/>
    <cellStyle name="_Power Cost Value Copy 11.30.05 gas 1.09.06 AURORA at 1.10.06_16.37E Wild Horse Expansion DeferralRevwrkingfile SF_DEM-WP(C) ENERG10C--ctn Mid-C_042010 2010GRC" xfId="3186"/>
    <cellStyle name="_Power Cost Value Copy 11.30.05 gas 1.09.06 AURORA at 1.10.06_2009 GRC Compl Filing - Exhibit D" xfId="3187"/>
    <cellStyle name="_Power Cost Value Copy 11.30.05 gas 1.09.06 AURORA at 1.10.06_2009 GRC Compl Filing - Exhibit D 2" xfId="3188"/>
    <cellStyle name="_Power Cost Value Copy 11.30.05 gas 1.09.06 AURORA at 1.10.06_2009 GRC Compl Filing - Exhibit D_DEM-WP(C) ENERG10C--ctn Mid-C_042010 2010GRC" xfId="3189"/>
    <cellStyle name="_Power Cost Value Copy 11.30.05 gas 1.09.06 AURORA at 1.10.06_4 31 Regulatory Assets and Liabilities  7 06- Exhibit D" xfId="236"/>
    <cellStyle name="_Power Cost Value Copy 11.30.05 gas 1.09.06 AURORA at 1.10.06_4 31 Regulatory Assets and Liabilities  7 06- Exhibit D 2" xfId="3190"/>
    <cellStyle name="_Power Cost Value Copy 11.30.05 gas 1.09.06 AURORA at 1.10.06_4 31 Regulatory Assets and Liabilities  7 06- Exhibit D_DEM-WP(C) ENERG10C--ctn Mid-C_042010 2010GRC" xfId="3191"/>
    <cellStyle name="_Power Cost Value Copy 11.30.05 gas 1.09.06 AURORA at 1.10.06_4 31 Regulatory Assets and Liabilities  7 06- Exhibit D_NIM Summary" xfId="3192"/>
    <cellStyle name="_Power Cost Value Copy 11.30.05 gas 1.09.06 AURORA at 1.10.06_4 31 Regulatory Assets and Liabilities  7 06- Exhibit D_NIM Summary 2" xfId="3193"/>
    <cellStyle name="_Power Cost Value Copy 11.30.05 gas 1.09.06 AURORA at 1.10.06_4 31 Regulatory Assets and Liabilities  7 06- Exhibit D_NIM Summary_DEM-WP(C) ENERG10C--ctn Mid-C_042010 2010GRC" xfId="3194"/>
    <cellStyle name="_Power Cost Value Copy 11.30.05 gas 1.09.06 AURORA at 1.10.06_4 31E Reg Asset  Liab and EXH D" xfId="3195"/>
    <cellStyle name="_Power Cost Value Copy 11.30.05 gas 1.09.06 AURORA at 1.10.06_4 31E Reg Asset  Liab and EXH D _ Aug 10 Filing (2)" xfId="3196"/>
    <cellStyle name="_Power Cost Value Copy 11.30.05 gas 1.09.06 AURORA at 1.10.06_4 31E Reg Asset  Liab and EXH D _ Aug 10 Filing (2) 2" xfId="3197"/>
    <cellStyle name="_Power Cost Value Copy 11.30.05 gas 1.09.06 AURORA at 1.10.06_4 31E Reg Asset  Liab and EXH D 2" xfId="3198"/>
    <cellStyle name="_Power Cost Value Copy 11.30.05 gas 1.09.06 AURORA at 1.10.06_4 31E Reg Asset  Liab and EXH D 3" xfId="3199"/>
    <cellStyle name="_Power Cost Value Copy 11.30.05 gas 1.09.06 AURORA at 1.10.06_4 32 Regulatory Assets and Liabilities  7 06- Exhibit D" xfId="237"/>
    <cellStyle name="_Power Cost Value Copy 11.30.05 gas 1.09.06 AURORA at 1.10.06_4 32 Regulatory Assets and Liabilities  7 06- Exhibit D 2" xfId="3200"/>
    <cellStyle name="_Power Cost Value Copy 11.30.05 gas 1.09.06 AURORA at 1.10.06_4 32 Regulatory Assets and Liabilities  7 06- Exhibit D_DEM-WP(C) ENERG10C--ctn Mid-C_042010 2010GRC" xfId="3201"/>
    <cellStyle name="_Power Cost Value Copy 11.30.05 gas 1.09.06 AURORA at 1.10.06_4 32 Regulatory Assets and Liabilities  7 06- Exhibit D_NIM Summary" xfId="3202"/>
    <cellStyle name="_Power Cost Value Copy 11.30.05 gas 1.09.06 AURORA at 1.10.06_4 32 Regulatory Assets and Liabilities  7 06- Exhibit D_NIM Summary 2" xfId="3203"/>
    <cellStyle name="_Power Cost Value Copy 11.30.05 gas 1.09.06 AURORA at 1.10.06_4 32 Regulatory Assets and Liabilities  7 06- Exhibit D_NIM Summary_DEM-WP(C) ENERG10C--ctn Mid-C_042010 2010GRC" xfId="3204"/>
    <cellStyle name="_Power Cost Value Copy 11.30.05 gas 1.09.06 AURORA at 1.10.06_AURORA Total New" xfId="3205"/>
    <cellStyle name="_Power Cost Value Copy 11.30.05 gas 1.09.06 AURORA at 1.10.06_AURORA Total New 2" xfId="3206"/>
    <cellStyle name="_Power Cost Value Copy 11.30.05 gas 1.09.06 AURORA at 1.10.06_Book2" xfId="238"/>
    <cellStyle name="_Power Cost Value Copy 11.30.05 gas 1.09.06 AURORA at 1.10.06_Book2 2" xfId="3207"/>
    <cellStyle name="_Power Cost Value Copy 11.30.05 gas 1.09.06 AURORA at 1.10.06_Book2_Adj Bench DR 3 for Initial Briefs (Electric)" xfId="3208"/>
    <cellStyle name="_Power Cost Value Copy 11.30.05 gas 1.09.06 AURORA at 1.10.06_Book2_Adj Bench DR 3 for Initial Briefs (Electric) 2" xfId="3209"/>
    <cellStyle name="_Power Cost Value Copy 11.30.05 gas 1.09.06 AURORA at 1.10.06_Book2_Adj Bench DR 3 for Initial Briefs (Electric)_DEM-WP(C) ENERG10C--ctn Mid-C_042010 2010GRC" xfId="3210"/>
    <cellStyle name="_Power Cost Value Copy 11.30.05 gas 1.09.06 AURORA at 1.10.06_Book2_DEM-WP(C) ENERG10C--ctn Mid-C_042010 2010GRC" xfId="3211"/>
    <cellStyle name="_Power Cost Value Copy 11.30.05 gas 1.09.06 AURORA at 1.10.06_Book2_Electric Rev Req Model (2009 GRC) Rebuttal" xfId="3212"/>
    <cellStyle name="_Power Cost Value Copy 11.30.05 gas 1.09.06 AURORA at 1.10.06_Book2_Electric Rev Req Model (2009 GRC) Rebuttal REmoval of New  WH Solar AdjustMI" xfId="3213"/>
    <cellStyle name="_Power Cost Value Copy 11.30.05 gas 1.09.06 AURORA at 1.10.06_Book2_Electric Rev Req Model (2009 GRC) Rebuttal REmoval of New  WH Solar AdjustMI 2" xfId="3214"/>
    <cellStyle name="_Power Cost Value Copy 11.30.05 gas 1.09.06 AURORA at 1.10.06_Book2_Electric Rev Req Model (2009 GRC) Rebuttal REmoval of New  WH Solar AdjustMI_DEM-WP(C) ENERG10C--ctn Mid-C_042010 2010GRC" xfId="3215"/>
    <cellStyle name="_Power Cost Value Copy 11.30.05 gas 1.09.06 AURORA at 1.10.06_Book2_Electric Rev Req Model (2009 GRC) Revised 01-18-2010" xfId="3216"/>
    <cellStyle name="_Power Cost Value Copy 11.30.05 gas 1.09.06 AURORA at 1.10.06_Book2_Electric Rev Req Model (2009 GRC) Revised 01-18-2010 2" xfId="3217"/>
    <cellStyle name="_Power Cost Value Copy 11.30.05 gas 1.09.06 AURORA at 1.10.06_Book2_Electric Rev Req Model (2009 GRC) Revised 01-18-2010_DEM-WP(C) ENERG10C--ctn Mid-C_042010 2010GRC" xfId="3218"/>
    <cellStyle name="_Power Cost Value Copy 11.30.05 gas 1.09.06 AURORA at 1.10.06_Book2_Final Order Electric EXHIBIT A-1" xfId="3219"/>
    <cellStyle name="_Power Cost Value Copy 11.30.05 gas 1.09.06 AURORA at 1.10.06_Book4" xfId="239"/>
    <cellStyle name="_Power Cost Value Copy 11.30.05 gas 1.09.06 AURORA at 1.10.06_Book4 2" xfId="3220"/>
    <cellStyle name="_Power Cost Value Copy 11.30.05 gas 1.09.06 AURORA at 1.10.06_Book4_DEM-WP(C) ENERG10C--ctn Mid-C_042010 2010GRC" xfId="3221"/>
    <cellStyle name="_Power Cost Value Copy 11.30.05 gas 1.09.06 AURORA at 1.10.06_Book9" xfId="240"/>
    <cellStyle name="_Power Cost Value Copy 11.30.05 gas 1.09.06 AURORA at 1.10.06_Book9 2" xfId="3222"/>
    <cellStyle name="_Power Cost Value Copy 11.30.05 gas 1.09.06 AURORA at 1.10.06_Book9_DEM-WP(C) ENERG10C--ctn Mid-C_042010 2010GRC" xfId="3223"/>
    <cellStyle name="_Power Cost Value Copy 11.30.05 gas 1.09.06 AURORA at 1.10.06_Chelan PUD Power Costs (8-10)" xfId="3224"/>
    <cellStyle name="_Power Cost Value Copy 11.30.05 gas 1.09.06 AURORA at 1.10.06_DEM-WP(C) Chelan Power Costs" xfId="3225"/>
    <cellStyle name="_Power Cost Value Copy 11.30.05 gas 1.09.06 AURORA at 1.10.06_DEM-WP(C) Chelan Power Costs 2" xfId="3226"/>
    <cellStyle name="_Power Cost Value Copy 11.30.05 gas 1.09.06 AURORA at 1.10.06_DEM-WP(C) ENERG10C--ctn Mid-C_042010 2010GRC" xfId="3227"/>
    <cellStyle name="_Power Cost Value Copy 11.30.05 gas 1.09.06 AURORA at 1.10.06_DEM-WP(C) Gas Transport 2010GRC" xfId="3228"/>
    <cellStyle name="_Power Cost Value Copy 11.30.05 gas 1.09.06 AURORA at 1.10.06_DEM-WP(C) Gas Transport 2010GRC 2" xfId="3229"/>
    <cellStyle name="_Power Cost Value Copy 11.30.05 gas 1.09.06 AURORA at 1.10.06_Exhibit D fr R Gho 12-31-08" xfId="3230"/>
    <cellStyle name="_Power Cost Value Copy 11.30.05 gas 1.09.06 AURORA at 1.10.06_Exhibit D fr R Gho 12-31-08 2" xfId="3231"/>
    <cellStyle name="_Power Cost Value Copy 11.30.05 gas 1.09.06 AURORA at 1.10.06_Exhibit D fr R Gho 12-31-08 v2" xfId="3232"/>
    <cellStyle name="_Power Cost Value Copy 11.30.05 gas 1.09.06 AURORA at 1.10.06_Exhibit D fr R Gho 12-31-08 v2 2" xfId="3233"/>
    <cellStyle name="_Power Cost Value Copy 11.30.05 gas 1.09.06 AURORA at 1.10.06_Exhibit D fr R Gho 12-31-08 v2_DEM-WP(C) ENERG10C--ctn Mid-C_042010 2010GRC" xfId="3234"/>
    <cellStyle name="_Power Cost Value Copy 11.30.05 gas 1.09.06 AURORA at 1.10.06_Exhibit D fr R Gho 12-31-08 v2_NIM Summary" xfId="3235"/>
    <cellStyle name="_Power Cost Value Copy 11.30.05 gas 1.09.06 AURORA at 1.10.06_Exhibit D fr R Gho 12-31-08 v2_NIM Summary 2" xfId="3236"/>
    <cellStyle name="_Power Cost Value Copy 11.30.05 gas 1.09.06 AURORA at 1.10.06_Exhibit D fr R Gho 12-31-08 v2_NIM Summary_DEM-WP(C) ENERG10C--ctn Mid-C_042010 2010GRC" xfId="3237"/>
    <cellStyle name="_Power Cost Value Copy 11.30.05 gas 1.09.06 AURORA at 1.10.06_Exhibit D fr R Gho 12-31-08_DEM-WP(C) ENERG10C--ctn Mid-C_042010 2010GRC" xfId="3238"/>
    <cellStyle name="_Power Cost Value Copy 11.30.05 gas 1.09.06 AURORA at 1.10.06_Exhibit D fr R Gho 12-31-08_NIM Summary" xfId="3239"/>
    <cellStyle name="_Power Cost Value Copy 11.30.05 gas 1.09.06 AURORA at 1.10.06_Exhibit D fr R Gho 12-31-08_NIM Summary 2" xfId="3240"/>
    <cellStyle name="_Power Cost Value Copy 11.30.05 gas 1.09.06 AURORA at 1.10.06_Exhibit D fr R Gho 12-31-08_NIM Summary_DEM-WP(C) ENERG10C--ctn Mid-C_042010 2010GRC" xfId="3241"/>
    <cellStyle name="_Power Cost Value Copy 11.30.05 gas 1.09.06 AURORA at 1.10.06_Hopkins Ridge Prepaid Tran - Interest Earned RY 12ME Feb  '11" xfId="3242"/>
    <cellStyle name="_Power Cost Value Copy 11.30.05 gas 1.09.06 AURORA at 1.10.06_Hopkins Ridge Prepaid Tran - Interest Earned RY 12ME Feb  '11 2" xfId="3243"/>
    <cellStyle name="_Power Cost Value Copy 11.30.05 gas 1.09.06 AURORA at 1.10.06_Hopkins Ridge Prepaid Tran - Interest Earned RY 12ME Feb  '11_DEM-WP(C) ENERG10C--ctn Mid-C_042010 2010GRC" xfId="3244"/>
    <cellStyle name="_Power Cost Value Copy 11.30.05 gas 1.09.06 AURORA at 1.10.06_Hopkins Ridge Prepaid Tran - Interest Earned RY 12ME Feb  '11_NIM Summary" xfId="3245"/>
    <cellStyle name="_Power Cost Value Copy 11.30.05 gas 1.09.06 AURORA at 1.10.06_Hopkins Ridge Prepaid Tran - Interest Earned RY 12ME Feb  '11_NIM Summary 2" xfId="3246"/>
    <cellStyle name="_Power Cost Value Copy 11.30.05 gas 1.09.06 AURORA at 1.10.06_Hopkins Ridge Prepaid Tran - Interest Earned RY 12ME Feb  '11_NIM Summary_DEM-WP(C) ENERG10C--ctn Mid-C_042010 2010GRC" xfId="3247"/>
    <cellStyle name="_Power Cost Value Copy 11.30.05 gas 1.09.06 AURORA at 1.10.06_Hopkins Ridge Prepaid Tran - Interest Earned RY 12ME Feb  '11_Transmission Workbook for May BOD" xfId="3248"/>
    <cellStyle name="_Power Cost Value Copy 11.30.05 gas 1.09.06 AURORA at 1.10.06_Hopkins Ridge Prepaid Tran - Interest Earned RY 12ME Feb  '11_Transmission Workbook for May BOD 2" xfId="3249"/>
    <cellStyle name="_Power Cost Value Copy 11.30.05 gas 1.09.06 AURORA at 1.10.06_Hopkins Ridge Prepaid Tran - Interest Earned RY 12ME Feb  '11_Transmission Workbook for May BOD_DEM-WP(C) ENERG10C--ctn Mid-C_042010 2010GRC" xfId="3250"/>
    <cellStyle name="_Power Cost Value Copy 11.30.05 gas 1.09.06 AURORA at 1.10.06_NIM Summary" xfId="3251"/>
    <cellStyle name="_Power Cost Value Copy 11.30.05 gas 1.09.06 AURORA at 1.10.06_NIM Summary 09GRC" xfId="3252"/>
    <cellStyle name="_Power Cost Value Copy 11.30.05 gas 1.09.06 AURORA at 1.10.06_NIM Summary 09GRC 2" xfId="3253"/>
    <cellStyle name="_Power Cost Value Copy 11.30.05 gas 1.09.06 AURORA at 1.10.06_NIM Summary 09GRC_DEM-WP(C) ENERG10C--ctn Mid-C_042010 2010GRC" xfId="3254"/>
    <cellStyle name="_Power Cost Value Copy 11.30.05 gas 1.09.06 AURORA at 1.10.06_NIM Summary 2" xfId="3255"/>
    <cellStyle name="_Power Cost Value Copy 11.30.05 gas 1.09.06 AURORA at 1.10.06_NIM Summary 3" xfId="3256"/>
    <cellStyle name="_Power Cost Value Copy 11.30.05 gas 1.09.06 AURORA at 1.10.06_NIM Summary_DEM-WP(C) ENERG10C--ctn Mid-C_042010 2010GRC" xfId="3257"/>
    <cellStyle name="_Power Cost Value Copy 11.30.05 gas 1.09.06 AURORA at 1.10.06_PCA 7 - Exhibit D update 11_30_08 (2)" xfId="3258"/>
    <cellStyle name="_Power Cost Value Copy 11.30.05 gas 1.09.06 AURORA at 1.10.06_PCA 7 - Exhibit D update 11_30_08 (2) 2" xfId="3259"/>
    <cellStyle name="_Power Cost Value Copy 11.30.05 gas 1.09.06 AURORA at 1.10.06_PCA 7 - Exhibit D update 11_30_08 (2) 2 2" xfId="3260"/>
    <cellStyle name="_Power Cost Value Copy 11.30.05 gas 1.09.06 AURORA at 1.10.06_PCA 7 - Exhibit D update 11_30_08 (2) 3" xfId="3261"/>
    <cellStyle name="_Power Cost Value Copy 11.30.05 gas 1.09.06 AURORA at 1.10.06_PCA 7 - Exhibit D update 11_30_08 (2)_DEM-WP(C) ENERG10C--ctn Mid-C_042010 2010GRC" xfId="3262"/>
    <cellStyle name="_Power Cost Value Copy 11.30.05 gas 1.09.06 AURORA at 1.10.06_PCA 7 - Exhibit D update 11_30_08 (2)_NIM Summary" xfId="3263"/>
    <cellStyle name="_Power Cost Value Copy 11.30.05 gas 1.09.06 AURORA at 1.10.06_PCA 7 - Exhibit D update 11_30_08 (2)_NIM Summary 2" xfId="3264"/>
    <cellStyle name="_Power Cost Value Copy 11.30.05 gas 1.09.06 AURORA at 1.10.06_PCA 7 - Exhibit D update 11_30_08 (2)_NIM Summary_DEM-WP(C) ENERG10C--ctn Mid-C_042010 2010GRC" xfId="3265"/>
    <cellStyle name="_Power Cost Value Copy 11.30.05 gas 1.09.06 AURORA at 1.10.06_PCA 9 -  Exhibit D April 2010 (3)" xfId="3266"/>
    <cellStyle name="_Power Cost Value Copy 11.30.05 gas 1.09.06 AURORA at 1.10.06_PCA 9 -  Exhibit D April 2010 (3) 2" xfId="3267"/>
    <cellStyle name="_Power Cost Value Copy 11.30.05 gas 1.09.06 AURORA at 1.10.06_PCA 9 -  Exhibit D April 2010 (3)_DEM-WP(C) ENERG10C--ctn Mid-C_042010 2010GRC" xfId="3268"/>
    <cellStyle name="_Power Cost Value Copy 11.30.05 gas 1.09.06 AURORA at 1.10.06_Power Costs - Comparison bx Rbtl-Staff-Jt-PC" xfId="241"/>
    <cellStyle name="_Power Cost Value Copy 11.30.05 gas 1.09.06 AURORA at 1.10.06_Power Costs - Comparison bx Rbtl-Staff-Jt-PC 2" xfId="3269"/>
    <cellStyle name="_Power Cost Value Copy 11.30.05 gas 1.09.06 AURORA at 1.10.06_Power Costs - Comparison bx Rbtl-Staff-Jt-PC_Adj Bench DR 3 for Initial Briefs (Electric)" xfId="3270"/>
    <cellStyle name="_Power Cost Value Copy 11.30.05 gas 1.09.06 AURORA at 1.10.06_Power Costs - Comparison bx Rbtl-Staff-Jt-PC_Adj Bench DR 3 for Initial Briefs (Electric) 2" xfId="3271"/>
    <cellStyle name="_Power Cost Value Copy 11.30.05 gas 1.09.06 AURORA at 1.10.06_Power Costs - Comparison bx Rbtl-Staff-Jt-PC_Adj Bench DR 3 for Initial Briefs (Electric)_DEM-WP(C) ENERG10C--ctn Mid-C_042010 2010GRC" xfId="3272"/>
    <cellStyle name="_Power Cost Value Copy 11.30.05 gas 1.09.06 AURORA at 1.10.06_Power Costs - Comparison bx Rbtl-Staff-Jt-PC_DEM-WP(C) ENERG10C--ctn Mid-C_042010 2010GRC" xfId="3273"/>
    <cellStyle name="_Power Cost Value Copy 11.30.05 gas 1.09.06 AURORA at 1.10.06_Power Costs - Comparison bx Rbtl-Staff-Jt-PC_Electric Rev Req Model (2009 GRC) Rebuttal" xfId="3274"/>
    <cellStyle name="_Power Cost Value Copy 11.30.05 gas 1.09.06 AURORA at 1.10.06_Power Costs - Comparison bx Rbtl-Staff-Jt-PC_Electric Rev Req Model (2009 GRC) Rebuttal REmoval of New  WH Solar AdjustMI" xfId="3275"/>
    <cellStyle name="_Power Cost Value Copy 11.30.05 gas 1.09.06 AURORA at 1.10.06_Power Costs - Comparison bx Rbtl-Staff-Jt-PC_Electric Rev Req Model (2009 GRC) Rebuttal REmoval of New  WH Solar AdjustMI 2" xfId="3276"/>
    <cellStyle name="_Power Cost Value Copy 11.30.05 gas 1.09.06 AURORA at 1.10.06_Power Costs - Comparison bx Rbtl-Staff-Jt-PC_Electric Rev Req Model (2009 GRC) Rebuttal REmoval of New  WH Solar AdjustMI_DEM-WP(C) ENERG10C--ctn Mid-C_042010 2010GRC" xfId="3277"/>
    <cellStyle name="_Power Cost Value Copy 11.30.05 gas 1.09.06 AURORA at 1.10.06_Power Costs - Comparison bx Rbtl-Staff-Jt-PC_Electric Rev Req Model (2009 GRC) Revised 01-18-2010" xfId="3278"/>
    <cellStyle name="_Power Cost Value Copy 11.30.05 gas 1.09.06 AURORA at 1.10.06_Power Costs - Comparison bx Rbtl-Staff-Jt-PC_Electric Rev Req Model (2009 GRC) Revised 01-18-2010 2" xfId="3279"/>
    <cellStyle name="_Power Cost Value Copy 11.30.05 gas 1.09.06 AURORA at 1.10.06_Power Costs - Comparison bx Rbtl-Staff-Jt-PC_Electric Rev Req Model (2009 GRC) Revised 01-18-2010_DEM-WP(C) ENERG10C--ctn Mid-C_042010 2010GRC" xfId="3280"/>
    <cellStyle name="_Power Cost Value Copy 11.30.05 gas 1.09.06 AURORA at 1.10.06_Power Costs - Comparison bx Rbtl-Staff-Jt-PC_Final Order Electric EXHIBIT A-1" xfId="3281"/>
    <cellStyle name="_Power Cost Value Copy 11.30.05 gas 1.09.06 AURORA at 1.10.06_Rebuttal Power Costs" xfId="242"/>
    <cellStyle name="_Power Cost Value Copy 11.30.05 gas 1.09.06 AURORA at 1.10.06_Rebuttal Power Costs 2" xfId="3282"/>
    <cellStyle name="_Power Cost Value Copy 11.30.05 gas 1.09.06 AURORA at 1.10.06_Rebuttal Power Costs_Adj Bench DR 3 for Initial Briefs (Electric)" xfId="3283"/>
    <cellStyle name="_Power Cost Value Copy 11.30.05 gas 1.09.06 AURORA at 1.10.06_Rebuttal Power Costs_Adj Bench DR 3 for Initial Briefs (Electric) 2" xfId="3284"/>
    <cellStyle name="_Power Cost Value Copy 11.30.05 gas 1.09.06 AURORA at 1.10.06_Rebuttal Power Costs_Adj Bench DR 3 for Initial Briefs (Electric)_DEM-WP(C) ENERG10C--ctn Mid-C_042010 2010GRC" xfId="3285"/>
    <cellStyle name="_Power Cost Value Copy 11.30.05 gas 1.09.06 AURORA at 1.10.06_Rebuttal Power Costs_DEM-WP(C) ENERG10C--ctn Mid-C_042010 2010GRC" xfId="3286"/>
    <cellStyle name="_Power Cost Value Copy 11.30.05 gas 1.09.06 AURORA at 1.10.06_Rebuttal Power Costs_Electric Rev Req Model (2009 GRC) Rebuttal" xfId="3287"/>
    <cellStyle name="_Power Cost Value Copy 11.30.05 gas 1.09.06 AURORA at 1.10.06_Rebuttal Power Costs_Electric Rev Req Model (2009 GRC) Rebuttal REmoval of New  WH Solar AdjustMI" xfId="3288"/>
    <cellStyle name="_Power Cost Value Copy 11.30.05 gas 1.09.06 AURORA at 1.10.06_Rebuttal Power Costs_Electric Rev Req Model (2009 GRC) Rebuttal REmoval of New  WH Solar AdjustMI 2" xfId="3289"/>
    <cellStyle name="_Power Cost Value Copy 11.30.05 gas 1.09.06 AURORA at 1.10.06_Rebuttal Power Costs_Electric Rev Req Model (2009 GRC) Rebuttal REmoval of New  WH Solar AdjustMI_DEM-WP(C) ENERG10C--ctn Mid-C_042010 2010GRC" xfId="3290"/>
    <cellStyle name="_Power Cost Value Copy 11.30.05 gas 1.09.06 AURORA at 1.10.06_Rebuttal Power Costs_Electric Rev Req Model (2009 GRC) Revised 01-18-2010" xfId="3291"/>
    <cellStyle name="_Power Cost Value Copy 11.30.05 gas 1.09.06 AURORA at 1.10.06_Rebuttal Power Costs_Electric Rev Req Model (2009 GRC) Revised 01-18-2010 2" xfId="3292"/>
    <cellStyle name="_Power Cost Value Copy 11.30.05 gas 1.09.06 AURORA at 1.10.06_Rebuttal Power Costs_Electric Rev Req Model (2009 GRC) Revised 01-18-2010_DEM-WP(C) ENERG10C--ctn Mid-C_042010 2010GRC" xfId="3293"/>
    <cellStyle name="_Power Cost Value Copy 11.30.05 gas 1.09.06 AURORA at 1.10.06_Rebuttal Power Costs_Final Order Electric EXHIBIT A-1" xfId="3294"/>
    <cellStyle name="_Power Cost Value Copy 11.30.05 gas 1.09.06 AURORA at 1.10.06_Transmission Workbook for May BOD" xfId="3295"/>
    <cellStyle name="_Power Cost Value Copy 11.30.05 gas 1.09.06 AURORA at 1.10.06_Transmission Workbook for May BOD 2" xfId="3296"/>
    <cellStyle name="_Power Cost Value Copy 11.30.05 gas 1.09.06 AURORA at 1.10.06_Transmission Workbook for May BOD_DEM-WP(C) ENERG10C--ctn Mid-C_042010 2010GRC" xfId="3297"/>
    <cellStyle name="_Power Cost Value Copy 11.30.05 gas 1.09.06 AURORA at 1.10.06_Wind Integration 10GRC" xfId="3298"/>
    <cellStyle name="_Power Cost Value Copy 11.30.05 gas 1.09.06 AURORA at 1.10.06_Wind Integration 10GRC 2" xfId="3299"/>
    <cellStyle name="_Power Cost Value Copy 11.30.05 gas 1.09.06 AURORA at 1.10.06_Wind Integration 10GRC_DEM-WP(C) ENERG10C--ctn Mid-C_042010 2010GRC" xfId="3300"/>
    <cellStyle name="_Power Costs Rate Year 11-13-07" xfId="3301"/>
    <cellStyle name="_Price Output" xfId="3302"/>
    <cellStyle name="_Price Output 2" xfId="3303"/>
    <cellStyle name="_Price Output 2 2" xfId="3304"/>
    <cellStyle name="_Price Output 3" xfId="3305"/>
    <cellStyle name="_Price Output 3 2" xfId="3306"/>
    <cellStyle name="_Price Output_DEM-WP(C) Chelan Power Costs" xfId="3307"/>
    <cellStyle name="_Price Output_DEM-WP(C) Chelan Power Costs 2" xfId="3308"/>
    <cellStyle name="_Price Output_DEM-WP(C) ENERG10C--ctn Mid-C_042010 2010GRC" xfId="3309"/>
    <cellStyle name="_Price Output_DEM-WP(C) Gas Transport 2010GRC" xfId="3310"/>
    <cellStyle name="_Price Output_DEM-WP(C) Gas Transport 2010GRC 2" xfId="3311"/>
    <cellStyle name="_Price Output_NIM Summary" xfId="3312"/>
    <cellStyle name="_Price Output_NIM Summary 2" xfId="3313"/>
    <cellStyle name="_Price Output_NIM Summary_DEM-WP(C) ENERG10C--ctn Mid-C_042010 2010GRC" xfId="3314"/>
    <cellStyle name="_Price Output_Wind Integration 10GRC" xfId="3315"/>
    <cellStyle name="_Price Output_Wind Integration 10GRC 2" xfId="3316"/>
    <cellStyle name="_Price Output_Wind Integration 10GRC_DEM-WP(C) ENERG10C--ctn Mid-C_042010 2010GRC" xfId="3317"/>
    <cellStyle name="_Prices" xfId="3318"/>
    <cellStyle name="_Prices 2" xfId="3319"/>
    <cellStyle name="_Prices 2 2" xfId="3320"/>
    <cellStyle name="_Prices 3" xfId="3321"/>
    <cellStyle name="_Prices 3 2" xfId="3322"/>
    <cellStyle name="_Prices_DEM-WP(C) Chelan Power Costs" xfId="3323"/>
    <cellStyle name="_Prices_DEM-WP(C) Chelan Power Costs 2" xfId="3324"/>
    <cellStyle name="_Prices_DEM-WP(C) ENERG10C--ctn Mid-C_042010 2010GRC" xfId="3325"/>
    <cellStyle name="_Prices_DEM-WP(C) Gas Transport 2010GRC" xfId="3326"/>
    <cellStyle name="_Prices_DEM-WP(C) Gas Transport 2010GRC 2" xfId="3327"/>
    <cellStyle name="_Prices_NIM Summary" xfId="3328"/>
    <cellStyle name="_Prices_NIM Summary 2" xfId="3329"/>
    <cellStyle name="_Prices_NIM Summary_DEM-WP(C) ENERG10C--ctn Mid-C_042010 2010GRC" xfId="3330"/>
    <cellStyle name="_Prices_Wind Integration 10GRC" xfId="3331"/>
    <cellStyle name="_Prices_Wind Integration 10GRC 2" xfId="3332"/>
    <cellStyle name="_Prices_Wind Integration 10GRC_DEM-WP(C) ENERG10C--ctn Mid-C_042010 2010GRC" xfId="3333"/>
    <cellStyle name="_x0013__Rebuttal Power Costs" xfId="243"/>
    <cellStyle name="_x0013__Rebuttal Power Costs 2" xfId="3334"/>
    <cellStyle name="_x0013__Rebuttal Power Costs_Adj Bench DR 3 for Initial Briefs (Electric)" xfId="3335"/>
    <cellStyle name="_x0013__Rebuttal Power Costs_Adj Bench DR 3 for Initial Briefs (Electric) 2" xfId="3336"/>
    <cellStyle name="_x0013__Rebuttal Power Costs_Adj Bench DR 3 for Initial Briefs (Electric)_DEM-WP(C) ENERG10C--ctn Mid-C_042010 2010GRC" xfId="3337"/>
    <cellStyle name="_x0013__Rebuttal Power Costs_DEM-WP(C) ENERG10C--ctn Mid-C_042010 2010GRC" xfId="3338"/>
    <cellStyle name="_x0013__Rebuttal Power Costs_Electric Rev Req Model (2009 GRC) Rebuttal" xfId="3339"/>
    <cellStyle name="_x0013__Rebuttal Power Costs_Electric Rev Req Model (2009 GRC) Rebuttal REmoval of New  WH Solar AdjustMI" xfId="3340"/>
    <cellStyle name="_x0013__Rebuttal Power Costs_Electric Rev Req Model (2009 GRC) Rebuttal REmoval of New  WH Solar AdjustMI 2" xfId="3341"/>
    <cellStyle name="_x0013__Rebuttal Power Costs_Electric Rev Req Model (2009 GRC) Rebuttal REmoval of New  WH Solar AdjustMI_DEM-WP(C) ENERG10C--ctn Mid-C_042010 2010GRC" xfId="3342"/>
    <cellStyle name="_x0013__Rebuttal Power Costs_Electric Rev Req Model (2009 GRC) Revised 01-18-2010" xfId="3343"/>
    <cellStyle name="_x0013__Rebuttal Power Costs_Electric Rev Req Model (2009 GRC) Revised 01-18-2010 2" xfId="3344"/>
    <cellStyle name="_x0013__Rebuttal Power Costs_Electric Rev Req Model (2009 GRC) Revised 01-18-2010_DEM-WP(C) ENERG10C--ctn Mid-C_042010 2010GRC" xfId="3345"/>
    <cellStyle name="_x0013__Rebuttal Power Costs_Final Order Electric EXHIBIT A-1" xfId="3346"/>
    <cellStyle name="_recommendation" xfId="3347"/>
    <cellStyle name="_recommendation 2" xfId="3348"/>
    <cellStyle name="_recommendation 2 2" xfId="3349"/>
    <cellStyle name="_recommendation 3" xfId="3350"/>
    <cellStyle name="_recommendation 3 2" xfId="3351"/>
    <cellStyle name="_recommendation_DEM-WP(C) Chelan Power Costs" xfId="3352"/>
    <cellStyle name="_recommendation_DEM-WP(C) Chelan Power Costs 2" xfId="3353"/>
    <cellStyle name="_recommendation_DEM-WP(C) ENERG10C--ctn Mid-C_042010 2010GRC" xfId="3354"/>
    <cellStyle name="_recommendation_DEM-WP(C) Gas Transport 2010GRC" xfId="3355"/>
    <cellStyle name="_recommendation_DEM-WP(C) Gas Transport 2010GRC 2" xfId="3356"/>
    <cellStyle name="_recommendation_DEM-WP(C) Wind Integration Summary 2010GRC" xfId="3357"/>
    <cellStyle name="_recommendation_DEM-WP(C) Wind Integration Summary 2010GRC 2" xfId="3358"/>
    <cellStyle name="_recommendation_DEM-WP(C) Wind Integration Summary 2010GRC_DEM-WP(C) ENERG10C--ctn Mid-C_042010 2010GRC" xfId="3359"/>
    <cellStyle name="_recommendation_NIM Summary" xfId="3360"/>
    <cellStyle name="_recommendation_NIM Summary 2" xfId="3361"/>
    <cellStyle name="_recommendation_NIM Summary_DEM-WP(C) ENERG10C--ctn Mid-C_042010 2010GRC" xfId="3362"/>
    <cellStyle name="_Recon to Darrin's 5.11.05 proforma" xfId="244"/>
    <cellStyle name="_Recon to Darrin's 5.11.05 proforma 2" xfId="3363"/>
    <cellStyle name="_Recon to Darrin's 5.11.05 proforma 2 2" xfId="3364"/>
    <cellStyle name="_Recon to Darrin's 5.11.05 proforma 3" xfId="3365"/>
    <cellStyle name="_Recon to Darrin's 5.11.05 proforma 4" xfId="3366"/>
    <cellStyle name="_Recon to Darrin's 5.11.05 proforma 4 2" xfId="3367"/>
    <cellStyle name="_Recon to Darrin's 5.11.05 proforma 5" xfId="3368"/>
    <cellStyle name="_Recon to Darrin's 5.11.05 proforma 5 2" xfId="3369"/>
    <cellStyle name="_Recon to Darrin's 5.11.05 proforma 6" xfId="3370"/>
    <cellStyle name="_Recon to Darrin's 5.11.05 proforma 7" xfId="3371"/>
    <cellStyle name="_Recon to Darrin's 5.11.05 proforma 7 2" xfId="3372"/>
    <cellStyle name="_Recon to Darrin's 5.11.05 proforma 8" xfId="3373"/>
    <cellStyle name="_Recon to Darrin's 5.11.05 proforma 8 2" xfId="3374"/>
    <cellStyle name="_Recon to Darrin's 5.11.05 proforma_(C) WHE Proforma with ITC cash grant 10 Yr Amort_for deferral_102809" xfId="245"/>
    <cellStyle name="_Recon to Darrin's 5.11.05 proforma_(C) WHE Proforma with ITC cash grant 10 Yr Amort_for deferral_102809 2" xfId="3375"/>
    <cellStyle name="_Recon to Darrin's 5.11.05 proforma_(C) WHE Proforma with ITC cash grant 10 Yr Amort_for deferral_102809_16.07E Wild Horse Wind Expansionwrkingfile" xfId="3376"/>
    <cellStyle name="_Recon to Darrin's 5.11.05 proforma_(C) WHE Proforma with ITC cash grant 10 Yr Amort_for deferral_102809_16.07E Wild Horse Wind Expansionwrkingfile 2" xfId="3377"/>
    <cellStyle name="_Recon to Darrin's 5.11.05 proforma_(C) WHE Proforma with ITC cash grant 10 Yr Amort_for deferral_102809_16.07E Wild Horse Wind Expansionwrkingfile SF" xfId="3378"/>
    <cellStyle name="_Recon to Darrin's 5.11.05 proforma_(C) WHE Proforma with ITC cash grant 10 Yr Amort_for deferral_102809_16.07E Wild Horse Wind Expansionwrkingfile SF 2" xfId="3379"/>
    <cellStyle name="_Recon to Darrin's 5.11.05 proforma_(C) WHE Proforma with ITC cash grant 10 Yr Amort_for deferral_102809_16.07E Wild Horse Wind Expansionwrkingfile SF_DEM-WP(C) ENERG10C--ctn Mid-C_042010 2010GRC" xfId="3380"/>
    <cellStyle name="_Recon to Darrin's 5.11.05 proforma_(C) WHE Proforma with ITC cash grant 10 Yr Amort_for deferral_102809_16.07E Wild Horse Wind Expansionwrkingfile_DEM-WP(C) ENERG10C--ctn Mid-C_042010 2010GRC" xfId="3381"/>
    <cellStyle name="_Recon to Darrin's 5.11.05 proforma_(C) WHE Proforma with ITC cash grant 10 Yr Amort_for deferral_102809_16.37E Wild Horse Expansion DeferralRevwrkingfile SF" xfId="246"/>
    <cellStyle name="_Recon to Darrin's 5.11.05 proforma_(C) WHE Proforma with ITC cash grant 10 Yr Amort_for deferral_102809_16.37E Wild Horse Expansion DeferralRevwrkingfile SF 2" xfId="3382"/>
    <cellStyle name="_Recon to Darrin's 5.11.05 proforma_(C) WHE Proforma with ITC cash grant 10 Yr Amort_for deferral_102809_16.37E Wild Horse Expansion DeferralRevwrkingfile SF_DEM-WP(C) ENERG10C--ctn Mid-C_042010 2010GRC" xfId="3383"/>
    <cellStyle name="_Recon to Darrin's 5.11.05 proforma_(C) WHE Proforma with ITC cash grant 10 Yr Amort_for deferral_102809_DEM-WP(C) ENERG10C--ctn Mid-C_042010 2010GRC" xfId="3384"/>
    <cellStyle name="_Recon to Darrin's 5.11.05 proforma_(C) WHE Proforma with ITC cash grant 10 Yr Amort_for rebuttal_120709" xfId="247"/>
    <cellStyle name="_Recon to Darrin's 5.11.05 proforma_(C) WHE Proforma with ITC cash grant 10 Yr Amort_for rebuttal_120709 2" xfId="3385"/>
    <cellStyle name="_Recon to Darrin's 5.11.05 proforma_(C) WHE Proforma with ITC cash grant 10 Yr Amort_for rebuttal_120709_DEM-WP(C) ENERG10C--ctn Mid-C_042010 2010GRC" xfId="3386"/>
    <cellStyle name="_Recon to Darrin's 5.11.05 proforma_04.07E Wild Horse Wind Expansion" xfId="248"/>
    <cellStyle name="_Recon to Darrin's 5.11.05 proforma_04.07E Wild Horse Wind Expansion 2" xfId="3387"/>
    <cellStyle name="_Recon to Darrin's 5.11.05 proforma_04.07E Wild Horse Wind Expansion_16.07E Wild Horse Wind Expansionwrkingfile" xfId="3388"/>
    <cellStyle name="_Recon to Darrin's 5.11.05 proforma_04.07E Wild Horse Wind Expansion_16.07E Wild Horse Wind Expansionwrkingfile 2" xfId="3389"/>
    <cellStyle name="_Recon to Darrin's 5.11.05 proforma_04.07E Wild Horse Wind Expansion_16.07E Wild Horse Wind Expansionwrkingfile SF" xfId="3390"/>
    <cellStyle name="_Recon to Darrin's 5.11.05 proforma_04.07E Wild Horse Wind Expansion_16.07E Wild Horse Wind Expansionwrkingfile SF 2" xfId="3391"/>
    <cellStyle name="_Recon to Darrin's 5.11.05 proforma_04.07E Wild Horse Wind Expansion_16.07E Wild Horse Wind Expansionwrkingfile SF_DEM-WP(C) ENERG10C--ctn Mid-C_042010 2010GRC" xfId="3392"/>
    <cellStyle name="_Recon to Darrin's 5.11.05 proforma_04.07E Wild Horse Wind Expansion_16.07E Wild Horse Wind Expansionwrkingfile_DEM-WP(C) ENERG10C--ctn Mid-C_042010 2010GRC" xfId="3393"/>
    <cellStyle name="_Recon to Darrin's 5.11.05 proforma_04.07E Wild Horse Wind Expansion_16.37E Wild Horse Expansion DeferralRevwrkingfile SF" xfId="249"/>
    <cellStyle name="_Recon to Darrin's 5.11.05 proforma_04.07E Wild Horse Wind Expansion_16.37E Wild Horse Expansion DeferralRevwrkingfile SF 2" xfId="3394"/>
    <cellStyle name="_Recon to Darrin's 5.11.05 proforma_04.07E Wild Horse Wind Expansion_16.37E Wild Horse Expansion DeferralRevwrkingfile SF_DEM-WP(C) ENERG10C--ctn Mid-C_042010 2010GRC" xfId="3395"/>
    <cellStyle name="_Recon to Darrin's 5.11.05 proforma_04.07E Wild Horse Wind Expansion_DEM-WP(C) ENERG10C--ctn Mid-C_042010 2010GRC" xfId="3396"/>
    <cellStyle name="_Recon to Darrin's 5.11.05 proforma_16.07E Wild Horse Wind Expansionwrkingfile" xfId="3397"/>
    <cellStyle name="_Recon to Darrin's 5.11.05 proforma_16.07E Wild Horse Wind Expansionwrkingfile 2" xfId="3398"/>
    <cellStyle name="_Recon to Darrin's 5.11.05 proforma_16.07E Wild Horse Wind Expansionwrkingfile SF" xfId="3399"/>
    <cellStyle name="_Recon to Darrin's 5.11.05 proforma_16.07E Wild Horse Wind Expansionwrkingfile SF 2" xfId="3400"/>
    <cellStyle name="_Recon to Darrin's 5.11.05 proforma_16.07E Wild Horse Wind Expansionwrkingfile SF_DEM-WP(C) ENERG10C--ctn Mid-C_042010 2010GRC" xfId="3401"/>
    <cellStyle name="_Recon to Darrin's 5.11.05 proforma_16.07E Wild Horse Wind Expansionwrkingfile_DEM-WP(C) ENERG10C--ctn Mid-C_042010 2010GRC" xfId="3402"/>
    <cellStyle name="_Recon to Darrin's 5.11.05 proforma_16.37E Wild Horse Expansion DeferralRevwrkingfile SF" xfId="250"/>
    <cellStyle name="_Recon to Darrin's 5.11.05 proforma_16.37E Wild Horse Expansion DeferralRevwrkingfile SF 2" xfId="3403"/>
    <cellStyle name="_Recon to Darrin's 5.11.05 proforma_16.37E Wild Horse Expansion DeferralRevwrkingfile SF_DEM-WP(C) ENERG10C--ctn Mid-C_042010 2010GRC" xfId="3404"/>
    <cellStyle name="_Recon to Darrin's 5.11.05 proforma_2009 GRC Compl Filing - Exhibit D" xfId="3405"/>
    <cellStyle name="_Recon to Darrin's 5.11.05 proforma_2009 GRC Compl Filing - Exhibit D 2" xfId="3406"/>
    <cellStyle name="_Recon to Darrin's 5.11.05 proforma_2009 GRC Compl Filing - Exhibit D_DEM-WP(C) ENERG10C--ctn Mid-C_042010 2010GRC" xfId="3407"/>
    <cellStyle name="_Recon to Darrin's 5.11.05 proforma_4 31 Regulatory Assets and Liabilities  7 06- Exhibit D" xfId="251"/>
    <cellStyle name="_Recon to Darrin's 5.11.05 proforma_4 31 Regulatory Assets and Liabilities  7 06- Exhibit D 2" xfId="3408"/>
    <cellStyle name="_Recon to Darrin's 5.11.05 proforma_4 31 Regulatory Assets and Liabilities  7 06- Exhibit D_DEM-WP(C) ENERG10C--ctn Mid-C_042010 2010GRC" xfId="3409"/>
    <cellStyle name="_Recon to Darrin's 5.11.05 proforma_4 31 Regulatory Assets and Liabilities  7 06- Exhibit D_NIM Summary" xfId="3410"/>
    <cellStyle name="_Recon to Darrin's 5.11.05 proforma_4 31 Regulatory Assets and Liabilities  7 06- Exhibit D_NIM Summary 2" xfId="3411"/>
    <cellStyle name="_Recon to Darrin's 5.11.05 proforma_4 31 Regulatory Assets and Liabilities  7 06- Exhibit D_NIM Summary_DEM-WP(C) ENERG10C--ctn Mid-C_042010 2010GRC" xfId="3412"/>
    <cellStyle name="_Recon to Darrin's 5.11.05 proforma_4 31 Regulatory Assets and Liabilities  7 06- Exhibit D_NIM+O&amp;M" xfId="3413"/>
    <cellStyle name="_Recon to Darrin's 5.11.05 proforma_4 31 Regulatory Assets and Liabilities  7 06- Exhibit D_NIM+O&amp;M Monthly" xfId="3414"/>
    <cellStyle name="_Recon to Darrin's 5.11.05 proforma_4 31E Reg Asset  Liab and EXH D" xfId="3415"/>
    <cellStyle name="_Recon to Darrin's 5.11.05 proforma_4 31E Reg Asset  Liab and EXH D _ Aug 10 Filing (2)" xfId="3416"/>
    <cellStyle name="_Recon to Darrin's 5.11.05 proforma_4 31E Reg Asset  Liab and EXH D _ Aug 10 Filing (2) 2" xfId="3417"/>
    <cellStyle name="_Recon to Darrin's 5.11.05 proforma_4 31E Reg Asset  Liab and EXH D 2" xfId="3418"/>
    <cellStyle name="_Recon to Darrin's 5.11.05 proforma_4 31E Reg Asset  Liab and EXH D 3" xfId="3419"/>
    <cellStyle name="_Recon to Darrin's 5.11.05 proforma_4 32 Regulatory Assets and Liabilities  7 06- Exhibit D" xfId="252"/>
    <cellStyle name="_Recon to Darrin's 5.11.05 proforma_4 32 Regulatory Assets and Liabilities  7 06- Exhibit D 2" xfId="3420"/>
    <cellStyle name="_Recon to Darrin's 5.11.05 proforma_4 32 Regulatory Assets and Liabilities  7 06- Exhibit D_DEM-WP(C) ENERG10C--ctn Mid-C_042010 2010GRC" xfId="3421"/>
    <cellStyle name="_Recon to Darrin's 5.11.05 proforma_4 32 Regulatory Assets and Liabilities  7 06- Exhibit D_NIM Summary" xfId="3422"/>
    <cellStyle name="_Recon to Darrin's 5.11.05 proforma_4 32 Regulatory Assets and Liabilities  7 06- Exhibit D_NIM Summary 2" xfId="3423"/>
    <cellStyle name="_Recon to Darrin's 5.11.05 proforma_4 32 Regulatory Assets and Liabilities  7 06- Exhibit D_NIM Summary_DEM-WP(C) ENERG10C--ctn Mid-C_042010 2010GRC" xfId="3424"/>
    <cellStyle name="_Recon to Darrin's 5.11.05 proforma_4 32 Regulatory Assets and Liabilities  7 06- Exhibit D_NIM+O&amp;M" xfId="3425"/>
    <cellStyle name="_Recon to Darrin's 5.11.05 proforma_4 32 Regulatory Assets and Liabilities  7 06- Exhibit D_NIM+O&amp;M Monthly" xfId="3426"/>
    <cellStyle name="_Recon to Darrin's 5.11.05 proforma_AURORA Total New" xfId="3427"/>
    <cellStyle name="_Recon to Darrin's 5.11.05 proforma_AURORA Total New 2" xfId="3428"/>
    <cellStyle name="_Recon to Darrin's 5.11.05 proforma_Book1" xfId="3429"/>
    <cellStyle name="_Recon to Darrin's 5.11.05 proforma_Book2" xfId="253"/>
    <cellStyle name="_Recon to Darrin's 5.11.05 proforma_Book2 2" xfId="3430"/>
    <cellStyle name="_Recon to Darrin's 5.11.05 proforma_Book2_Adj Bench DR 3 for Initial Briefs (Electric)" xfId="3431"/>
    <cellStyle name="_Recon to Darrin's 5.11.05 proforma_Book2_Adj Bench DR 3 for Initial Briefs (Electric) 2" xfId="3432"/>
    <cellStyle name="_Recon to Darrin's 5.11.05 proforma_Book2_Adj Bench DR 3 for Initial Briefs (Electric)_DEM-WP(C) ENERG10C--ctn Mid-C_042010 2010GRC" xfId="3433"/>
    <cellStyle name="_Recon to Darrin's 5.11.05 proforma_Book2_DEM-WP(C) ENERG10C--ctn Mid-C_042010 2010GRC" xfId="3434"/>
    <cellStyle name="_Recon to Darrin's 5.11.05 proforma_Book2_Electric Rev Req Model (2009 GRC) Rebuttal" xfId="3435"/>
    <cellStyle name="_Recon to Darrin's 5.11.05 proforma_Book2_Electric Rev Req Model (2009 GRC) Rebuttal REmoval of New  WH Solar AdjustMI" xfId="3436"/>
    <cellStyle name="_Recon to Darrin's 5.11.05 proforma_Book2_Electric Rev Req Model (2009 GRC) Rebuttal REmoval of New  WH Solar AdjustMI 2" xfId="3437"/>
    <cellStyle name="_Recon to Darrin's 5.11.05 proforma_Book2_Electric Rev Req Model (2009 GRC) Rebuttal REmoval of New  WH Solar AdjustMI_DEM-WP(C) ENERG10C--ctn Mid-C_042010 2010GRC" xfId="3438"/>
    <cellStyle name="_Recon to Darrin's 5.11.05 proforma_Book2_Electric Rev Req Model (2009 GRC) Revised 01-18-2010" xfId="3439"/>
    <cellStyle name="_Recon to Darrin's 5.11.05 proforma_Book2_Electric Rev Req Model (2009 GRC) Revised 01-18-2010 2" xfId="3440"/>
    <cellStyle name="_Recon to Darrin's 5.11.05 proforma_Book2_Electric Rev Req Model (2009 GRC) Revised 01-18-2010_DEM-WP(C) ENERG10C--ctn Mid-C_042010 2010GRC" xfId="3441"/>
    <cellStyle name="_Recon to Darrin's 5.11.05 proforma_Book2_Final Order Electric EXHIBIT A-1" xfId="3442"/>
    <cellStyle name="_Recon to Darrin's 5.11.05 proforma_Book4" xfId="254"/>
    <cellStyle name="_Recon to Darrin's 5.11.05 proforma_Book4 2" xfId="3443"/>
    <cellStyle name="_Recon to Darrin's 5.11.05 proforma_Book4_DEM-WP(C) ENERG10C--ctn Mid-C_042010 2010GRC" xfId="3444"/>
    <cellStyle name="_Recon to Darrin's 5.11.05 proforma_Book9" xfId="255"/>
    <cellStyle name="_Recon to Darrin's 5.11.05 proforma_Book9 2" xfId="3445"/>
    <cellStyle name="_Recon to Darrin's 5.11.05 proforma_Book9_DEM-WP(C) ENERG10C--ctn Mid-C_042010 2010GRC" xfId="3446"/>
    <cellStyle name="_Recon to Darrin's 5.11.05 proforma_Chelan PUD Power Costs (8-10)" xfId="3447"/>
    <cellStyle name="_Recon to Darrin's 5.11.05 proforma_DEM-WP(C) Chelan Power Costs" xfId="3448"/>
    <cellStyle name="_Recon to Darrin's 5.11.05 proforma_DEM-WP(C) Chelan Power Costs 2" xfId="3449"/>
    <cellStyle name="_Recon to Darrin's 5.11.05 proforma_DEM-WP(C) ENERG10C--ctn Mid-C_042010 2010GRC" xfId="3450"/>
    <cellStyle name="_Recon to Darrin's 5.11.05 proforma_DEM-WP(C) Gas Transport 2010GRC" xfId="3451"/>
    <cellStyle name="_Recon to Darrin's 5.11.05 proforma_DEM-WP(C) Gas Transport 2010GRC 2" xfId="3452"/>
    <cellStyle name="_Recon to Darrin's 5.11.05 proforma_Exhibit D fr R Gho 12-31-08" xfId="3453"/>
    <cellStyle name="_Recon to Darrin's 5.11.05 proforma_Exhibit D fr R Gho 12-31-08 2" xfId="3454"/>
    <cellStyle name="_Recon to Darrin's 5.11.05 proforma_Exhibit D fr R Gho 12-31-08 v2" xfId="3455"/>
    <cellStyle name="_Recon to Darrin's 5.11.05 proforma_Exhibit D fr R Gho 12-31-08 v2 2" xfId="3456"/>
    <cellStyle name="_Recon to Darrin's 5.11.05 proforma_Exhibit D fr R Gho 12-31-08 v2_DEM-WP(C) ENERG10C--ctn Mid-C_042010 2010GRC" xfId="3457"/>
    <cellStyle name="_Recon to Darrin's 5.11.05 proforma_Exhibit D fr R Gho 12-31-08 v2_NIM Summary" xfId="3458"/>
    <cellStyle name="_Recon to Darrin's 5.11.05 proforma_Exhibit D fr R Gho 12-31-08 v2_NIM Summary 2" xfId="3459"/>
    <cellStyle name="_Recon to Darrin's 5.11.05 proforma_Exhibit D fr R Gho 12-31-08 v2_NIM Summary_DEM-WP(C) ENERG10C--ctn Mid-C_042010 2010GRC" xfId="3460"/>
    <cellStyle name="_Recon to Darrin's 5.11.05 proforma_Exhibit D fr R Gho 12-31-08_DEM-WP(C) ENERG10C--ctn Mid-C_042010 2010GRC" xfId="3461"/>
    <cellStyle name="_Recon to Darrin's 5.11.05 proforma_Exhibit D fr R Gho 12-31-08_NIM Summary" xfId="3462"/>
    <cellStyle name="_Recon to Darrin's 5.11.05 proforma_Exhibit D fr R Gho 12-31-08_NIM Summary 2" xfId="3463"/>
    <cellStyle name="_Recon to Darrin's 5.11.05 proforma_Exhibit D fr R Gho 12-31-08_NIM Summary_DEM-WP(C) ENERG10C--ctn Mid-C_042010 2010GRC" xfId="3464"/>
    <cellStyle name="_Recon to Darrin's 5.11.05 proforma_Hopkins Ridge Prepaid Tran - Interest Earned RY 12ME Feb  '11" xfId="3465"/>
    <cellStyle name="_Recon to Darrin's 5.11.05 proforma_Hopkins Ridge Prepaid Tran - Interest Earned RY 12ME Feb  '11 2" xfId="3466"/>
    <cellStyle name="_Recon to Darrin's 5.11.05 proforma_Hopkins Ridge Prepaid Tran - Interest Earned RY 12ME Feb  '11_DEM-WP(C) ENERG10C--ctn Mid-C_042010 2010GRC" xfId="3467"/>
    <cellStyle name="_Recon to Darrin's 5.11.05 proforma_Hopkins Ridge Prepaid Tran - Interest Earned RY 12ME Feb  '11_NIM Summary" xfId="3468"/>
    <cellStyle name="_Recon to Darrin's 5.11.05 proforma_Hopkins Ridge Prepaid Tran - Interest Earned RY 12ME Feb  '11_NIM Summary 2" xfId="3469"/>
    <cellStyle name="_Recon to Darrin's 5.11.05 proforma_Hopkins Ridge Prepaid Tran - Interest Earned RY 12ME Feb  '11_NIM Summary_DEM-WP(C) ENERG10C--ctn Mid-C_042010 2010GRC" xfId="3470"/>
    <cellStyle name="_Recon to Darrin's 5.11.05 proforma_Hopkins Ridge Prepaid Tran - Interest Earned RY 12ME Feb  '11_Transmission Workbook for May BOD" xfId="3471"/>
    <cellStyle name="_Recon to Darrin's 5.11.05 proforma_Hopkins Ridge Prepaid Tran - Interest Earned RY 12ME Feb  '11_Transmission Workbook for May BOD 2" xfId="3472"/>
    <cellStyle name="_Recon to Darrin's 5.11.05 proforma_Hopkins Ridge Prepaid Tran - Interest Earned RY 12ME Feb  '11_Transmission Workbook for May BOD_DEM-WP(C) ENERG10C--ctn Mid-C_042010 2010GRC" xfId="3473"/>
    <cellStyle name="_Recon to Darrin's 5.11.05 proforma_LSRWEP LGIA like Acctg Petition Aug 2010" xfId="3474"/>
    <cellStyle name="_Recon to Darrin's 5.11.05 proforma_NIM Summary" xfId="3475"/>
    <cellStyle name="_Recon to Darrin's 5.11.05 proforma_NIM Summary 09GRC" xfId="3476"/>
    <cellStyle name="_Recon to Darrin's 5.11.05 proforma_NIM Summary 09GRC 2" xfId="3477"/>
    <cellStyle name="_Recon to Darrin's 5.11.05 proforma_NIM Summary 09GRC_DEM-WP(C) ENERG10C--ctn Mid-C_042010 2010GRC" xfId="3478"/>
    <cellStyle name="_Recon to Darrin's 5.11.05 proforma_NIM Summary 2" xfId="3479"/>
    <cellStyle name="_Recon to Darrin's 5.11.05 proforma_NIM Summary 3" xfId="3480"/>
    <cellStyle name="_Recon to Darrin's 5.11.05 proforma_NIM Summary_DEM-WP(C) ENERG10C--ctn Mid-C_042010 2010GRC" xfId="3481"/>
    <cellStyle name="_Recon to Darrin's 5.11.05 proforma_NIM+O&amp;M" xfId="3482"/>
    <cellStyle name="_Recon to Darrin's 5.11.05 proforma_NIM+O&amp;M 2" xfId="3483"/>
    <cellStyle name="_Recon to Darrin's 5.11.05 proforma_NIM+O&amp;M Monthly" xfId="3484"/>
    <cellStyle name="_Recon to Darrin's 5.11.05 proforma_NIM+O&amp;M Monthly 2" xfId="3485"/>
    <cellStyle name="_Recon to Darrin's 5.11.05 proforma_PCA 7 - Exhibit D update 11_30_08 (2)" xfId="3486"/>
    <cellStyle name="_Recon to Darrin's 5.11.05 proforma_PCA 7 - Exhibit D update 11_30_08 (2) 2" xfId="3487"/>
    <cellStyle name="_Recon to Darrin's 5.11.05 proforma_PCA 7 - Exhibit D update 11_30_08 (2) 2 2" xfId="3488"/>
    <cellStyle name="_Recon to Darrin's 5.11.05 proforma_PCA 7 - Exhibit D update 11_30_08 (2) 3" xfId="3489"/>
    <cellStyle name="_Recon to Darrin's 5.11.05 proforma_PCA 7 - Exhibit D update 11_30_08 (2)_DEM-WP(C) ENERG10C--ctn Mid-C_042010 2010GRC" xfId="3490"/>
    <cellStyle name="_Recon to Darrin's 5.11.05 proforma_PCA 7 - Exhibit D update 11_30_08 (2)_NIM Summary" xfId="3491"/>
    <cellStyle name="_Recon to Darrin's 5.11.05 proforma_PCA 7 - Exhibit D update 11_30_08 (2)_NIM Summary 2" xfId="3492"/>
    <cellStyle name="_Recon to Darrin's 5.11.05 proforma_PCA 7 - Exhibit D update 11_30_08 (2)_NIM Summary_DEM-WP(C) ENERG10C--ctn Mid-C_042010 2010GRC" xfId="3493"/>
    <cellStyle name="_Recon to Darrin's 5.11.05 proforma_PCA 9 -  Exhibit D April 2010 (3)" xfId="3494"/>
    <cellStyle name="_Recon to Darrin's 5.11.05 proforma_PCA 9 -  Exhibit D April 2010 (3) 2" xfId="3495"/>
    <cellStyle name="_Recon to Darrin's 5.11.05 proforma_PCA 9 -  Exhibit D April 2010 (3)_DEM-WP(C) ENERG10C--ctn Mid-C_042010 2010GRC" xfId="3496"/>
    <cellStyle name="_Recon to Darrin's 5.11.05 proforma_Power Costs - Comparison bx Rbtl-Staff-Jt-PC" xfId="256"/>
    <cellStyle name="_Recon to Darrin's 5.11.05 proforma_Power Costs - Comparison bx Rbtl-Staff-Jt-PC 2" xfId="3497"/>
    <cellStyle name="_Recon to Darrin's 5.11.05 proforma_Power Costs - Comparison bx Rbtl-Staff-Jt-PC_Adj Bench DR 3 for Initial Briefs (Electric)" xfId="3498"/>
    <cellStyle name="_Recon to Darrin's 5.11.05 proforma_Power Costs - Comparison bx Rbtl-Staff-Jt-PC_Adj Bench DR 3 for Initial Briefs (Electric) 2" xfId="3499"/>
    <cellStyle name="_Recon to Darrin's 5.11.05 proforma_Power Costs - Comparison bx Rbtl-Staff-Jt-PC_Adj Bench DR 3 for Initial Briefs (Electric)_DEM-WP(C) ENERG10C--ctn Mid-C_042010 2010GRC" xfId="3500"/>
    <cellStyle name="_Recon to Darrin's 5.11.05 proforma_Power Costs - Comparison bx Rbtl-Staff-Jt-PC_DEM-WP(C) ENERG10C--ctn Mid-C_042010 2010GRC" xfId="3501"/>
    <cellStyle name="_Recon to Darrin's 5.11.05 proforma_Power Costs - Comparison bx Rbtl-Staff-Jt-PC_Electric Rev Req Model (2009 GRC) Rebuttal" xfId="3502"/>
    <cellStyle name="_Recon to Darrin's 5.11.05 proforma_Power Costs - Comparison bx Rbtl-Staff-Jt-PC_Electric Rev Req Model (2009 GRC) Rebuttal REmoval of New  WH Solar AdjustMI" xfId="3503"/>
    <cellStyle name="_Recon to Darrin's 5.11.05 proforma_Power Costs - Comparison bx Rbtl-Staff-Jt-PC_Electric Rev Req Model (2009 GRC) Rebuttal REmoval of New  WH Solar AdjustMI 2" xfId="3504"/>
    <cellStyle name="_Recon to Darrin's 5.11.05 proforma_Power Costs - Comparison bx Rbtl-Staff-Jt-PC_Electric Rev Req Model (2009 GRC) Rebuttal REmoval of New  WH Solar AdjustMI_DEM-WP(C) ENERG10C--ctn Mid-C_042010 2010GRC" xfId="3505"/>
    <cellStyle name="_Recon to Darrin's 5.11.05 proforma_Power Costs - Comparison bx Rbtl-Staff-Jt-PC_Electric Rev Req Model (2009 GRC) Revised 01-18-2010" xfId="3506"/>
    <cellStyle name="_Recon to Darrin's 5.11.05 proforma_Power Costs - Comparison bx Rbtl-Staff-Jt-PC_Electric Rev Req Model (2009 GRC) Revised 01-18-2010 2" xfId="3507"/>
    <cellStyle name="_Recon to Darrin's 5.11.05 proforma_Power Costs - Comparison bx Rbtl-Staff-Jt-PC_Electric Rev Req Model (2009 GRC) Revised 01-18-2010_DEM-WP(C) ENERG10C--ctn Mid-C_042010 2010GRC" xfId="3508"/>
    <cellStyle name="_Recon to Darrin's 5.11.05 proforma_Power Costs - Comparison bx Rbtl-Staff-Jt-PC_Final Order Electric EXHIBIT A-1" xfId="3509"/>
    <cellStyle name="_Recon to Darrin's 5.11.05 proforma_Rebuttal Power Costs" xfId="257"/>
    <cellStyle name="_Recon to Darrin's 5.11.05 proforma_Rebuttal Power Costs 2" xfId="3510"/>
    <cellStyle name="_Recon to Darrin's 5.11.05 proforma_Rebuttal Power Costs_Adj Bench DR 3 for Initial Briefs (Electric)" xfId="3511"/>
    <cellStyle name="_Recon to Darrin's 5.11.05 proforma_Rebuttal Power Costs_Adj Bench DR 3 for Initial Briefs (Electric) 2" xfId="3512"/>
    <cellStyle name="_Recon to Darrin's 5.11.05 proforma_Rebuttal Power Costs_Adj Bench DR 3 for Initial Briefs (Electric)_DEM-WP(C) ENERG10C--ctn Mid-C_042010 2010GRC" xfId="3513"/>
    <cellStyle name="_Recon to Darrin's 5.11.05 proforma_Rebuttal Power Costs_DEM-WP(C) ENERG10C--ctn Mid-C_042010 2010GRC" xfId="3514"/>
    <cellStyle name="_Recon to Darrin's 5.11.05 proforma_Rebuttal Power Costs_Electric Rev Req Model (2009 GRC) Rebuttal" xfId="3515"/>
    <cellStyle name="_Recon to Darrin's 5.11.05 proforma_Rebuttal Power Costs_Electric Rev Req Model (2009 GRC) Rebuttal REmoval of New  WH Solar AdjustMI" xfId="3516"/>
    <cellStyle name="_Recon to Darrin's 5.11.05 proforma_Rebuttal Power Costs_Electric Rev Req Model (2009 GRC) Rebuttal REmoval of New  WH Solar AdjustMI 2" xfId="3517"/>
    <cellStyle name="_Recon to Darrin's 5.11.05 proforma_Rebuttal Power Costs_Electric Rev Req Model (2009 GRC) Rebuttal REmoval of New  WH Solar AdjustMI_DEM-WP(C) ENERG10C--ctn Mid-C_042010 2010GRC" xfId="3518"/>
    <cellStyle name="_Recon to Darrin's 5.11.05 proforma_Rebuttal Power Costs_Electric Rev Req Model (2009 GRC) Revised 01-18-2010" xfId="3519"/>
    <cellStyle name="_Recon to Darrin's 5.11.05 proforma_Rebuttal Power Costs_Electric Rev Req Model (2009 GRC) Revised 01-18-2010 2" xfId="3520"/>
    <cellStyle name="_Recon to Darrin's 5.11.05 proforma_Rebuttal Power Costs_Electric Rev Req Model (2009 GRC) Revised 01-18-2010_DEM-WP(C) ENERG10C--ctn Mid-C_042010 2010GRC" xfId="3521"/>
    <cellStyle name="_Recon to Darrin's 5.11.05 proforma_Rebuttal Power Costs_Final Order Electric EXHIBIT A-1" xfId="3522"/>
    <cellStyle name="_Recon to Darrin's 5.11.05 proforma_Transmission Workbook for May BOD" xfId="3523"/>
    <cellStyle name="_Recon to Darrin's 5.11.05 proforma_Transmission Workbook for May BOD 2" xfId="3524"/>
    <cellStyle name="_Recon to Darrin's 5.11.05 proforma_Transmission Workbook for May BOD_DEM-WP(C) ENERG10C--ctn Mid-C_042010 2010GRC" xfId="3525"/>
    <cellStyle name="_Recon to Darrin's 5.11.05 proforma_Wind Integration 10GRC" xfId="3526"/>
    <cellStyle name="_Recon to Darrin's 5.11.05 proforma_Wind Integration 10GRC 2" xfId="3527"/>
    <cellStyle name="_Recon to Darrin's 5.11.05 proforma_Wind Integration 10GRC_DEM-WP(C) ENERG10C--ctn Mid-C_042010 2010GRC" xfId="3528"/>
    <cellStyle name="_Sumas Proforma - 11-09-07" xfId="258"/>
    <cellStyle name="_Sumas Property Taxes v1" xfId="259"/>
    <cellStyle name="_Tenaska Comparison" xfId="260"/>
    <cellStyle name="_Tenaska Comparison 2" xfId="3529"/>
    <cellStyle name="_Tenaska Comparison 2 2" xfId="3530"/>
    <cellStyle name="_Tenaska Comparison 3" xfId="3531"/>
    <cellStyle name="_Tenaska Comparison 4" xfId="3532"/>
    <cellStyle name="_Tenaska Comparison 4 2" xfId="3533"/>
    <cellStyle name="_Tenaska Comparison 5" xfId="3534"/>
    <cellStyle name="_Tenaska Comparison 5 2" xfId="3535"/>
    <cellStyle name="_Tenaska Comparison 6" xfId="3536"/>
    <cellStyle name="_Tenaska Comparison 7" xfId="3537"/>
    <cellStyle name="_Tenaska Comparison 7 2" xfId="3538"/>
    <cellStyle name="_Tenaska Comparison 8" xfId="3539"/>
    <cellStyle name="_Tenaska Comparison 8 2" xfId="3540"/>
    <cellStyle name="_Tenaska Comparison_(C) WHE Proforma with ITC cash grant 10 Yr Amort_for deferral_102809" xfId="261"/>
    <cellStyle name="_Tenaska Comparison_(C) WHE Proforma with ITC cash grant 10 Yr Amort_for deferral_102809 2" xfId="3541"/>
    <cellStyle name="_Tenaska Comparison_(C) WHE Proforma with ITC cash grant 10 Yr Amort_for deferral_102809_16.07E Wild Horse Wind Expansionwrkingfile" xfId="3542"/>
    <cellStyle name="_Tenaska Comparison_(C) WHE Proforma with ITC cash grant 10 Yr Amort_for deferral_102809_16.07E Wild Horse Wind Expansionwrkingfile 2" xfId="3543"/>
    <cellStyle name="_Tenaska Comparison_(C) WHE Proforma with ITC cash grant 10 Yr Amort_for deferral_102809_16.07E Wild Horse Wind Expansionwrkingfile SF" xfId="3544"/>
    <cellStyle name="_Tenaska Comparison_(C) WHE Proforma with ITC cash grant 10 Yr Amort_for deferral_102809_16.07E Wild Horse Wind Expansionwrkingfile SF 2" xfId="3545"/>
    <cellStyle name="_Tenaska Comparison_(C) WHE Proforma with ITC cash grant 10 Yr Amort_for deferral_102809_16.07E Wild Horse Wind Expansionwrkingfile SF_DEM-WP(C) ENERG10C--ctn Mid-C_042010 2010GRC" xfId="3546"/>
    <cellStyle name="_Tenaska Comparison_(C) WHE Proforma with ITC cash grant 10 Yr Amort_for deferral_102809_16.07E Wild Horse Wind Expansionwrkingfile_DEM-WP(C) ENERG10C--ctn Mid-C_042010 2010GRC" xfId="3547"/>
    <cellStyle name="_Tenaska Comparison_(C) WHE Proforma with ITC cash grant 10 Yr Amort_for deferral_102809_16.37E Wild Horse Expansion DeferralRevwrkingfile SF" xfId="262"/>
    <cellStyle name="_Tenaska Comparison_(C) WHE Proforma with ITC cash grant 10 Yr Amort_for deferral_102809_16.37E Wild Horse Expansion DeferralRevwrkingfile SF 2" xfId="3548"/>
    <cellStyle name="_Tenaska Comparison_(C) WHE Proforma with ITC cash grant 10 Yr Amort_for deferral_102809_16.37E Wild Horse Expansion DeferralRevwrkingfile SF_DEM-WP(C) ENERG10C--ctn Mid-C_042010 2010GRC" xfId="3549"/>
    <cellStyle name="_Tenaska Comparison_(C) WHE Proforma with ITC cash grant 10 Yr Amort_for deferral_102809_DEM-WP(C) ENERG10C--ctn Mid-C_042010 2010GRC" xfId="3550"/>
    <cellStyle name="_Tenaska Comparison_(C) WHE Proforma with ITC cash grant 10 Yr Amort_for rebuttal_120709" xfId="263"/>
    <cellStyle name="_Tenaska Comparison_(C) WHE Proforma with ITC cash grant 10 Yr Amort_for rebuttal_120709 2" xfId="3551"/>
    <cellStyle name="_Tenaska Comparison_(C) WHE Proforma with ITC cash grant 10 Yr Amort_for rebuttal_120709_DEM-WP(C) ENERG10C--ctn Mid-C_042010 2010GRC" xfId="3552"/>
    <cellStyle name="_Tenaska Comparison_04.07E Wild Horse Wind Expansion" xfId="264"/>
    <cellStyle name="_Tenaska Comparison_04.07E Wild Horse Wind Expansion 2" xfId="3553"/>
    <cellStyle name="_Tenaska Comparison_04.07E Wild Horse Wind Expansion_16.07E Wild Horse Wind Expansionwrkingfile" xfId="3554"/>
    <cellStyle name="_Tenaska Comparison_04.07E Wild Horse Wind Expansion_16.07E Wild Horse Wind Expansionwrkingfile 2" xfId="3555"/>
    <cellStyle name="_Tenaska Comparison_04.07E Wild Horse Wind Expansion_16.07E Wild Horse Wind Expansionwrkingfile SF" xfId="3556"/>
    <cellStyle name="_Tenaska Comparison_04.07E Wild Horse Wind Expansion_16.07E Wild Horse Wind Expansionwrkingfile SF 2" xfId="3557"/>
    <cellStyle name="_Tenaska Comparison_04.07E Wild Horse Wind Expansion_16.07E Wild Horse Wind Expansionwrkingfile SF_DEM-WP(C) ENERG10C--ctn Mid-C_042010 2010GRC" xfId="3558"/>
    <cellStyle name="_Tenaska Comparison_04.07E Wild Horse Wind Expansion_16.07E Wild Horse Wind Expansionwrkingfile_DEM-WP(C) ENERG10C--ctn Mid-C_042010 2010GRC" xfId="3559"/>
    <cellStyle name="_Tenaska Comparison_04.07E Wild Horse Wind Expansion_16.37E Wild Horse Expansion DeferralRevwrkingfile SF" xfId="265"/>
    <cellStyle name="_Tenaska Comparison_04.07E Wild Horse Wind Expansion_16.37E Wild Horse Expansion DeferralRevwrkingfile SF 2" xfId="3560"/>
    <cellStyle name="_Tenaska Comparison_04.07E Wild Horse Wind Expansion_16.37E Wild Horse Expansion DeferralRevwrkingfile SF_DEM-WP(C) ENERG10C--ctn Mid-C_042010 2010GRC" xfId="3561"/>
    <cellStyle name="_Tenaska Comparison_04.07E Wild Horse Wind Expansion_DEM-WP(C) ENERG10C--ctn Mid-C_042010 2010GRC" xfId="3562"/>
    <cellStyle name="_Tenaska Comparison_16.07E Wild Horse Wind Expansionwrkingfile" xfId="3563"/>
    <cellStyle name="_Tenaska Comparison_16.07E Wild Horse Wind Expansionwrkingfile 2" xfId="3564"/>
    <cellStyle name="_Tenaska Comparison_16.07E Wild Horse Wind Expansionwrkingfile SF" xfId="3565"/>
    <cellStyle name="_Tenaska Comparison_16.07E Wild Horse Wind Expansionwrkingfile SF 2" xfId="3566"/>
    <cellStyle name="_Tenaska Comparison_16.07E Wild Horse Wind Expansionwrkingfile SF_DEM-WP(C) ENERG10C--ctn Mid-C_042010 2010GRC" xfId="3567"/>
    <cellStyle name="_Tenaska Comparison_16.07E Wild Horse Wind Expansionwrkingfile_DEM-WP(C) ENERG10C--ctn Mid-C_042010 2010GRC" xfId="3568"/>
    <cellStyle name="_Tenaska Comparison_16.37E Wild Horse Expansion DeferralRevwrkingfile SF" xfId="266"/>
    <cellStyle name="_Tenaska Comparison_16.37E Wild Horse Expansion DeferralRevwrkingfile SF 2" xfId="3569"/>
    <cellStyle name="_Tenaska Comparison_16.37E Wild Horse Expansion DeferralRevwrkingfile SF_DEM-WP(C) ENERG10C--ctn Mid-C_042010 2010GRC" xfId="3570"/>
    <cellStyle name="_Tenaska Comparison_2009 GRC Compl Filing - Exhibit D" xfId="3571"/>
    <cellStyle name="_Tenaska Comparison_2009 GRC Compl Filing - Exhibit D 2" xfId="3572"/>
    <cellStyle name="_Tenaska Comparison_2009 GRC Compl Filing - Exhibit D_DEM-WP(C) ENERG10C--ctn Mid-C_042010 2010GRC" xfId="3573"/>
    <cellStyle name="_Tenaska Comparison_4 31 Regulatory Assets and Liabilities  7 06- Exhibit D" xfId="267"/>
    <cellStyle name="_Tenaska Comparison_4 31 Regulatory Assets and Liabilities  7 06- Exhibit D 2" xfId="3574"/>
    <cellStyle name="_Tenaska Comparison_4 31 Regulatory Assets and Liabilities  7 06- Exhibit D_DEM-WP(C) ENERG10C--ctn Mid-C_042010 2010GRC" xfId="3575"/>
    <cellStyle name="_Tenaska Comparison_4 31 Regulatory Assets and Liabilities  7 06- Exhibit D_NIM Summary" xfId="3576"/>
    <cellStyle name="_Tenaska Comparison_4 31 Regulatory Assets and Liabilities  7 06- Exhibit D_NIM Summary 2" xfId="3577"/>
    <cellStyle name="_Tenaska Comparison_4 31 Regulatory Assets and Liabilities  7 06- Exhibit D_NIM Summary_DEM-WP(C) ENERG10C--ctn Mid-C_042010 2010GRC" xfId="3578"/>
    <cellStyle name="_Tenaska Comparison_4 31 Regulatory Assets and Liabilities  7 06- Exhibit D_NIM+O&amp;M" xfId="3579"/>
    <cellStyle name="_Tenaska Comparison_4 31 Regulatory Assets and Liabilities  7 06- Exhibit D_NIM+O&amp;M Monthly" xfId="3580"/>
    <cellStyle name="_Tenaska Comparison_4 31E Reg Asset  Liab and EXH D" xfId="3581"/>
    <cellStyle name="_Tenaska Comparison_4 31E Reg Asset  Liab and EXH D _ Aug 10 Filing (2)" xfId="3582"/>
    <cellStyle name="_Tenaska Comparison_4 31E Reg Asset  Liab and EXH D _ Aug 10 Filing (2) 2" xfId="3583"/>
    <cellStyle name="_Tenaska Comparison_4 31E Reg Asset  Liab and EXH D 2" xfId="3584"/>
    <cellStyle name="_Tenaska Comparison_4 31E Reg Asset  Liab and EXH D 3" xfId="3585"/>
    <cellStyle name="_Tenaska Comparison_4 32 Regulatory Assets and Liabilities  7 06- Exhibit D" xfId="268"/>
    <cellStyle name="_Tenaska Comparison_4 32 Regulatory Assets and Liabilities  7 06- Exhibit D 2" xfId="3586"/>
    <cellStyle name="_Tenaska Comparison_4 32 Regulatory Assets and Liabilities  7 06- Exhibit D_DEM-WP(C) ENERG10C--ctn Mid-C_042010 2010GRC" xfId="3587"/>
    <cellStyle name="_Tenaska Comparison_4 32 Regulatory Assets and Liabilities  7 06- Exhibit D_NIM Summary" xfId="3588"/>
    <cellStyle name="_Tenaska Comparison_4 32 Regulatory Assets and Liabilities  7 06- Exhibit D_NIM Summary 2" xfId="3589"/>
    <cellStyle name="_Tenaska Comparison_4 32 Regulatory Assets and Liabilities  7 06- Exhibit D_NIM Summary_DEM-WP(C) ENERG10C--ctn Mid-C_042010 2010GRC" xfId="3590"/>
    <cellStyle name="_Tenaska Comparison_4 32 Regulatory Assets and Liabilities  7 06- Exhibit D_NIM+O&amp;M" xfId="3591"/>
    <cellStyle name="_Tenaska Comparison_4 32 Regulatory Assets and Liabilities  7 06- Exhibit D_NIM+O&amp;M Monthly" xfId="3592"/>
    <cellStyle name="_Tenaska Comparison_AURORA Total New" xfId="3593"/>
    <cellStyle name="_Tenaska Comparison_AURORA Total New 2" xfId="3594"/>
    <cellStyle name="_Tenaska Comparison_Book1" xfId="3595"/>
    <cellStyle name="_Tenaska Comparison_Book2" xfId="269"/>
    <cellStyle name="_Tenaska Comparison_Book2 2" xfId="3596"/>
    <cellStyle name="_Tenaska Comparison_Book2_Adj Bench DR 3 for Initial Briefs (Electric)" xfId="3597"/>
    <cellStyle name="_Tenaska Comparison_Book2_Adj Bench DR 3 for Initial Briefs (Electric) 2" xfId="3598"/>
    <cellStyle name="_Tenaska Comparison_Book2_Adj Bench DR 3 for Initial Briefs (Electric)_DEM-WP(C) ENERG10C--ctn Mid-C_042010 2010GRC" xfId="3599"/>
    <cellStyle name="_Tenaska Comparison_Book2_DEM-WP(C) ENERG10C--ctn Mid-C_042010 2010GRC" xfId="3600"/>
    <cellStyle name="_Tenaska Comparison_Book2_Electric Rev Req Model (2009 GRC) Rebuttal" xfId="3601"/>
    <cellStyle name="_Tenaska Comparison_Book2_Electric Rev Req Model (2009 GRC) Rebuttal REmoval of New  WH Solar AdjustMI" xfId="3602"/>
    <cellStyle name="_Tenaska Comparison_Book2_Electric Rev Req Model (2009 GRC) Rebuttal REmoval of New  WH Solar AdjustMI 2" xfId="3603"/>
    <cellStyle name="_Tenaska Comparison_Book2_Electric Rev Req Model (2009 GRC) Rebuttal REmoval of New  WH Solar AdjustMI_DEM-WP(C) ENERG10C--ctn Mid-C_042010 2010GRC" xfId="3604"/>
    <cellStyle name="_Tenaska Comparison_Book2_Electric Rev Req Model (2009 GRC) Revised 01-18-2010" xfId="3605"/>
    <cellStyle name="_Tenaska Comparison_Book2_Electric Rev Req Model (2009 GRC) Revised 01-18-2010 2" xfId="3606"/>
    <cellStyle name="_Tenaska Comparison_Book2_Electric Rev Req Model (2009 GRC) Revised 01-18-2010_DEM-WP(C) ENERG10C--ctn Mid-C_042010 2010GRC" xfId="3607"/>
    <cellStyle name="_Tenaska Comparison_Book2_Final Order Electric EXHIBIT A-1" xfId="3608"/>
    <cellStyle name="_Tenaska Comparison_Book4" xfId="270"/>
    <cellStyle name="_Tenaska Comparison_Book4 2" xfId="3609"/>
    <cellStyle name="_Tenaska Comparison_Book4_DEM-WP(C) ENERG10C--ctn Mid-C_042010 2010GRC" xfId="3610"/>
    <cellStyle name="_Tenaska Comparison_Book9" xfId="271"/>
    <cellStyle name="_Tenaska Comparison_Book9 2" xfId="3611"/>
    <cellStyle name="_Tenaska Comparison_Book9_DEM-WP(C) ENERG10C--ctn Mid-C_042010 2010GRC" xfId="3612"/>
    <cellStyle name="_Tenaska Comparison_Chelan PUD Power Costs (8-10)" xfId="3613"/>
    <cellStyle name="_Tenaska Comparison_DEM-WP(C) Chelan Power Costs" xfId="3614"/>
    <cellStyle name="_Tenaska Comparison_DEM-WP(C) Chelan Power Costs 2" xfId="3615"/>
    <cellStyle name="_Tenaska Comparison_DEM-WP(C) ENERG10C--ctn Mid-C_042010 2010GRC" xfId="3616"/>
    <cellStyle name="_Tenaska Comparison_DEM-WP(C) Gas Transport 2010GRC" xfId="3617"/>
    <cellStyle name="_Tenaska Comparison_DEM-WP(C) Gas Transport 2010GRC 2" xfId="3618"/>
    <cellStyle name="_Tenaska Comparison_LSRWEP LGIA like Acctg Petition Aug 2010" xfId="3619"/>
    <cellStyle name="_Tenaska Comparison_NIM Summary" xfId="3620"/>
    <cellStyle name="_Tenaska Comparison_NIM Summary 09GRC" xfId="3621"/>
    <cellStyle name="_Tenaska Comparison_NIM Summary 09GRC 2" xfId="3622"/>
    <cellStyle name="_Tenaska Comparison_NIM Summary 09GRC_DEM-WP(C) ENERG10C--ctn Mid-C_042010 2010GRC" xfId="3623"/>
    <cellStyle name="_Tenaska Comparison_NIM Summary 2" xfId="3624"/>
    <cellStyle name="_Tenaska Comparison_NIM Summary 3" xfId="3625"/>
    <cellStyle name="_Tenaska Comparison_NIM Summary_DEM-WP(C) ENERG10C--ctn Mid-C_042010 2010GRC" xfId="3626"/>
    <cellStyle name="_Tenaska Comparison_NIM+O&amp;M" xfId="3627"/>
    <cellStyle name="_Tenaska Comparison_NIM+O&amp;M 2" xfId="3628"/>
    <cellStyle name="_Tenaska Comparison_NIM+O&amp;M Monthly" xfId="3629"/>
    <cellStyle name="_Tenaska Comparison_NIM+O&amp;M Monthly 2" xfId="3630"/>
    <cellStyle name="_Tenaska Comparison_PCA 9 -  Exhibit D April 2010 (3)" xfId="3631"/>
    <cellStyle name="_Tenaska Comparison_PCA 9 -  Exhibit D April 2010 (3) 2" xfId="3632"/>
    <cellStyle name="_Tenaska Comparison_PCA 9 -  Exhibit D April 2010 (3)_DEM-WP(C) ENERG10C--ctn Mid-C_042010 2010GRC" xfId="3633"/>
    <cellStyle name="_Tenaska Comparison_Power Costs - Comparison bx Rbtl-Staff-Jt-PC" xfId="272"/>
    <cellStyle name="_Tenaska Comparison_Power Costs - Comparison bx Rbtl-Staff-Jt-PC 2" xfId="3634"/>
    <cellStyle name="_Tenaska Comparison_Power Costs - Comparison bx Rbtl-Staff-Jt-PC_Adj Bench DR 3 for Initial Briefs (Electric)" xfId="3635"/>
    <cellStyle name="_Tenaska Comparison_Power Costs - Comparison bx Rbtl-Staff-Jt-PC_Adj Bench DR 3 for Initial Briefs (Electric) 2" xfId="3636"/>
    <cellStyle name="_Tenaska Comparison_Power Costs - Comparison bx Rbtl-Staff-Jt-PC_Adj Bench DR 3 for Initial Briefs (Electric)_DEM-WP(C) ENERG10C--ctn Mid-C_042010 2010GRC" xfId="3637"/>
    <cellStyle name="_Tenaska Comparison_Power Costs - Comparison bx Rbtl-Staff-Jt-PC_DEM-WP(C) ENERG10C--ctn Mid-C_042010 2010GRC" xfId="3638"/>
    <cellStyle name="_Tenaska Comparison_Power Costs - Comparison bx Rbtl-Staff-Jt-PC_Electric Rev Req Model (2009 GRC) Rebuttal" xfId="3639"/>
    <cellStyle name="_Tenaska Comparison_Power Costs - Comparison bx Rbtl-Staff-Jt-PC_Electric Rev Req Model (2009 GRC) Rebuttal REmoval of New  WH Solar AdjustMI" xfId="3640"/>
    <cellStyle name="_Tenaska Comparison_Power Costs - Comparison bx Rbtl-Staff-Jt-PC_Electric Rev Req Model (2009 GRC) Rebuttal REmoval of New  WH Solar AdjustMI 2" xfId="3641"/>
    <cellStyle name="_Tenaska Comparison_Power Costs - Comparison bx Rbtl-Staff-Jt-PC_Electric Rev Req Model (2009 GRC) Rebuttal REmoval of New  WH Solar AdjustMI_DEM-WP(C) ENERG10C--ctn Mid-C_042010 2010GRC" xfId="3642"/>
    <cellStyle name="_Tenaska Comparison_Power Costs - Comparison bx Rbtl-Staff-Jt-PC_Electric Rev Req Model (2009 GRC) Revised 01-18-2010" xfId="3643"/>
    <cellStyle name="_Tenaska Comparison_Power Costs - Comparison bx Rbtl-Staff-Jt-PC_Electric Rev Req Model (2009 GRC) Revised 01-18-2010 2" xfId="3644"/>
    <cellStyle name="_Tenaska Comparison_Power Costs - Comparison bx Rbtl-Staff-Jt-PC_Electric Rev Req Model (2009 GRC) Revised 01-18-2010_DEM-WP(C) ENERG10C--ctn Mid-C_042010 2010GRC" xfId="3645"/>
    <cellStyle name="_Tenaska Comparison_Power Costs - Comparison bx Rbtl-Staff-Jt-PC_Final Order Electric EXHIBIT A-1" xfId="3646"/>
    <cellStyle name="_Tenaska Comparison_Rebuttal Power Costs" xfId="273"/>
    <cellStyle name="_Tenaska Comparison_Rebuttal Power Costs 2" xfId="3647"/>
    <cellStyle name="_Tenaska Comparison_Rebuttal Power Costs_Adj Bench DR 3 for Initial Briefs (Electric)" xfId="3648"/>
    <cellStyle name="_Tenaska Comparison_Rebuttal Power Costs_Adj Bench DR 3 for Initial Briefs (Electric) 2" xfId="3649"/>
    <cellStyle name="_Tenaska Comparison_Rebuttal Power Costs_Adj Bench DR 3 for Initial Briefs (Electric)_DEM-WP(C) ENERG10C--ctn Mid-C_042010 2010GRC" xfId="3650"/>
    <cellStyle name="_Tenaska Comparison_Rebuttal Power Costs_DEM-WP(C) ENERG10C--ctn Mid-C_042010 2010GRC" xfId="3651"/>
    <cellStyle name="_Tenaska Comparison_Rebuttal Power Costs_Electric Rev Req Model (2009 GRC) Rebuttal" xfId="3652"/>
    <cellStyle name="_Tenaska Comparison_Rebuttal Power Costs_Electric Rev Req Model (2009 GRC) Rebuttal REmoval of New  WH Solar AdjustMI" xfId="3653"/>
    <cellStyle name="_Tenaska Comparison_Rebuttal Power Costs_Electric Rev Req Model (2009 GRC) Rebuttal REmoval of New  WH Solar AdjustMI 2" xfId="3654"/>
    <cellStyle name="_Tenaska Comparison_Rebuttal Power Costs_Electric Rev Req Model (2009 GRC) Rebuttal REmoval of New  WH Solar AdjustMI_DEM-WP(C) ENERG10C--ctn Mid-C_042010 2010GRC" xfId="3655"/>
    <cellStyle name="_Tenaska Comparison_Rebuttal Power Costs_Electric Rev Req Model (2009 GRC) Revised 01-18-2010" xfId="3656"/>
    <cellStyle name="_Tenaska Comparison_Rebuttal Power Costs_Electric Rev Req Model (2009 GRC) Revised 01-18-2010 2" xfId="3657"/>
    <cellStyle name="_Tenaska Comparison_Rebuttal Power Costs_Electric Rev Req Model (2009 GRC) Revised 01-18-2010_DEM-WP(C) ENERG10C--ctn Mid-C_042010 2010GRC" xfId="3658"/>
    <cellStyle name="_Tenaska Comparison_Rebuttal Power Costs_Final Order Electric EXHIBIT A-1" xfId="3659"/>
    <cellStyle name="_Tenaska Comparison_Transmission Workbook for May BOD" xfId="3660"/>
    <cellStyle name="_Tenaska Comparison_Transmission Workbook for May BOD 2" xfId="3661"/>
    <cellStyle name="_Tenaska Comparison_Transmission Workbook for May BOD_DEM-WP(C) ENERG10C--ctn Mid-C_042010 2010GRC" xfId="3662"/>
    <cellStyle name="_Tenaska Comparison_Wind Integration 10GRC" xfId="3663"/>
    <cellStyle name="_Tenaska Comparison_Wind Integration 10GRC 2" xfId="3664"/>
    <cellStyle name="_Tenaska Comparison_Wind Integration 10GRC_DEM-WP(C) ENERG10C--ctn Mid-C_042010 2010GRC" xfId="3665"/>
    <cellStyle name="_x0013__TENASKA REGULATORY ASSET" xfId="3666"/>
    <cellStyle name="_Value Copy 11 30 05 gas 12 09 05 AURORA at 12 14 05" xfId="274"/>
    <cellStyle name="_Value Copy 11 30 05 gas 12 09 05 AURORA at 12 14 05 2" xfId="3667"/>
    <cellStyle name="_Value Copy 11 30 05 gas 12 09 05 AURORA at 12 14 05 2 2" xfId="3668"/>
    <cellStyle name="_Value Copy 11 30 05 gas 12 09 05 AURORA at 12 14 05 3" xfId="3669"/>
    <cellStyle name="_Value Copy 11 30 05 gas 12 09 05 AURORA at 12 14 05 4" xfId="3670"/>
    <cellStyle name="_Value Copy 11 30 05 gas 12 09 05 AURORA at 12 14 05 4 2" xfId="3671"/>
    <cellStyle name="_Value Copy 11 30 05 gas 12 09 05 AURORA at 12 14 05 5" xfId="3672"/>
    <cellStyle name="_Value Copy 11 30 05 gas 12 09 05 AURORA at 12 14 05 6" xfId="3673"/>
    <cellStyle name="_Value Copy 11 30 05 gas 12 09 05 AURORA at 12 14 05 6 2" xfId="3674"/>
    <cellStyle name="_Value Copy 11 30 05 gas 12 09 05 AURORA at 12 14 05 7" xfId="3675"/>
    <cellStyle name="_Value Copy 11 30 05 gas 12 09 05 AURORA at 12 14 05 7 2" xfId="3676"/>
    <cellStyle name="_Value Copy 11 30 05 gas 12 09 05 AURORA at 12 14 05_04 07E Wild Horse Wind Expansion (C) (2)" xfId="275"/>
    <cellStyle name="_Value Copy 11 30 05 gas 12 09 05 AURORA at 12 14 05_04 07E Wild Horse Wind Expansion (C) (2) 2" xfId="3677"/>
    <cellStyle name="_Value Copy 11 30 05 gas 12 09 05 AURORA at 12 14 05_04 07E Wild Horse Wind Expansion (C) (2)_Adj Bench DR 3 for Initial Briefs (Electric)" xfId="3678"/>
    <cellStyle name="_Value Copy 11 30 05 gas 12 09 05 AURORA at 12 14 05_04 07E Wild Horse Wind Expansion (C) (2)_Adj Bench DR 3 for Initial Briefs (Electric) 2" xfId="3679"/>
    <cellStyle name="_Value Copy 11 30 05 gas 12 09 05 AURORA at 12 14 05_04 07E Wild Horse Wind Expansion (C) (2)_Adj Bench DR 3 for Initial Briefs (Electric)_DEM-WP(C) ENERG10C--ctn Mid-C_042010 2010GRC" xfId="3680"/>
    <cellStyle name="_Value Copy 11 30 05 gas 12 09 05 AURORA at 12 14 05_04 07E Wild Horse Wind Expansion (C) (2)_DEM-WP(C) ENERG10C--ctn Mid-C_042010 2010GRC" xfId="3681"/>
    <cellStyle name="_Value Copy 11 30 05 gas 12 09 05 AURORA at 12 14 05_04 07E Wild Horse Wind Expansion (C) (2)_Electric Rev Req Model (2009 GRC) " xfId="276"/>
    <cellStyle name="_Value Copy 11 30 05 gas 12 09 05 AURORA at 12 14 05_04 07E Wild Horse Wind Expansion (C) (2)_Electric Rev Req Model (2009 GRC)  2" xfId="3682"/>
    <cellStyle name="_Value Copy 11 30 05 gas 12 09 05 AURORA at 12 14 05_04 07E Wild Horse Wind Expansion (C) (2)_Electric Rev Req Model (2009 GRC) _DEM-WP(C) ENERG10C--ctn Mid-C_042010 2010GRC" xfId="3683"/>
    <cellStyle name="_Value Copy 11 30 05 gas 12 09 05 AURORA at 12 14 05_04 07E Wild Horse Wind Expansion (C) (2)_Electric Rev Req Model (2009 GRC) Rebuttal" xfId="3684"/>
    <cellStyle name="_Value Copy 11 30 05 gas 12 09 05 AURORA at 12 14 05_04 07E Wild Horse Wind Expansion (C) (2)_Electric Rev Req Model (2009 GRC) Rebuttal REmoval of New  WH Solar AdjustMI" xfId="3685"/>
    <cellStyle name="_Value Copy 11 30 05 gas 12 09 05 AURORA at 12 14 05_04 07E Wild Horse Wind Expansion (C) (2)_Electric Rev Req Model (2009 GRC) Rebuttal REmoval of New  WH Solar AdjustMI 2" xfId="3686"/>
    <cellStyle name="_Value Copy 11 30 05 gas 12 09 05 AURORA at 12 14 05_04 07E Wild Horse Wind Expansion (C) (2)_Electric Rev Req Model (2009 GRC) Rebuttal REmoval of New  WH Solar AdjustMI_DEM-WP(C) ENERG10C--ctn Mid-C_042010 2010GRC" xfId="3687"/>
    <cellStyle name="_Value Copy 11 30 05 gas 12 09 05 AURORA at 12 14 05_04 07E Wild Horse Wind Expansion (C) (2)_Electric Rev Req Model (2009 GRC) Revised 01-18-2010" xfId="3688"/>
    <cellStyle name="_Value Copy 11 30 05 gas 12 09 05 AURORA at 12 14 05_04 07E Wild Horse Wind Expansion (C) (2)_Electric Rev Req Model (2009 GRC) Revised 01-18-2010 2" xfId="3689"/>
    <cellStyle name="_Value Copy 11 30 05 gas 12 09 05 AURORA at 12 14 05_04 07E Wild Horse Wind Expansion (C) (2)_Electric Rev Req Model (2009 GRC) Revised 01-18-2010_DEM-WP(C) ENERG10C--ctn Mid-C_042010 2010GRC" xfId="3690"/>
    <cellStyle name="_Value Copy 11 30 05 gas 12 09 05 AURORA at 12 14 05_04 07E Wild Horse Wind Expansion (C) (2)_Final Order Electric EXHIBIT A-1" xfId="3691"/>
    <cellStyle name="_Value Copy 11 30 05 gas 12 09 05 AURORA at 12 14 05_04 07E Wild Horse Wind Expansion (C) (2)_TENASKA REGULATORY ASSET" xfId="3692"/>
    <cellStyle name="_Value Copy 11 30 05 gas 12 09 05 AURORA at 12 14 05_16.37E Wild Horse Expansion DeferralRevwrkingfile SF" xfId="277"/>
    <cellStyle name="_Value Copy 11 30 05 gas 12 09 05 AURORA at 12 14 05_16.37E Wild Horse Expansion DeferralRevwrkingfile SF 2" xfId="3693"/>
    <cellStyle name="_Value Copy 11 30 05 gas 12 09 05 AURORA at 12 14 05_16.37E Wild Horse Expansion DeferralRevwrkingfile SF_DEM-WP(C) ENERG10C--ctn Mid-C_042010 2010GRC" xfId="3694"/>
    <cellStyle name="_Value Copy 11 30 05 gas 12 09 05 AURORA at 12 14 05_2009 GRC Compl Filing - Exhibit D" xfId="3695"/>
    <cellStyle name="_Value Copy 11 30 05 gas 12 09 05 AURORA at 12 14 05_2009 GRC Compl Filing - Exhibit D 2" xfId="3696"/>
    <cellStyle name="_Value Copy 11 30 05 gas 12 09 05 AURORA at 12 14 05_2009 GRC Compl Filing - Exhibit D_DEM-WP(C) ENERG10C--ctn Mid-C_042010 2010GRC" xfId="3697"/>
    <cellStyle name="_Value Copy 11 30 05 gas 12 09 05 AURORA at 12 14 05_4 31 Regulatory Assets and Liabilities  7 06- Exhibit D" xfId="278"/>
    <cellStyle name="_Value Copy 11 30 05 gas 12 09 05 AURORA at 12 14 05_4 31 Regulatory Assets and Liabilities  7 06- Exhibit D 2" xfId="3698"/>
    <cellStyle name="_Value Copy 11 30 05 gas 12 09 05 AURORA at 12 14 05_4 31 Regulatory Assets and Liabilities  7 06- Exhibit D_DEM-WP(C) ENERG10C--ctn Mid-C_042010 2010GRC" xfId="3699"/>
    <cellStyle name="_Value Copy 11 30 05 gas 12 09 05 AURORA at 12 14 05_4 31 Regulatory Assets and Liabilities  7 06- Exhibit D_NIM Summary" xfId="3700"/>
    <cellStyle name="_Value Copy 11 30 05 gas 12 09 05 AURORA at 12 14 05_4 31 Regulatory Assets and Liabilities  7 06- Exhibit D_NIM Summary 2" xfId="3701"/>
    <cellStyle name="_Value Copy 11 30 05 gas 12 09 05 AURORA at 12 14 05_4 31 Regulatory Assets and Liabilities  7 06- Exhibit D_NIM Summary_DEM-WP(C) ENERG10C--ctn Mid-C_042010 2010GRC" xfId="3702"/>
    <cellStyle name="_Value Copy 11 30 05 gas 12 09 05 AURORA at 12 14 05_4 31E Reg Asset  Liab and EXH D" xfId="3703"/>
    <cellStyle name="_Value Copy 11 30 05 gas 12 09 05 AURORA at 12 14 05_4 31E Reg Asset  Liab and EXH D _ Aug 10 Filing (2)" xfId="3704"/>
    <cellStyle name="_Value Copy 11 30 05 gas 12 09 05 AURORA at 12 14 05_4 31E Reg Asset  Liab and EXH D _ Aug 10 Filing (2) 2" xfId="3705"/>
    <cellStyle name="_Value Copy 11 30 05 gas 12 09 05 AURORA at 12 14 05_4 31E Reg Asset  Liab and EXH D 2" xfId="3706"/>
    <cellStyle name="_Value Copy 11 30 05 gas 12 09 05 AURORA at 12 14 05_4 31E Reg Asset  Liab and EXH D 3" xfId="3707"/>
    <cellStyle name="_Value Copy 11 30 05 gas 12 09 05 AURORA at 12 14 05_4 32 Regulatory Assets and Liabilities  7 06- Exhibit D" xfId="279"/>
    <cellStyle name="_Value Copy 11 30 05 gas 12 09 05 AURORA at 12 14 05_4 32 Regulatory Assets and Liabilities  7 06- Exhibit D 2" xfId="3708"/>
    <cellStyle name="_Value Copy 11 30 05 gas 12 09 05 AURORA at 12 14 05_4 32 Regulatory Assets and Liabilities  7 06- Exhibit D_DEM-WP(C) ENERG10C--ctn Mid-C_042010 2010GRC" xfId="3709"/>
    <cellStyle name="_Value Copy 11 30 05 gas 12 09 05 AURORA at 12 14 05_4 32 Regulatory Assets and Liabilities  7 06- Exhibit D_NIM Summary" xfId="3710"/>
    <cellStyle name="_Value Copy 11 30 05 gas 12 09 05 AURORA at 12 14 05_4 32 Regulatory Assets and Liabilities  7 06- Exhibit D_NIM Summary 2" xfId="3711"/>
    <cellStyle name="_Value Copy 11 30 05 gas 12 09 05 AURORA at 12 14 05_4 32 Regulatory Assets and Liabilities  7 06- Exhibit D_NIM Summary_DEM-WP(C) ENERG10C--ctn Mid-C_042010 2010GRC" xfId="3712"/>
    <cellStyle name="_Value Copy 11 30 05 gas 12 09 05 AURORA at 12 14 05_AURORA Total New" xfId="3713"/>
    <cellStyle name="_Value Copy 11 30 05 gas 12 09 05 AURORA at 12 14 05_AURORA Total New 2" xfId="3714"/>
    <cellStyle name="_Value Copy 11 30 05 gas 12 09 05 AURORA at 12 14 05_Book2" xfId="280"/>
    <cellStyle name="_Value Copy 11 30 05 gas 12 09 05 AURORA at 12 14 05_Book2 2" xfId="3715"/>
    <cellStyle name="_Value Copy 11 30 05 gas 12 09 05 AURORA at 12 14 05_Book2_Adj Bench DR 3 for Initial Briefs (Electric)" xfId="3716"/>
    <cellStyle name="_Value Copy 11 30 05 gas 12 09 05 AURORA at 12 14 05_Book2_Adj Bench DR 3 for Initial Briefs (Electric) 2" xfId="3717"/>
    <cellStyle name="_Value Copy 11 30 05 gas 12 09 05 AURORA at 12 14 05_Book2_Adj Bench DR 3 for Initial Briefs (Electric)_DEM-WP(C) ENERG10C--ctn Mid-C_042010 2010GRC" xfId="3718"/>
    <cellStyle name="_Value Copy 11 30 05 gas 12 09 05 AURORA at 12 14 05_Book2_DEM-WP(C) ENERG10C--ctn Mid-C_042010 2010GRC" xfId="3719"/>
    <cellStyle name="_Value Copy 11 30 05 gas 12 09 05 AURORA at 12 14 05_Book2_Electric Rev Req Model (2009 GRC) Rebuttal" xfId="3720"/>
    <cellStyle name="_Value Copy 11 30 05 gas 12 09 05 AURORA at 12 14 05_Book2_Electric Rev Req Model (2009 GRC) Rebuttal REmoval of New  WH Solar AdjustMI" xfId="3721"/>
    <cellStyle name="_Value Copy 11 30 05 gas 12 09 05 AURORA at 12 14 05_Book2_Electric Rev Req Model (2009 GRC) Rebuttal REmoval of New  WH Solar AdjustMI 2" xfId="3722"/>
    <cellStyle name="_Value Copy 11 30 05 gas 12 09 05 AURORA at 12 14 05_Book2_Electric Rev Req Model (2009 GRC) Rebuttal REmoval of New  WH Solar AdjustMI_DEM-WP(C) ENERG10C--ctn Mid-C_042010 2010GRC" xfId="3723"/>
    <cellStyle name="_Value Copy 11 30 05 gas 12 09 05 AURORA at 12 14 05_Book2_Electric Rev Req Model (2009 GRC) Revised 01-18-2010" xfId="3724"/>
    <cellStyle name="_Value Copy 11 30 05 gas 12 09 05 AURORA at 12 14 05_Book2_Electric Rev Req Model (2009 GRC) Revised 01-18-2010 2" xfId="3725"/>
    <cellStyle name="_Value Copy 11 30 05 gas 12 09 05 AURORA at 12 14 05_Book2_Electric Rev Req Model (2009 GRC) Revised 01-18-2010_DEM-WP(C) ENERG10C--ctn Mid-C_042010 2010GRC" xfId="3726"/>
    <cellStyle name="_Value Copy 11 30 05 gas 12 09 05 AURORA at 12 14 05_Book2_Final Order Electric EXHIBIT A-1" xfId="3727"/>
    <cellStyle name="_Value Copy 11 30 05 gas 12 09 05 AURORA at 12 14 05_Book4" xfId="281"/>
    <cellStyle name="_Value Copy 11 30 05 gas 12 09 05 AURORA at 12 14 05_Book4 2" xfId="3728"/>
    <cellStyle name="_Value Copy 11 30 05 gas 12 09 05 AURORA at 12 14 05_Book4_DEM-WP(C) ENERG10C--ctn Mid-C_042010 2010GRC" xfId="3729"/>
    <cellStyle name="_Value Copy 11 30 05 gas 12 09 05 AURORA at 12 14 05_Book9" xfId="282"/>
    <cellStyle name="_Value Copy 11 30 05 gas 12 09 05 AURORA at 12 14 05_Book9 2" xfId="3730"/>
    <cellStyle name="_Value Copy 11 30 05 gas 12 09 05 AURORA at 12 14 05_Book9_DEM-WP(C) ENERG10C--ctn Mid-C_042010 2010GRC" xfId="3731"/>
    <cellStyle name="_Value Copy 11 30 05 gas 12 09 05 AURORA at 12 14 05_Chelan PUD Power Costs (8-10)" xfId="3732"/>
    <cellStyle name="_Value Copy 11 30 05 gas 12 09 05 AURORA at 12 14 05_DEM-WP(C) Chelan Power Costs" xfId="3733"/>
    <cellStyle name="_Value Copy 11 30 05 gas 12 09 05 AURORA at 12 14 05_DEM-WP(C) Chelan Power Costs 2" xfId="3734"/>
    <cellStyle name="_Value Copy 11 30 05 gas 12 09 05 AURORA at 12 14 05_DEM-WP(C) ENERG10C--ctn Mid-C_042010 2010GRC" xfId="3735"/>
    <cellStyle name="_Value Copy 11 30 05 gas 12 09 05 AURORA at 12 14 05_DEM-WP(C) Gas Transport 2010GRC" xfId="3736"/>
    <cellStyle name="_Value Copy 11 30 05 gas 12 09 05 AURORA at 12 14 05_DEM-WP(C) Gas Transport 2010GRC 2" xfId="3737"/>
    <cellStyle name="_Value Copy 11 30 05 gas 12 09 05 AURORA at 12 14 05_Exhibit D fr R Gho 12-31-08" xfId="3738"/>
    <cellStyle name="_Value Copy 11 30 05 gas 12 09 05 AURORA at 12 14 05_Exhibit D fr R Gho 12-31-08 2" xfId="3739"/>
    <cellStyle name="_Value Copy 11 30 05 gas 12 09 05 AURORA at 12 14 05_Exhibit D fr R Gho 12-31-08 v2" xfId="3740"/>
    <cellStyle name="_Value Copy 11 30 05 gas 12 09 05 AURORA at 12 14 05_Exhibit D fr R Gho 12-31-08 v2 2" xfId="3741"/>
    <cellStyle name="_Value Copy 11 30 05 gas 12 09 05 AURORA at 12 14 05_Exhibit D fr R Gho 12-31-08 v2_DEM-WP(C) ENERG10C--ctn Mid-C_042010 2010GRC" xfId="3742"/>
    <cellStyle name="_Value Copy 11 30 05 gas 12 09 05 AURORA at 12 14 05_Exhibit D fr R Gho 12-31-08 v2_NIM Summary" xfId="3743"/>
    <cellStyle name="_Value Copy 11 30 05 gas 12 09 05 AURORA at 12 14 05_Exhibit D fr R Gho 12-31-08 v2_NIM Summary 2" xfId="3744"/>
    <cellStyle name="_Value Copy 11 30 05 gas 12 09 05 AURORA at 12 14 05_Exhibit D fr R Gho 12-31-08 v2_NIM Summary_DEM-WP(C) ENERG10C--ctn Mid-C_042010 2010GRC" xfId="3745"/>
    <cellStyle name="_Value Copy 11 30 05 gas 12 09 05 AURORA at 12 14 05_Exhibit D fr R Gho 12-31-08_DEM-WP(C) ENERG10C--ctn Mid-C_042010 2010GRC" xfId="3746"/>
    <cellStyle name="_Value Copy 11 30 05 gas 12 09 05 AURORA at 12 14 05_Exhibit D fr R Gho 12-31-08_NIM Summary" xfId="3747"/>
    <cellStyle name="_Value Copy 11 30 05 gas 12 09 05 AURORA at 12 14 05_Exhibit D fr R Gho 12-31-08_NIM Summary 2" xfId="3748"/>
    <cellStyle name="_Value Copy 11 30 05 gas 12 09 05 AURORA at 12 14 05_Exhibit D fr R Gho 12-31-08_NIM Summary_DEM-WP(C) ENERG10C--ctn Mid-C_042010 2010GRC" xfId="3749"/>
    <cellStyle name="_Value Copy 11 30 05 gas 12 09 05 AURORA at 12 14 05_Hopkins Ridge Prepaid Tran - Interest Earned RY 12ME Feb  '11" xfId="3750"/>
    <cellStyle name="_Value Copy 11 30 05 gas 12 09 05 AURORA at 12 14 05_Hopkins Ridge Prepaid Tran - Interest Earned RY 12ME Feb  '11 2" xfId="3751"/>
    <cellStyle name="_Value Copy 11 30 05 gas 12 09 05 AURORA at 12 14 05_Hopkins Ridge Prepaid Tran - Interest Earned RY 12ME Feb  '11_DEM-WP(C) ENERG10C--ctn Mid-C_042010 2010GRC" xfId="3752"/>
    <cellStyle name="_Value Copy 11 30 05 gas 12 09 05 AURORA at 12 14 05_Hopkins Ridge Prepaid Tran - Interest Earned RY 12ME Feb  '11_NIM Summary" xfId="3753"/>
    <cellStyle name="_Value Copy 11 30 05 gas 12 09 05 AURORA at 12 14 05_Hopkins Ridge Prepaid Tran - Interest Earned RY 12ME Feb  '11_NIM Summary 2" xfId="3754"/>
    <cellStyle name="_Value Copy 11 30 05 gas 12 09 05 AURORA at 12 14 05_Hopkins Ridge Prepaid Tran - Interest Earned RY 12ME Feb  '11_NIM Summary_DEM-WP(C) ENERG10C--ctn Mid-C_042010 2010GRC" xfId="3755"/>
    <cellStyle name="_Value Copy 11 30 05 gas 12 09 05 AURORA at 12 14 05_Hopkins Ridge Prepaid Tran - Interest Earned RY 12ME Feb  '11_Transmission Workbook for May BOD" xfId="3756"/>
    <cellStyle name="_Value Copy 11 30 05 gas 12 09 05 AURORA at 12 14 05_Hopkins Ridge Prepaid Tran - Interest Earned RY 12ME Feb  '11_Transmission Workbook for May BOD 2" xfId="3757"/>
    <cellStyle name="_Value Copy 11 30 05 gas 12 09 05 AURORA at 12 14 05_Hopkins Ridge Prepaid Tran - Interest Earned RY 12ME Feb  '11_Transmission Workbook for May BOD_DEM-WP(C) ENERG10C--ctn Mid-C_042010 2010GRC" xfId="3758"/>
    <cellStyle name="_Value Copy 11 30 05 gas 12 09 05 AURORA at 12 14 05_NIM Summary" xfId="3759"/>
    <cellStyle name="_Value Copy 11 30 05 gas 12 09 05 AURORA at 12 14 05_NIM Summary 09GRC" xfId="3760"/>
    <cellStyle name="_Value Copy 11 30 05 gas 12 09 05 AURORA at 12 14 05_NIM Summary 09GRC 2" xfId="3761"/>
    <cellStyle name="_Value Copy 11 30 05 gas 12 09 05 AURORA at 12 14 05_NIM Summary 09GRC_DEM-WP(C) ENERG10C--ctn Mid-C_042010 2010GRC" xfId="3762"/>
    <cellStyle name="_Value Copy 11 30 05 gas 12 09 05 AURORA at 12 14 05_NIM Summary 2" xfId="3763"/>
    <cellStyle name="_Value Copy 11 30 05 gas 12 09 05 AURORA at 12 14 05_NIM Summary 3" xfId="3764"/>
    <cellStyle name="_Value Copy 11 30 05 gas 12 09 05 AURORA at 12 14 05_NIM Summary_DEM-WP(C) ENERG10C--ctn Mid-C_042010 2010GRC" xfId="3765"/>
    <cellStyle name="_Value Copy 11 30 05 gas 12 09 05 AURORA at 12 14 05_PCA 7 - Exhibit D update 11_30_08 (2)" xfId="3766"/>
    <cellStyle name="_Value Copy 11 30 05 gas 12 09 05 AURORA at 12 14 05_PCA 7 - Exhibit D update 11_30_08 (2) 2" xfId="3767"/>
    <cellStyle name="_Value Copy 11 30 05 gas 12 09 05 AURORA at 12 14 05_PCA 7 - Exhibit D update 11_30_08 (2) 2 2" xfId="3768"/>
    <cellStyle name="_Value Copy 11 30 05 gas 12 09 05 AURORA at 12 14 05_PCA 7 - Exhibit D update 11_30_08 (2) 3" xfId="3769"/>
    <cellStyle name="_Value Copy 11 30 05 gas 12 09 05 AURORA at 12 14 05_PCA 7 - Exhibit D update 11_30_08 (2)_DEM-WP(C) ENERG10C--ctn Mid-C_042010 2010GRC" xfId="3770"/>
    <cellStyle name="_Value Copy 11 30 05 gas 12 09 05 AURORA at 12 14 05_PCA 7 - Exhibit D update 11_30_08 (2)_NIM Summary" xfId="3771"/>
    <cellStyle name="_Value Copy 11 30 05 gas 12 09 05 AURORA at 12 14 05_PCA 7 - Exhibit D update 11_30_08 (2)_NIM Summary 2" xfId="3772"/>
    <cellStyle name="_Value Copy 11 30 05 gas 12 09 05 AURORA at 12 14 05_PCA 7 - Exhibit D update 11_30_08 (2)_NIM Summary_DEM-WP(C) ENERG10C--ctn Mid-C_042010 2010GRC" xfId="3773"/>
    <cellStyle name="_Value Copy 11 30 05 gas 12 09 05 AURORA at 12 14 05_PCA 9 -  Exhibit D April 2010 (3)" xfId="3774"/>
    <cellStyle name="_Value Copy 11 30 05 gas 12 09 05 AURORA at 12 14 05_PCA 9 -  Exhibit D April 2010 (3) 2" xfId="3775"/>
    <cellStyle name="_Value Copy 11 30 05 gas 12 09 05 AURORA at 12 14 05_PCA 9 -  Exhibit D April 2010 (3)_DEM-WP(C) ENERG10C--ctn Mid-C_042010 2010GRC" xfId="3776"/>
    <cellStyle name="_Value Copy 11 30 05 gas 12 09 05 AURORA at 12 14 05_Power Costs - Comparison bx Rbtl-Staff-Jt-PC" xfId="283"/>
    <cellStyle name="_Value Copy 11 30 05 gas 12 09 05 AURORA at 12 14 05_Power Costs - Comparison bx Rbtl-Staff-Jt-PC 2" xfId="3777"/>
    <cellStyle name="_Value Copy 11 30 05 gas 12 09 05 AURORA at 12 14 05_Power Costs - Comparison bx Rbtl-Staff-Jt-PC_Adj Bench DR 3 for Initial Briefs (Electric)" xfId="3778"/>
    <cellStyle name="_Value Copy 11 30 05 gas 12 09 05 AURORA at 12 14 05_Power Costs - Comparison bx Rbtl-Staff-Jt-PC_Adj Bench DR 3 for Initial Briefs (Electric) 2" xfId="3779"/>
    <cellStyle name="_Value Copy 11 30 05 gas 12 09 05 AURORA at 12 14 05_Power Costs - Comparison bx Rbtl-Staff-Jt-PC_Adj Bench DR 3 for Initial Briefs (Electric)_DEM-WP(C) ENERG10C--ctn Mid-C_042010 2010GRC" xfId="3780"/>
    <cellStyle name="_Value Copy 11 30 05 gas 12 09 05 AURORA at 12 14 05_Power Costs - Comparison bx Rbtl-Staff-Jt-PC_DEM-WP(C) ENERG10C--ctn Mid-C_042010 2010GRC" xfId="3781"/>
    <cellStyle name="_Value Copy 11 30 05 gas 12 09 05 AURORA at 12 14 05_Power Costs - Comparison bx Rbtl-Staff-Jt-PC_Electric Rev Req Model (2009 GRC) Rebuttal" xfId="3782"/>
    <cellStyle name="_Value Copy 11 30 05 gas 12 09 05 AURORA at 12 14 05_Power Costs - Comparison bx Rbtl-Staff-Jt-PC_Electric Rev Req Model (2009 GRC) Rebuttal REmoval of New  WH Solar AdjustMI" xfId="3783"/>
    <cellStyle name="_Value Copy 11 30 05 gas 12 09 05 AURORA at 12 14 05_Power Costs - Comparison bx Rbtl-Staff-Jt-PC_Electric Rev Req Model (2009 GRC) Rebuttal REmoval of New  WH Solar AdjustMI 2" xfId="3784"/>
    <cellStyle name="_Value Copy 11 30 05 gas 12 09 05 AURORA at 12 14 05_Power Costs - Comparison bx Rbtl-Staff-Jt-PC_Electric Rev Req Model (2009 GRC) Rebuttal REmoval of New  WH Solar AdjustMI_DEM-WP(C) ENERG10C--ctn Mid-C_042010 2010GRC" xfId="3785"/>
    <cellStyle name="_Value Copy 11 30 05 gas 12 09 05 AURORA at 12 14 05_Power Costs - Comparison bx Rbtl-Staff-Jt-PC_Electric Rev Req Model (2009 GRC) Revised 01-18-2010" xfId="3786"/>
    <cellStyle name="_Value Copy 11 30 05 gas 12 09 05 AURORA at 12 14 05_Power Costs - Comparison bx Rbtl-Staff-Jt-PC_Electric Rev Req Model (2009 GRC) Revised 01-18-2010 2" xfId="3787"/>
    <cellStyle name="_Value Copy 11 30 05 gas 12 09 05 AURORA at 12 14 05_Power Costs - Comparison bx Rbtl-Staff-Jt-PC_Electric Rev Req Model (2009 GRC) Revised 01-18-2010_DEM-WP(C) ENERG10C--ctn Mid-C_042010 2010GRC" xfId="3788"/>
    <cellStyle name="_Value Copy 11 30 05 gas 12 09 05 AURORA at 12 14 05_Power Costs - Comparison bx Rbtl-Staff-Jt-PC_Final Order Electric EXHIBIT A-1" xfId="3789"/>
    <cellStyle name="_Value Copy 11 30 05 gas 12 09 05 AURORA at 12 14 05_Rebuttal Power Costs" xfId="284"/>
    <cellStyle name="_Value Copy 11 30 05 gas 12 09 05 AURORA at 12 14 05_Rebuttal Power Costs 2" xfId="3790"/>
    <cellStyle name="_Value Copy 11 30 05 gas 12 09 05 AURORA at 12 14 05_Rebuttal Power Costs_Adj Bench DR 3 for Initial Briefs (Electric)" xfId="3791"/>
    <cellStyle name="_Value Copy 11 30 05 gas 12 09 05 AURORA at 12 14 05_Rebuttal Power Costs_Adj Bench DR 3 for Initial Briefs (Electric) 2" xfId="3792"/>
    <cellStyle name="_Value Copy 11 30 05 gas 12 09 05 AURORA at 12 14 05_Rebuttal Power Costs_Adj Bench DR 3 for Initial Briefs (Electric)_DEM-WP(C) ENERG10C--ctn Mid-C_042010 2010GRC" xfId="3793"/>
    <cellStyle name="_Value Copy 11 30 05 gas 12 09 05 AURORA at 12 14 05_Rebuttal Power Costs_DEM-WP(C) ENERG10C--ctn Mid-C_042010 2010GRC" xfId="3794"/>
    <cellStyle name="_Value Copy 11 30 05 gas 12 09 05 AURORA at 12 14 05_Rebuttal Power Costs_Electric Rev Req Model (2009 GRC) Rebuttal" xfId="3795"/>
    <cellStyle name="_Value Copy 11 30 05 gas 12 09 05 AURORA at 12 14 05_Rebuttal Power Costs_Electric Rev Req Model (2009 GRC) Rebuttal REmoval of New  WH Solar AdjustMI" xfId="3796"/>
    <cellStyle name="_Value Copy 11 30 05 gas 12 09 05 AURORA at 12 14 05_Rebuttal Power Costs_Electric Rev Req Model (2009 GRC) Rebuttal REmoval of New  WH Solar AdjustMI 2" xfId="3797"/>
    <cellStyle name="_Value Copy 11 30 05 gas 12 09 05 AURORA at 12 14 05_Rebuttal Power Costs_Electric Rev Req Model (2009 GRC) Rebuttal REmoval of New  WH Solar AdjustMI_DEM-WP(C) ENERG10C--ctn Mid-C_042010 2010GRC" xfId="3798"/>
    <cellStyle name="_Value Copy 11 30 05 gas 12 09 05 AURORA at 12 14 05_Rebuttal Power Costs_Electric Rev Req Model (2009 GRC) Revised 01-18-2010" xfId="3799"/>
    <cellStyle name="_Value Copy 11 30 05 gas 12 09 05 AURORA at 12 14 05_Rebuttal Power Costs_Electric Rev Req Model (2009 GRC) Revised 01-18-2010 2" xfId="3800"/>
    <cellStyle name="_Value Copy 11 30 05 gas 12 09 05 AURORA at 12 14 05_Rebuttal Power Costs_Electric Rev Req Model (2009 GRC) Revised 01-18-2010_DEM-WP(C) ENERG10C--ctn Mid-C_042010 2010GRC" xfId="3801"/>
    <cellStyle name="_Value Copy 11 30 05 gas 12 09 05 AURORA at 12 14 05_Rebuttal Power Costs_Final Order Electric EXHIBIT A-1" xfId="3802"/>
    <cellStyle name="_Value Copy 11 30 05 gas 12 09 05 AURORA at 12 14 05_Transmission Workbook for May BOD" xfId="3803"/>
    <cellStyle name="_Value Copy 11 30 05 gas 12 09 05 AURORA at 12 14 05_Transmission Workbook for May BOD 2" xfId="3804"/>
    <cellStyle name="_Value Copy 11 30 05 gas 12 09 05 AURORA at 12 14 05_Transmission Workbook for May BOD_DEM-WP(C) ENERG10C--ctn Mid-C_042010 2010GRC" xfId="3805"/>
    <cellStyle name="_Value Copy 11 30 05 gas 12 09 05 AURORA at 12 14 05_Wind Integration 10GRC" xfId="3806"/>
    <cellStyle name="_Value Copy 11 30 05 gas 12 09 05 AURORA at 12 14 05_Wind Integration 10GRC 2" xfId="3807"/>
    <cellStyle name="_Value Copy 11 30 05 gas 12 09 05 AURORA at 12 14 05_Wind Integration 10GRC_DEM-WP(C) ENERG10C--ctn Mid-C_042010 2010GRC" xfId="3808"/>
    <cellStyle name="_VC 2007GRC PC 10312007" xfId="3809"/>
    <cellStyle name="_VC 6.15.06 update on 06GRC power costs.xls Chart 1" xfId="285"/>
    <cellStyle name="_VC 6.15.06 update on 06GRC power costs.xls Chart 1 2" xfId="3810"/>
    <cellStyle name="_VC 6.15.06 update on 06GRC power costs.xls Chart 1 2 2" xfId="3811"/>
    <cellStyle name="_VC 6.15.06 update on 06GRC power costs.xls Chart 1 3" xfId="3812"/>
    <cellStyle name="_VC 6.15.06 update on 06GRC power costs.xls Chart 1 4" xfId="3813"/>
    <cellStyle name="_VC 6.15.06 update on 06GRC power costs.xls Chart 1 4 2" xfId="3814"/>
    <cellStyle name="_VC 6.15.06 update on 06GRC power costs.xls Chart 1 5" xfId="3815"/>
    <cellStyle name="_VC 6.15.06 update on 06GRC power costs.xls Chart 1 6" xfId="3816"/>
    <cellStyle name="_VC 6.15.06 update on 06GRC power costs.xls Chart 1 6 2" xfId="3817"/>
    <cellStyle name="_VC 6.15.06 update on 06GRC power costs.xls Chart 1 7" xfId="3818"/>
    <cellStyle name="_VC 6.15.06 update on 06GRC power costs.xls Chart 1 7 2" xfId="3819"/>
    <cellStyle name="_VC 6.15.06 update on 06GRC power costs.xls Chart 1_04 07E Wild Horse Wind Expansion (C) (2)" xfId="286"/>
    <cellStyle name="_VC 6.15.06 update on 06GRC power costs.xls Chart 1_04 07E Wild Horse Wind Expansion (C) (2) 2" xfId="3820"/>
    <cellStyle name="_VC 6.15.06 update on 06GRC power costs.xls Chart 1_04 07E Wild Horse Wind Expansion (C) (2)_Adj Bench DR 3 for Initial Briefs (Electric)" xfId="3821"/>
    <cellStyle name="_VC 6.15.06 update on 06GRC power costs.xls Chart 1_04 07E Wild Horse Wind Expansion (C) (2)_Adj Bench DR 3 for Initial Briefs (Electric) 2" xfId="3822"/>
    <cellStyle name="_VC 6.15.06 update on 06GRC power costs.xls Chart 1_04 07E Wild Horse Wind Expansion (C) (2)_Adj Bench DR 3 for Initial Briefs (Electric)_DEM-WP(C) ENERG10C--ctn Mid-C_042010 2010GRC" xfId="3823"/>
    <cellStyle name="_VC 6.15.06 update on 06GRC power costs.xls Chart 1_04 07E Wild Horse Wind Expansion (C) (2)_DEM-WP(C) ENERG10C--ctn Mid-C_042010 2010GRC" xfId="3824"/>
    <cellStyle name="_VC 6.15.06 update on 06GRC power costs.xls Chart 1_04 07E Wild Horse Wind Expansion (C) (2)_Electric Rev Req Model (2009 GRC) " xfId="287"/>
    <cellStyle name="_VC 6.15.06 update on 06GRC power costs.xls Chart 1_04 07E Wild Horse Wind Expansion (C) (2)_Electric Rev Req Model (2009 GRC)  2" xfId="3825"/>
    <cellStyle name="_VC 6.15.06 update on 06GRC power costs.xls Chart 1_04 07E Wild Horse Wind Expansion (C) (2)_Electric Rev Req Model (2009 GRC) _DEM-WP(C) ENERG10C--ctn Mid-C_042010 2010GRC" xfId="3826"/>
    <cellStyle name="_VC 6.15.06 update on 06GRC power costs.xls Chart 1_04 07E Wild Horse Wind Expansion (C) (2)_Electric Rev Req Model (2009 GRC) Rebuttal" xfId="3827"/>
    <cellStyle name="_VC 6.15.06 update on 06GRC power costs.xls Chart 1_04 07E Wild Horse Wind Expansion (C) (2)_Electric Rev Req Model (2009 GRC) Rebuttal REmoval of New  WH Solar AdjustMI" xfId="3828"/>
    <cellStyle name="_VC 6.15.06 update on 06GRC power costs.xls Chart 1_04 07E Wild Horse Wind Expansion (C) (2)_Electric Rev Req Model (2009 GRC) Rebuttal REmoval of New  WH Solar AdjustMI 2" xfId="3829"/>
    <cellStyle name="_VC 6.15.06 update on 06GRC power costs.xls Chart 1_04 07E Wild Horse Wind Expansion (C) (2)_Electric Rev Req Model (2009 GRC) Rebuttal REmoval of New  WH Solar AdjustMI_DEM-WP(C) ENERG10C--ctn Mid-C_042010 2010GRC" xfId="3830"/>
    <cellStyle name="_VC 6.15.06 update on 06GRC power costs.xls Chart 1_04 07E Wild Horse Wind Expansion (C) (2)_Electric Rev Req Model (2009 GRC) Revised 01-18-2010" xfId="3831"/>
    <cellStyle name="_VC 6.15.06 update on 06GRC power costs.xls Chart 1_04 07E Wild Horse Wind Expansion (C) (2)_Electric Rev Req Model (2009 GRC) Revised 01-18-2010 2" xfId="3832"/>
    <cellStyle name="_VC 6.15.06 update on 06GRC power costs.xls Chart 1_04 07E Wild Horse Wind Expansion (C) (2)_Electric Rev Req Model (2009 GRC) Revised 01-18-2010_DEM-WP(C) ENERG10C--ctn Mid-C_042010 2010GRC" xfId="3833"/>
    <cellStyle name="_VC 6.15.06 update on 06GRC power costs.xls Chart 1_04 07E Wild Horse Wind Expansion (C) (2)_Final Order Electric EXHIBIT A-1" xfId="3834"/>
    <cellStyle name="_VC 6.15.06 update on 06GRC power costs.xls Chart 1_04 07E Wild Horse Wind Expansion (C) (2)_TENASKA REGULATORY ASSET" xfId="3835"/>
    <cellStyle name="_VC 6.15.06 update on 06GRC power costs.xls Chart 1_16.37E Wild Horse Expansion DeferralRevwrkingfile SF" xfId="288"/>
    <cellStyle name="_VC 6.15.06 update on 06GRC power costs.xls Chart 1_16.37E Wild Horse Expansion DeferralRevwrkingfile SF 2" xfId="3836"/>
    <cellStyle name="_VC 6.15.06 update on 06GRC power costs.xls Chart 1_16.37E Wild Horse Expansion DeferralRevwrkingfile SF_DEM-WP(C) ENERG10C--ctn Mid-C_042010 2010GRC" xfId="3837"/>
    <cellStyle name="_VC 6.15.06 update on 06GRC power costs.xls Chart 1_2009 GRC Compl Filing - Exhibit D" xfId="3838"/>
    <cellStyle name="_VC 6.15.06 update on 06GRC power costs.xls Chart 1_2009 GRC Compl Filing - Exhibit D 2" xfId="3839"/>
    <cellStyle name="_VC 6.15.06 update on 06GRC power costs.xls Chart 1_2009 GRC Compl Filing - Exhibit D_DEM-WP(C) ENERG10C--ctn Mid-C_042010 2010GRC" xfId="3840"/>
    <cellStyle name="_VC 6.15.06 update on 06GRC power costs.xls Chart 1_4 31 Regulatory Assets and Liabilities  7 06- Exhibit D" xfId="289"/>
    <cellStyle name="_VC 6.15.06 update on 06GRC power costs.xls Chart 1_4 31 Regulatory Assets and Liabilities  7 06- Exhibit D 2" xfId="3841"/>
    <cellStyle name="_VC 6.15.06 update on 06GRC power costs.xls Chart 1_4 31 Regulatory Assets and Liabilities  7 06- Exhibit D_DEM-WP(C) ENERG10C--ctn Mid-C_042010 2010GRC" xfId="3842"/>
    <cellStyle name="_VC 6.15.06 update on 06GRC power costs.xls Chart 1_4 31 Regulatory Assets and Liabilities  7 06- Exhibit D_NIM Summary" xfId="3843"/>
    <cellStyle name="_VC 6.15.06 update on 06GRC power costs.xls Chart 1_4 31 Regulatory Assets and Liabilities  7 06- Exhibit D_NIM Summary 2" xfId="3844"/>
    <cellStyle name="_VC 6.15.06 update on 06GRC power costs.xls Chart 1_4 31 Regulatory Assets and Liabilities  7 06- Exhibit D_NIM Summary_DEM-WP(C) ENERG10C--ctn Mid-C_042010 2010GRC" xfId="3845"/>
    <cellStyle name="_VC 6.15.06 update on 06GRC power costs.xls Chart 1_4 31E Reg Asset  Liab and EXH D" xfId="3846"/>
    <cellStyle name="_VC 6.15.06 update on 06GRC power costs.xls Chart 1_4 31E Reg Asset  Liab and EXH D _ Aug 10 Filing (2)" xfId="3847"/>
    <cellStyle name="_VC 6.15.06 update on 06GRC power costs.xls Chart 1_4 31E Reg Asset  Liab and EXH D _ Aug 10 Filing (2) 2" xfId="3848"/>
    <cellStyle name="_VC 6.15.06 update on 06GRC power costs.xls Chart 1_4 31E Reg Asset  Liab and EXH D 2" xfId="3849"/>
    <cellStyle name="_VC 6.15.06 update on 06GRC power costs.xls Chart 1_4 31E Reg Asset  Liab and EXH D 3" xfId="3850"/>
    <cellStyle name="_VC 6.15.06 update on 06GRC power costs.xls Chart 1_4 32 Regulatory Assets and Liabilities  7 06- Exhibit D" xfId="290"/>
    <cellStyle name="_VC 6.15.06 update on 06GRC power costs.xls Chart 1_4 32 Regulatory Assets and Liabilities  7 06- Exhibit D 2" xfId="3851"/>
    <cellStyle name="_VC 6.15.06 update on 06GRC power costs.xls Chart 1_4 32 Regulatory Assets and Liabilities  7 06- Exhibit D_DEM-WP(C) ENERG10C--ctn Mid-C_042010 2010GRC" xfId="3852"/>
    <cellStyle name="_VC 6.15.06 update on 06GRC power costs.xls Chart 1_4 32 Regulatory Assets and Liabilities  7 06- Exhibit D_NIM Summary" xfId="3853"/>
    <cellStyle name="_VC 6.15.06 update on 06GRC power costs.xls Chart 1_4 32 Regulatory Assets and Liabilities  7 06- Exhibit D_NIM Summary 2" xfId="3854"/>
    <cellStyle name="_VC 6.15.06 update on 06GRC power costs.xls Chart 1_4 32 Regulatory Assets and Liabilities  7 06- Exhibit D_NIM Summary_DEM-WP(C) ENERG10C--ctn Mid-C_042010 2010GRC" xfId="3855"/>
    <cellStyle name="_VC 6.15.06 update on 06GRC power costs.xls Chart 1_AURORA Total New" xfId="3856"/>
    <cellStyle name="_VC 6.15.06 update on 06GRC power costs.xls Chart 1_AURORA Total New 2" xfId="3857"/>
    <cellStyle name="_VC 6.15.06 update on 06GRC power costs.xls Chart 1_Book2" xfId="291"/>
    <cellStyle name="_VC 6.15.06 update on 06GRC power costs.xls Chart 1_Book2 2" xfId="3858"/>
    <cellStyle name="_VC 6.15.06 update on 06GRC power costs.xls Chart 1_Book2_Adj Bench DR 3 for Initial Briefs (Electric)" xfId="3859"/>
    <cellStyle name="_VC 6.15.06 update on 06GRC power costs.xls Chart 1_Book2_Adj Bench DR 3 for Initial Briefs (Electric) 2" xfId="3860"/>
    <cellStyle name="_VC 6.15.06 update on 06GRC power costs.xls Chart 1_Book2_Adj Bench DR 3 for Initial Briefs (Electric)_DEM-WP(C) ENERG10C--ctn Mid-C_042010 2010GRC" xfId="3861"/>
    <cellStyle name="_VC 6.15.06 update on 06GRC power costs.xls Chart 1_Book2_DEM-WP(C) ENERG10C--ctn Mid-C_042010 2010GRC" xfId="3862"/>
    <cellStyle name="_VC 6.15.06 update on 06GRC power costs.xls Chart 1_Book2_Electric Rev Req Model (2009 GRC) Rebuttal" xfId="3863"/>
    <cellStyle name="_VC 6.15.06 update on 06GRC power costs.xls Chart 1_Book2_Electric Rev Req Model (2009 GRC) Rebuttal REmoval of New  WH Solar AdjustMI" xfId="3864"/>
    <cellStyle name="_VC 6.15.06 update on 06GRC power costs.xls Chart 1_Book2_Electric Rev Req Model (2009 GRC) Rebuttal REmoval of New  WH Solar AdjustMI 2" xfId="3865"/>
    <cellStyle name="_VC 6.15.06 update on 06GRC power costs.xls Chart 1_Book2_Electric Rev Req Model (2009 GRC) Rebuttal REmoval of New  WH Solar AdjustMI_DEM-WP(C) ENERG10C--ctn Mid-C_042010 2010GRC" xfId="3866"/>
    <cellStyle name="_VC 6.15.06 update on 06GRC power costs.xls Chart 1_Book2_Electric Rev Req Model (2009 GRC) Revised 01-18-2010" xfId="3867"/>
    <cellStyle name="_VC 6.15.06 update on 06GRC power costs.xls Chart 1_Book2_Electric Rev Req Model (2009 GRC) Revised 01-18-2010 2" xfId="3868"/>
    <cellStyle name="_VC 6.15.06 update on 06GRC power costs.xls Chart 1_Book2_Electric Rev Req Model (2009 GRC) Revised 01-18-2010_DEM-WP(C) ENERG10C--ctn Mid-C_042010 2010GRC" xfId="3869"/>
    <cellStyle name="_VC 6.15.06 update on 06GRC power costs.xls Chart 1_Book2_Final Order Electric EXHIBIT A-1" xfId="3870"/>
    <cellStyle name="_VC 6.15.06 update on 06GRC power costs.xls Chart 1_Book4" xfId="292"/>
    <cellStyle name="_VC 6.15.06 update on 06GRC power costs.xls Chart 1_Book4 2" xfId="3871"/>
    <cellStyle name="_VC 6.15.06 update on 06GRC power costs.xls Chart 1_Book4_DEM-WP(C) ENERG10C--ctn Mid-C_042010 2010GRC" xfId="3872"/>
    <cellStyle name="_VC 6.15.06 update on 06GRC power costs.xls Chart 1_Book9" xfId="293"/>
    <cellStyle name="_VC 6.15.06 update on 06GRC power costs.xls Chart 1_Book9 2" xfId="3873"/>
    <cellStyle name="_VC 6.15.06 update on 06GRC power costs.xls Chart 1_Book9_DEM-WP(C) ENERG10C--ctn Mid-C_042010 2010GRC" xfId="3874"/>
    <cellStyle name="_VC 6.15.06 update on 06GRC power costs.xls Chart 1_Chelan PUD Power Costs (8-10)" xfId="3875"/>
    <cellStyle name="_VC 6.15.06 update on 06GRC power costs.xls Chart 1_DEM-WP(C) Chelan Power Costs" xfId="3876"/>
    <cellStyle name="_VC 6.15.06 update on 06GRC power costs.xls Chart 1_DEM-WP(C) Chelan Power Costs 2" xfId="3877"/>
    <cellStyle name="_VC 6.15.06 update on 06GRC power costs.xls Chart 1_DEM-WP(C) ENERG10C--ctn Mid-C_042010 2010GRC" xfId="3878"/>
    <cellStyle name="_VC 6.15.06 update on 06GRC power costs.xls Chart 1_DEM-WP(C) Gas Transport 2010GRC" xfId="3879"/>
    <cellStyle name="_VC 6.15.06 update on 06GRC power costs.xls Chart 1_DEM-WP(C) Gas Transport 2010GRC 2" xfId="3880"/>
    <cellStyle name="_VC 6.15.06 update on 06GRC power costs.xls Chart 1_NIM Summary" xfId="3881"/>
    <cellStyle name="_VC 6.15.06 update on 06GRC power costs.xls Chart 1_NIM Summary 09GRC" xfId="3882"/>
    <cellStyle name="_VC 6.15.06 update on 06GRC power costs.xls Chart 1_NIM Summary 09GRC 2" xfId="3883"/>
    <cellStyle name="_VC 6.15.06 update on 06GRC power costs.xls Chart 1_NIM Summary 09GRC_DEM-WP(C) ENERG10C--ctn Mid-C_042010 2010GRC" xfId="3884"/>
    <cellStyle name="_VC 6.15.06 update on 06GRC power costs.xls Chart 1_NIM Summary 2" xfId="3885"/>
    <cellStyle name="_VC 6.15.06 update on 06GRC power costs.xls Chart 1_NIM Summary 3" xfId="3886"/>
    <cellStyle name="_VC 6.15.06 update on 06GRC power costs.xls Chart 1_NIM Summary_DEM-WP(C) ENERG10C--ctn Mid-C_042010 2010GRC" xfId="3887"/>
    <cellStyle name="_VC 6.15.06 update on 06GRC power costs.xls Chart 1_PCA 9 -  Exhibit D April 2010 (3)" xfId="3888"/>
    <cellStyle name="_VC 6.15.06 update on 06GRC power costs.xls Chart 1_PCA 9 -  Exhibit D April 2010 (3) 2" xfId="3889"/>
    <cellStyle name="_VC 6.15.06 update on 06GRC power costs.xls Chart 1_PCA 9 -  Exhibit D April 2010 (3)_DEM-WP(C) ENERG10C--ctn Mid-C_042010 2010GRC" xfId="3890"/>
    <cellStyle name="_VC 6.15.06 update on 06GRC power costs.xls Chart 1_Power Costs - Comparison bx Rbtl-Staff-Jt-PC" xfId="294"/>
    <cellStyle name="_VC 6.15.06 update on 06GRC power costs.xls Chart 1_Power Costs - Comparison bx Rbtl-Staff-Jt-PC 2" xfId="3891"/>
    <cellStyle name="_VC 6.15.06 update on 06GRC power costs.xls Chart 1_Power Costs - Comparison bx Rbtl-Staff-Jt-PC_Adj Bench DR 3 for Initial Briefs (Electric)" xfId="3892"/>
    <cellStyle name="_VC 6.15.06 update on 06GRC power costs.xls Chart 1_Power Costs - Comparison bx Rbtl-Staff-Jt-PC_Adj Bench DR 3 for Initial Briefs (Electric) 2" xfId="3893"/>
    <cellStyle name="_VC 6.15.06 update on 06GRC power costs.xls Chart 1_Power Costs - Comparison bx Rbtl-Staff-Jt-PC_Adj Bench DR 3 for Initial Briefs (Electric)_DEM-WP(C) ENERG10C--ctn Mid-C_042010 2010GRC" xfId="3894"/>
    <cellStyle name="_VC 6.15.06 update on 06GRC power costs.xls Chart 1_Power Costs - Comparison bx Rbtl-Staff-Jt-PC_DEM-WP(C) ENERG10C--ctn Mid-C_042010 2010GRC" xfId="3895"/>
    <cellStyle name="_VC 6.15.06 update on 06GRC power costs.xls Chart 1_Power Costs - Comparison bx Rbtl-Staff-Jt-PC_Electric Rev Req Model (2009 GRC) Rebuttal" xfId="3896"/>
    <cellStyle name="_VC 6.15.06 update on 06GRC power costs.xls Chart 1_Power Costs - Comparison bx Rbtl-Staff-Jt-PC_Electric Rev Req Model (2009 GRC) Rebuttal REmoval of New  WH Solar AdjustMI" xfId="3897"/>
    <cellStyle name="_VC 6.15.06 update on 06GRC power costs.xls Chart 1_Power Costs - Comparison bx Rbtl-Staff-Jt-PC_Electric Rev Req Model (2009 GRC) Rebuttal REmoval of New  WH Solar AdjustMI 2" xfId="3898"/>
    <cellStyle name="_VC 6.15.06 update on 06GRC power costs.xls Chart 1_Power Costs - Comparison bx Rbtl-Staff-Jt-PC_Electric Rev Req Model (2009 GRC) Rebuttal REmoval of New  WH Solar AdjustMI_DEM-WP(C) ENERG10C--ctn Mid-C_042010 2010GRC" xfId="3899"/>
    <cellStyle name="_VC 6.15.06 update on 06GRC power costs.xls Chart 1_Power Costs - Comparison bx Rbtl-Staff-Jt-PC_Electric Rev Req Model (2009 GRC) Revised 01-18-2010" xfId="3900"/>
    <cellStyle name="_VC 6.15.06 update on 06GRC power costs.xls Chart 1_Power Costs - Comparison bx Rbtl-Staff-Jt-PC_Electric Rev Req Model (2009 GRC) Revised 01-18-2010 2" xfId="3901"/>
    <cellStyle name="_VC 6.15.06 update on 06GRC power costs.xls Chart 1_Power Costs - Comparison bx Rbtl-Staff-Jt-PC_Electric Rev Req Model (2009 GRC) Revised 01-18-2010_DEM-WP(C) ENERG10C--ctn Mid-C_042010 2010GRC" xfId="3902"/>
    <cellStyle name="_VC 6.15.06 update on 06GRC power costs.xls Chart 1_Power Costs - Comparison bx Rbtl-Staff-Jt-PC_Final Order Electric EXHIBIT A-1" xfId="3903"/>
    <cellStyle name="_VC 6.15.06 update on 06GRC power costs.xls Chart 1_Rebuttal Power Costs" xfId="295"/>
    <cellStyle name="_VC 6.15.06 update on 06GRC power costs.xls Chart 1_Rebuttal Power Costs 2" xfId="3904"/>
    <cellStyle name="_VC 6.15.06 update on 06GRC power costs.xls Chart 1_Rebuttal Power Costs_Adj Bench DR 3 for Initial Briefs (Electric)" xfId="3905"/>
    <cellStyle name="_VC 6.15.06 update on 06GRC power costs.xls Chart 1_Rebuttal Power Costs_Adj Bench DR 3 for Initial Briefs (Electric) 2" xfId="3906"/>
    <cellStyle name="_VC 6.15.06 update on 06GRC power costs.xls Chart 1_Rebuttal Power Costs_Adj Bench DR 3 for Initial Briefs (Electric)_DEM-WP(C) ENERG10C--ctn Mid-C_042010 2010GRC" xfId="3907"/>
    <cellStyle name="_VC 6.15.06 update on 06GRC power costs.xls Chart 1_Rebuttal Power Costs_DEM-WP(C) ENERG10C--ctn Mid-C_042010 2010GRC" xfId="3908"/>
    <cellStyle name="_VC 6.15.06 update on 06GRC power costs.xls Chart 1_Rebuttal Power Costs_Electric Rev Req Model (2009 GRC) Rebuttal" xfId="3909"/>
    <cellStyle name="_VC 6.15.06 update on 06GRC power costs.xls Chart 1_Rebuttal Power Costs_Electric Rev Req Model (2009 GRC) Rebuttal REmoval of New  WH Solar AdjustMI" xfId="3910"/>
    <cellStyle name="_VC 6.15.06 update on 06GRC power costs.xls Chart 1_Rebuttal Power Costs_Electric Rev Req Model (2009 GRC) Rebuttal REmoval of New  WH Solar AdjustMI 2" xfId="3911"/>
    <cellStyle name="_VC 6.15.06 update on 06GRC power costs.xls Chart 1_Rebuttal Power Costs_Electric Rev Req Model (2009 GRC) Rebuttal REmoval of New  WH Solar AdjustMI_DEM-WP(C) ENERG10C--ctn Mid-C_042010 2010GRC" xfId="3912"/>
    <cellStyle name="_VC 6.15.06 update on 06GRC power costs.xls Chart 1_Rebuttal Power Costs_Electric Rev Req Model (2009 GRC) Revised 01-18-2010" xfId="3913"/>
    <cellStyle name="_VC 6.15.06 update on 06GRC power costs.xls Chart 1_Rebuttal Power Costs_Electric Rev Req Model (2009 GRC) Revised 01-18-2010 2" xfId="3914"/>
    <cellStyle name="_VC 6.15.06 update on 06GRC power costs.xls Chart 1_Rebuttal Power Costs_Electric Rev Req Model (2009 GRC) Revised 01-18-2010_DEM-WP(C) ENERG10C--ctn Mid-C_042010 2010GRC" xfId="3915"/>
    <cellStyle name="_VC 6.15.06 update on 06GRC power costs.xls Chart 1_Rebuttal Power Costs_Final Order Electric EXHIBIT A-1" xfId="3916"/>
    <cellStyle name="_VC 6.15.06 update on 06GRC power costs.xls Chart 1_Wind Integration 10GRC" xfId="3917"/>
    <cellStyle name="_VC 6.15.06 update on 06GRC power costs.xls Chart 1_Wind Integration 10GRC 2" xfId="3918"/>
    <cellStyle name="_VC 6.15.06 update on 06GRC power costs.xls Chart 1_Wind Integration 10GRC_DEM-WP(C) ENERG10C--ctn Mid-C_042010 2010GRC" xfId="3919"/>
    <cellStyle name="_VC 6.15.06 update on 06GRC power costs.xls Chart 2" xfId="296"/>
    <cellStyle name="_VC 6.15.06 update on 06GRC power costs.xls Chart 2 2" xfId="3920"/>
    <cellStyle name="_VC 6.15.06 update on 06GRC power costs.xls Chart 2 2 2" xfId="3921"/>
    <cellStyle name="_VC 6.15.06 update on 06GRC power costs.xls Chart 2 3" xfId="3922"/>
    <cellStyle name="_VC 6.15.06 update on 06GRC power costs.xls Chart 2 4" xfId="3923"/>
    <cellStyle name="_VC 6.15.06 update on 06GRC power costs.xls Chart 2 4 2" xfId="3924"/>
    <cellStyle name="_VC 6.15.06 update on 06GRC power costs.xls Chart 2 5" xfId="3925"/>
    <cellStyle name="_VC 6.15.06 update on 06GRC power costs.xls Chart 2 6" xfId="3926"/>
    <cellStyle name="_VC 6.15.06 update on 06GRC power costs.xls Chart 2 6 2" xfId="3927"/>
    <cellStyle name="_VC 6.15.06 update on 06GRC power costs.xls Chart 2 7" xfId="3928"/>
    <cellStyle name="_VC 6.15.06 update on 06GRC power costs.xls Chart 2 7 2" xfId="3929"/>
    <cellStyle name="_VC 6.15.06 update on 06GRC power costs.xls Chart 2_04 07E Wild Horse Wind Expansion (C) (2)" xfId="297"/>
    <cellStyle name="_VC 6.15.06 update on 06GRC power costs.xls Chart 2_04 07E Wild Horse Wind Expansion (C) (2) 2" xfId="3930"/>
    <cellStyle name="_VC 6.15.06 update on 06GRC power costs.xls Chart 2_04 07E Wild Horse Wind Expansion (C) (2)_Adj Bench DR 3 for Initial Briefs (Electric)" xfId="3931"/>
    <cellStyle name="_VC 6.15.06 update on 06GRC power costs.xls Chart 2_04 07E Wild Horse Wind Expansion (C) (2)_Adj Bench DR 3 for Initial Briefs (Electric) 2" xfId="3932"/>
    <cellStyle name="_VC 6.15.06 update on 06GRC power costs.xls Chart 2_04 07E Wild Horse Wind Expansion (C) (2)_Adj Bench DR 3 for Initial Briefs (Electric)_DEM-WP(C) ENERG10C--ctn Mid-C_042010 2010GRC" xfId="3933"/>
    <cellStyle name="_VC 6.15.06 update on 06GRC power costs.xls Chart 2_04 07E Wild Horse Wind Expansion (C) (2)_DEM-WP(C) ENERG10C--ctn Mid-C_042010 2010GRC" xfId="3934"/>
    <cellStyle name="_VC 6.15.06 update on 06GRC power costs.xls Chart 2_04 07E Wild Horse Wind Expansion (C) (2)_Electric Rev Req Model (2009 GRC) " xfId="298"/>
    <cellStyle name="_VC 6.15.06 update on 06GRC power costs.xls Chart 2_04 07E Wild Horse Wind Expansion (C) (2)_Electric Rev Req Model (2009 GRC)  2" xfId="3935"/>
    <cellStyle name="_VC 6.15.06 update on 06GRC power costs.xls Chart 2_04 07E Wild Horse Wind Expansion (C) (2)_Electric Rev Req Model (2009 GRC) _DEM-WP(C) ENERG10C--ctn Mid-C_042010 2010GRC" xfId="3936"/>
    <cellStyle name="_VC 6.15.06 update on 06GRC power costs.xls Chart 2_04 07E Wild Horse Wind Expansion (C) (2)_Electric Rev Req Model (2009 GRC) Rebuttal" xfId="3937"/>
    <cellStyle name="_VC 6.15.06 update on 06GRC power costs.xls Chart 2_04 07E Wild Horse Wind Expansion (C) (2)_Electric Rev Req Model (2009 GRC) Rebuttal REmoval of New  WH Solar AdjustMI" xfId="3938"/>
    <cellStyle name="_VC 6.15.06 update on 06GRC power costs.xls Chart 2_04 07E Wild Horse Wind Expansion (C) (2)_Electric Rev Req Model (2009 GRC) Rebuttal REmoval of New  WH Solar AdjustMI 2" xfId="3939"/>
    <cellStyle name="_VC 6.15.06 update on 06GRC power costs.xls Chart 2_04 07E Wild Horse Wind Expansion (C) (2)_Electric Rev Req Model (2009 GRC) Rebuttal REmoval of New  WH Solar AdjustMI_DEM-WP(C) ENERG10C--ctn Mid-C_042010 2010GRC" xfId="3940"/>
    <cellStyle name="_VC 6.15.06 update on 06GRC power costs.xls Chart 2_04 07E Wild Horse Wind Expansion (C) (2)_Electric Rev Req Model (2009 GRC) Revised 01-18-2010" xfId="3941"/>
    <cellStyle name="_VC 6.15.06 update on 06GRC power costs.xls Chart 2_04 07E Wild Horse Wind Expansion (C) (2)_Electric Rev Req Model (2009 GRC) Revised 01-18-2010 2" xfId="3942"/>
    <cellStyle name="_VC 6.15.06 update on 06GRC power costs.xls Chart 2_04 07E Wild Horse Wind Expansion (C) (2)_Electric Rev Req Model (2009 GRC) Revised 01-18-2010_DEM-WP(C) ENERG10C--ctn Mid-C_042010 2010GRC" xfId="3943"/>
    <cellStyle name="_VC 6.15.06 update on 06GRC power costs.xls Chart 2_04 07E Wild Horse Wind Expansion (C) (2)_Final Order Electric EXHIBIT A-1" xfId="3944"/>
    <cellStyle name="_VC 6.15.06 update on 06GRC power costs.xls Chart 2_04 07E Wild Horse Wind Expansion (C) (2)_TENASKA REGULATORY ASSET" xfId="3945"/>
    <cellStyle name="_VC 6.15.06 update on 06GRC power costs.xls Chart 2_16.37E Wild Horse Expansion DeferralRevwrkingfile SF" xfId="299"/>
    <cellStyle name="_VC 6.15.06 update on 06GRC power costs.xls Chart 2_16.37E Wild Horse Expansion DeferralRevwrkingfile SF 2" xfId="3946"/>
    <cellStyle name="_VC 6.15.06 update on 06GRC power costs.xls Chart 2_16.37E Wild Horse Expansion DeferralRevwrkingfile SF_DEM-WP(C) ENERG10C--ctn Mid-C_042010 2010GRC" xfId="3947"/>
    <cellStyle name="_VC 6.15.06 update on 06GRC power costs.xls Chart 2_2009 GRC Compl Filing - Exhibit D" xfId="3948"/>
    <cellStyle name="_VC 6.15.06 update on 06GRC power costs.xls Chart 2_2009 GRC Compl Filing - Exhibit D 2" xfId="3949"/>
    <cellStyle name="_VC 6.15.06 update on 06GRC power costs.xls Chart 2_2009 GRC Compl Filing - Exhibit D_DEM-WP(C) ENERG10C--ctn Mid-C_042010 2010GRC" xfId="3950"/>
    <cellStyle name="_VC 6.15.06 update on 06GRC power costs.xls Chart 2_4 31 Regulatory Assets and Liabilities  7 06- Exhibit D" xfId="300"/>
    <cellStyle name="_VC 6.15.06 update on 06GRC power costs.xls Chart 2_4 31 Regulatory Assets and Liabilities  7 06- Exhibit D 2" xfId="3951"/>
    <cellStyle name="_VC 6.15.06 update on 06GRC power costs.xls Chart 2_4 31 Regulatory Assets and Liabilities  7 06- Exhibit D_DEM-WP(C) ENERG10C--ctn Mid-C_042010 2010GRC" xfId="3952"/>
    <cellStyle name="_VC 6.15.06 update on 06GRC power costs.xls Chart 2_4 31 Regulatory Assets and Liabilities  7 06- Exhibit D_NIM Summary" xfId="3953"/>
    <cellStyle name="_VC 6.15.06 update on 06GRC power costs.xls Chart 2_4 31 Regulatory Assets and Liabilities  7 06- Exhibit D_NIM Summary 2" xfId="3954"/>
    <cellStyle name="_VC 6.15.06 update on 06GRC power costs.xls Chart 2_4 31 Regulatory Assets and Liabilities  7 06- Exhibit D_NIM Summary_DEM-WP(C) ENERG10C--ctn Mid-C_042010 2010GRC" xfId="3955"/>
    <cellStyle name="_VC 6.15.06 update on 06GRC power costs.xls Chart 2_4 31E Reg Asset  Liab and EXH D" xfId="3956"/>
    <cellStyle name="_VC 6.15.06 update on 06GRC power costs.xls Chart 2_4 31E Reg Asset  Liab and EXH D _ Aug 10 Filing (2)" xfId="3957"/>
    <cellStyle name="_VC 6.15.06 update on 06GRC power costs.xls Chart 2_4 31E Reg Asset  Liab and EXH D _ Aug 10 Filing (2) 2" xfId="3958"/>
    <cellStyle name="_VC 6.15.06 update on 06GRC power costs.xls Chart 2_4 31E Reg Asset  Liab and EXH D 2" xfId="3959"/>
    <cellStyle name="_VC 6.15.06 update on 06GRC power costs.xls Chart 2_4 31E Reg Asset  Liab and EXH D 3" xfId="3960"/>
    <cellStyle name="_VC 6.15.06 update on 06GRC power costs.xls Chart 2_4 32 Regulatory Assets and Liabilities  7 06- Exhibit D" xfId="301"/>
    <cellStyle name="_VC 6.15.06 update on 06GRC power costs.xls Chart 2_4 32 Regulatory Assets and Liabilities  7 06- Exhibit D 2" xfId="3961"/>
    <cellStyle name="_VC 6.15.06 update on 06GRC power costs.xls Chart 2_4 32 Regulatory Assets and Liabilities  7 06- Exhibit D_DEM-WP(C) ENERG10C--ctn Mid-C_042010 2010GRC" xfId="3962"/>
    <cellStyle name="_VC 6.15.06 update on 06GRC power costs.xls Chart 2_4 32 Regulatory Assets and Liabilities  7 06- Exhibit D_NIM Summary" xfId="3963"/>
    <cellStyle name="_VC 6.15.06 update on 06GRC power costs.xls Chart 2_4 32 Regulatory Assets and Liabilities  7 06- Exhibit D_NIM Summary 2" xfId="3964"/>
    <cellStyle name="_VC 6.15.06 update on 06GRC power costs.xls Chart 2_4 32 Regulatory Assets and Liabilities  7 06- Exhibit D_NIM Summary_DEM-WP(C) ENERG10C--ctn Mid-C_042010 2010GRC" xfId="3965"/>
    <cellStyle name="_VC 6.15.06 update on 06GRC power costs.xls Chart 2_AURORA Total New" xfId="3966"/>
    <cellStyle name="_VC 6.15.06 update on 06GRC power costs.xls Chart 2_AURORA Total New 2" xfId="3967"/>
    <cellStyle name="_VC 6.15.06 update on 06GRC power costs.xls Chart 2_Book2" xfId="302"/>
    <cellStyle name="_VC 6.15.06 update on 06GRC power costs.xls Chart 2_Book2 2" xfId="3968"/>
    <cellStyle name="_VC 6.15.06 update on 06GRC power costs.xls Chart 2_Book2_Adj Bench DR 3 for Initial Briefs (Electric)" xfId="3969"/>
    <cellStyle name="_VC 6.15.06 update on 06GRC power costs.xls Chart 2_Book2_Adj Bench DR 3 for Initial Briefs (Electric) 2" xfId="3970"/>
    <cellStyle name="_VC 6.15.06 update on 06GRC power costs.xls Chart 2_Book2_Adj Bench DR 3 for Initial Briefs (Electric)_DEM-WP(C) ENERG10C--ctn Mid-C_042010 2010GRC" xfId="3971"/>
    <cellStyle name="_VC 6.15.06 update on 06GRC power costs.xls Chart 2_Book2_DEM-WP(C) ENERG10C--ctn Mid-C_042010 2010GRC" xfId="3972"/>
    <cellStyle name="_VC 6.15.06 update on 06GRC power costs.xls Chart 2_Book2_Electric Rev Req Model (2009 GRC) Rebuttal" xfId="3973"/>
    <cellStyle name="_VC 6.15.06 update on 06GRC power costs.xls Chart 2_Book2_Electric Rev Req Model (2009 GRC) Rebuttal REmoval of New  WH Solar AdjustMI" xfId="3974"/>
    <cellStyle name="_VC 6.15.06 update on 06GRC power costs.xls Chart 2_Book2_Electric Rev Req Model (2009 GRC) Rebuttal REmoval of New  WH Solar AdjustMI 2" xfId="3975"/>
    <cellStyle name="_VC 6.15.06 update on 06GRC power costs.xls Chart 2_Book2_Electric Rev Req Model (2009 GRC) Rebuttal REmoval of New  WH Solar AdjustMI_DEM-WP(C) ENERG10C--ctn Mid-C_042010 2010GRC" xfId="3976"/>
    <cellStyle name="_VC 6.15.06 update on 06GRC power costs.xls Chart 2_Book2_Electric Rev Req Model (2009 GRC) Revised 01-18-2010" xfId="3977"/>
    <cellStyle name="_VC 6.15.06 update on 06GRC power costs.xls Chart 2_Book2_Electric Rev Req Model (2009 GRC) Revised 01-18-2010 2" xfId="3978"/>
    <cellStyle name="_VC 6.15.06 update on 06GRC power costs.xls Chart 2_Book2_Electric Rev Req Model (2009 GRC) Revised 01-18-2010_DEM-WP(C) ENERG10C--ctn Mid-C_042010 2010GRC" xfId="3979"/>
    <cellStyle name="_VC 6.15.06 update on 06GRC power costs.xls Chart 2_Book2_Final Order Electric EXHIBIT A-1" xfId="3980"/>
    <cellStyle name="_VC 6.15.06 update on 06GRC power costs.xls Chart 2_Book4" xfId="303"/>
    <cellStyle name="_VC 6.15.06 update on 06GRC power costs.xls Chart 2_Book4 2" xfId="3981"/>
    <cellStyle name="_VC 6.15.06 update on 06GRC power costs.xls Chart 2_Book4_DEM-WP(C) ENERG10C--ctn Mid-C_042010 2010GRC" xfId="3982"/>
    <cellStyle name="_VC 6.15.06 update on 06GRC power costs.xls Chart 2_Book9" xfId="304"/>
    <cellStyle name="_VC 6.15.06 update on 06GRC power costs.xls Chart 2_Book9 2" xfId="3983"/>
    <cellStyle name="_VC 6.15.06 update on 06GRC power costs.xls Chart 2_Book9_DEM-WP(C) ENERG10C--ctn Mid-C_042010 2010GRC" xfId="3984"/>
    <cellStyle name="_VC 6.15.06 update on 06GRC power costs.xls Chart 2_Chelan PUD Power Costs (8-10)" xfId="3985"/>
    <cellStyle name="_VC 6.15.06 update on 06GRC power costs.xls Chart 2_DEM-WP(C) Chelan Power Costs" xfId="3986"/>
    <cellStyle name="_VC 6.15.06 update on 06GRC power costs.xls Chart 2_DEM-WP(C) Chelan Power Costs 2" xfId="3987"/>
    <cellStyle name="_VC 6.15.06 update on 06GRC power costs.xls Chart 2_DEM-WP(C) ENERG10C--ctn Mid-C_042010 2010GRC" xfId="3988"/>
    <cellStyle name="_VC 6.15.06 update on 06GRC power costs.xls Chart 2_DEM-WP(C) Gas Transport 2010GRC" xfId="3989"/>
    <cellStyle name="_VC 6.15.06 update on 06GRC power costs.xls Chart 2_DEM-WP(C) Gas Transport 2010GRC 2" xfId="3990"/>
    <cellStyle name="_VC 6.15.06 update on 06GRC power costs.xls Chart 2_NIM Summary" xfId="3991"/>
    <cellStyle name="_VC 6.15.06 update on 06GRC power costs.xls Chart 2_NIM Summary 09GRC" xfId="3992"/>
    <cellStyle name="_VC 6.15.06 update on 06GRC power costs.xls Chart 2_NIM Summary 09GRC 2" xfId="3993"/>
    <cellStyle name="_VC 6.15.06 update on 06GRC power costs.xls Chart 2_NIM Summary 09GRC_DEM-WP(C) ENERG10C--ctn Mid-C_042010 2010GRC" xfId="3994"/>
    <cellStyle name="_VC 6.15.06 update on 06GRC power costs.xls Chart 2_NIM Summary 2" xfId="3995"/>
    <cellStyle name="_VC 6.15.06 update on 06GRC power costs.xls Chart 2_NIM Summary 3" xfId="3996"/>
    <cellStyle name="_VC 6.15.06 update on 06GRC power costs.xls Chart 2_NIM Summary_DEM-WP(C) ENERG10C--ctn Mid-C_042010 2010GRC" xfId="3997"/>
    <cellStyle name="_VC 6.15.06 update on 06GRC power costs.xls Chart 2_PCA 9 -  Exhibit D April 2010 (3)" xfId="3998"/>
    <cellStyle name="_VC 6.15.06 update on 06GRC power costs.xls Chart 2_PCA 9 -  Exhibit D April 2010 (3) 2" xfId="3999"/>
    <cellStyle name="_VC 6.15.06 update on 06GRC power costs.xls Chart 2_PCA 9 -  Exhibit D April 2010 (3)_DEM-WP(C) ENERG10C--ctn Mid-C_042010 2010GRC" xfId="4000"/>
    <cellStyle name="_VC 6.15.06 update on 06GRC power costs.xls Chart 2_Power Costs - Comparison bx Rbtl-Staff-Jt-PC" xfId="305"/>
    <cellStyle name="_VC 6.15.06 update on 06GRC power costs.xls Chart 2_Power Costs - Comparison bx Rbtl-Staff-Jt-PC 2" xfId="4001"/>
    <cellStyle name="_VC 6.15.06 update on 06GRC power costs.xls Chart 2_Power Costs - Comparison bx Rbtl-Staff-Jt-PC_Adj Bench DR 3 for Initial Briefs (Electric)" xfId="4002"/>
    <cellStyle name="_VC 6.15.06 update on 06GRC power costs.xls Chart 2_Power Costs - Comparison bx Rbtl-Staff-Jt-PC_Adj Bench DR 3 for Initial Briefs (Electric) 2" xfId="4003"/>
    <cellStyle name="_VC 6.15.06 update on 06GRC power costs.xls Chart 2_Power Costs - Comparison bx Rbtl-Staff-Jt-PC_Adj Bench DR 3 for Initial Briefs (Electric)_DEM-WP(C) ENERG10C--ctn Mid-C_042010 2010GRC" xfId="4004"/>
    <cellStyle name="_VC 6.15.06 update on 06GRC power costs.xls Chart 2_Power Costs - Comparison bx Rbtl-Staff-Jt-PC_DEM-WP(C) ENERG10C--ctn Mid-C_042010 2010GRC" xfId="4005"/>
    <cellStyle name="_VC 6.15.06 update on 06GRC power costs.xls Chart 2_Power Costs - Comparison bx Rbtl-Staff-Jt-PC_Electric Rev Req Model (2009 GRC) Rebuttal" xfId="4006"/>
    <cellStyle name="_VC 6.15.06 update on 06GRC power costs.xls Chart 2_Power Costs - Comparison bx Rbtl-Staff-Jt-PC_Electric Rev Req Model (2009 GRC) Rebuttal REmoval of New  WH Solar AdjustMI" xfId="4007"/>
    <cellStyle name="_VC 6.15.06 update on 06GRC power costs.xls Chart 2_Power Costs - Comparison bx Rbtl-Staff-Jt-PC_Electric Rev Req Model (2009 GRC) Rebuttal REmoval of New  WH Solar AdjustMI 2" xfId="4008"/>
    <cellStyle name="_VC 6.15.06 update on 06GRC power costs.xls Chart 2_Power Costs - Comparison bx Rbtl-Staff-Jt-PC_Electric Rev Req Model (2009 GRC) Rebuttal REmoval of New  WH Solar AdjustMI_DEM-WP(C) ENERG10C--ctn Mid-C_042010 2010GRC" xfId="4009"/>
    <cellStyle name="_VC 6.15.06 update on 06GRC power costs.xls Chart 2_Power Costs - Comparison bx Rbtl-Staff-Jt-PC_Electric Rev Req Model (2009 GRC) Revised 01-18-2010" xfId="4010"/>
    <cellStyle name="_VC 6.15.06 update on 06GRC power costs.xls Chart 2_Power Costs - Comparison bx Rbtl-Staff-Jt-PC_Electric Rev Req Model (2009 GRC) Revised 01-18-2010 2" xfId="4011"/>
    <cellStyle name="_VC 6.15.06 update on 06GRC power costs.xls Chart 2_Power Costs - Comparison bx Rbtl-Staff-Jt-PC_Electric Rev Req Model (2009 GRC) Revised 01-18-2010_DEM-WP(C) ENERG10C--ctn Mid-C_042010 2010GRC" xfId="4012"/>
    <cellStyle name="_VC 6.15.06 update on 06GRC power costs.xls Chart 2_Power Costs - Comparison bx Rbtl-Staff-Jt-PC_Final Order Electric EXHIBIT A-1" xfId="4013"/>
    <cellStyle name="_VC 6.15.06 update on 06GRC power costs.xls Chart 2_Rebuttal Power Costs" xfId="306"/>
    <cellStyle name="_VC 6.15.06 update on 06GRC power costs.xls Chart 2_Rebuttal Power Costs 2" xfId="4014"/>
    <cellStyle name="_VC 6.15.06 update on 06GRC power costs.xls Chart 2_Rebuttal Power Costs_Adj Bench DR 3 for Initial Briefs (Electric)" xfId="4015"/>
    <cellStyle name="_VC 6.15.06 update on 06GRC power costs.xls Chart 2_Rebuttal Power Costs_Adj Bench DR 3 for Initial Briefs (Electric) 2" xfId="4016"/>
    <cellStyle name="_VC 6.15.06 update on 06GRC power costs.xls Chart 2_Rebuttal Power Costs_Adj Bench DR 3 for Initial Briefs (Electric)_DEM-WP(C) ENERG10C--ctn Mid-C_042010 2010GRC" xfId="4017"/>
    <cellStyle name="_VC 6.15.06 update on 06GRC power costs.xls Chart 2_Rebuttal Power Costs_DEM-WP(C) ENERG10C--ctn Mid-C_042010 2010GRC" xfId="4018"/>
    <cellStyle name="_VC 6.15.06 update on 06GRC power costs.xls Chart 2_Rebuttal Power Costs_Electric Rev Req Model (2009 GRC) Rebuttal" xfId="4019"/>
    <cellStyle name="_VC 6.15.06 update on 06GRC power costs.xls Chart 2_Rebuttal Power Costs_Electric Rev Req Model (2009 GRC) Rebuttal REmoval of New  WH Solar AdjustMI" xfId="4020"/>
    <cellStyle name="_VC 6.15.06 update on 06GRC power costs.xls Chart 2_Rebuttal Power Costs_Electric Rev Req Model (2009 GRC) Rebuttal REmoval of New  WH Solar AdjustMI 2" xfId="4021"/>
    <cellStyle name="_VC 6.15.06 update on 06GRC power costs.xls Chart 2_Rebuttal Power Costs_Electric Rev Req Model (2009 GRC) Rebuttal REmoval of New  WH Solar AdjustMI_DEM-WP(C) ENERG10C--ctn Mid-C_042010 2010GRC" xfId="4022"/>
    <cellStyle name="_VC 6.15.06 update on 06GRC power costs.xls Chart 2_Rebuttal Power Costs_Electric Rev Req Model (2009 GRC) Revised 01-18-2010" xfId="4023"/>
    <cellStyle name="_VC 6.15.06 update on 06GRC power costs.xls Chart 2_Rebuttal Power Costs_Electric Rev Req Model (2009 GRC) Revised 01-18-2010 2" xfId="4024"/>
    <cellStyle name="_VC 6.15.06 update on 06GRC power costs.xls Chart 2_Rebuttal Power Costs_Electric Rev Req Model (2009 GRC) Revised 01-18-2010_DEM-WP(C) ENERG10C--ctn Mid-C_042010 2010GRC" xfId="4025"/>
    <cellStyle name="_VC 6.15.06 update on 06GRC power costs.xls Chart 2_Rebuttal Power Costs_Final Order Electric EXHIBIT A-1" xfId="4026"/>
    <cellStyle name="_VC 6.15.06 update on 06GRC power costs.xls Chart 2_Wind Integration 10GRC" xfId="4027"/>
    <cellStyle name="_VC 6.15.06 update on 06GRC power costs.xls Chart 2_Wind Integration 10GRC 2" xfId="4028"/>
    <cellStyle name="_VC 6.15.06 update on 06GRC power costs.xls Chart 2_Wind Integration 10GRC_DEM-WP(C) ENERG10C--ctn Mid-C_042010 2010GRC" xfId="4029"/>
    <cellStyle name="_VC 6.15.06 update on 06GRC power costs.xls Chart 3" xfId="307"/>
    <cellStyle name="_VC 6.15.06 update on 06GRC power costs.xls Chart 3 2" xfId="4030"/>
    <cellStyle name="_VC 6.15.06 update on 06GRC power costs.xls Chart 3 2 2" xfId="4031"/>
    <cellStyle name="_VC 6.15.06 update on 06GRC power costs.xls Chart 3 3" xfId="4032"/>
    <cellStyle name="_VC 6.15.06 update on 06GRC power costs.xls Chart 3 4" xfId="4033"/>
    <cellStyle name="_VC 6.15.06 update on 06GRC power costs.xls Chart 3 4 2" xfId="4034"/>
    <cellStyle name="_VC 6.15.06 update on 06GRC power costs.xls Chart 3 5" xfId="4035"/>
    <cellStyle name="_VC 6.15.06 update on 06GRC power costs.xls Chart 3 6" xfId="4036"/>
    <cellStyle name="_VC 6.15.06 update on 06GRC power costs.xls Chart 3 6 2" xfId="4037"/>
    <cellStyle name="_VC 6.15.06 update on 06GRC power costs.xls Chart 3 7" xfId="4038"/>
    <cellStyle name="_VC 6.15.06 update on 06GRC power costs.xls Chart 3 7 2" xfId="4039"/>
    <cellStyle name="_VC 6.15.06 update on 06GRC power costs.xls Chart 3_04 07E Wild Horse Wind Expansion (C) (2)" xfId="308"/>
    <cellStyle name="_VC 6.15.06 update on 06GRC power costs.xls Chart 3_04 07E Wild Horse Wind Expansion (C) (2) 2" xfId="4040"/>
    <cellStyle name="_VC 6.15.06 update on 06GRC power costs.xls Chart 3_04 07E Wild Horse Wind Expansion (C) (2)_Adj Bench DR 3 for Initial Briefs (Electric)" xfId="4041"/>
    <cellStyle name="_VC 6.15.06 update on 06GRC power costs.xls Chart 3_04 07E Wild Horse Wind Expansion (C) (2)_Adj Bench DR 3 for Initial Briefs (Electric) 2" xfId="4042"/>
    <cellStyle name="_VC 6.15.06 update on 06GRC power costs.xls Chart 3_04 07E Wild Horse Wind Expansion (C) (2)_Adj Bench DR 3 for Initial Briefs (Electric)_DEM-WP(C) ENERG10C--ctn Mid-C_042010 2010GRC" xfId="4043"/>
    <cellStyle name="_VC 6.15.06 update on 06GRC power costs.xls Chart 3_04 07E Wild Horse Wind Expansion (C) (2)_DEM-WP(C) ENERG10C--ctn Mid-C_042010 2010GRC" xfId="4044"/>
    <cellStyle name="_VC 6.15.06 update on 06GRC power costs.xls Chart 3_04 07E Wild Horse Wind Expansion (C) (2)_Electric Rev Req Model (2009 GRC) " xfId="309"/>
    <cellStyle name="_VC 6.15.06 update on 06GRC power costs.xls Chart 3_04 07E Wild Horse Wind Expansion (C) (2)_Electric Rev Req Model (2009 GRC)  2" xfId="4045"/>
    <cellStyle name="_VC 6.15.06 update on 06GRC power costs.xls Chart 3_04 07E Wild Horse Wind Expansion (C) (2)_Electric Rev Req Model (2009 GRC) _DEM-WP(C) ENERG10C--ctn Mid-C_042010 2010GRC" xfId="4046"/>
    <cellStyle name="_VC 6.15.06 update on 06GRC power costs.xls Chart 3_04 07E Wild Horse Wind Expansion (C) (2)_Electric Rev Req Model (2009 GRC) Rebuttal" xfId="4047"/>
    <cellStyle name="_VC 6.15.06 update on 06GRC power costs.xls Chart 3_04 07E Wild Horse Wind Expansion (C) (2)_Electric Rev Req Model (2009 GRC) Rebuttal REmoval of New  WH Solar AdjustMI" xfId="4048"/>
    <cellStyle name="_VC 6.15.06 update on 06GRC power costs.xls Chart 3_04 07E Wild Horse Wind Expansion (C) (2)_Electric Rev Req Model (2009 GRC) Rebuttal REmoval of New  WH Solar AdjustMI 2" xfId="4049"/>
    <cellStyle name="_VC 6.15.06 update on 06GRC power costs.xls Chart 3_04 07E Wild Horse Wind Expansion (C) (2)_Electric Rev Req Model (2009 GRC) Rebuttal REmoval of New  WH Solar AdjustMI_DEM-WP(C) ENERG10C--ctn Mid-C_042010 2010GRC" xfId="4050"/>
    <cellStyle name="_VC 6.15.06 update on 06GRC power costs.xls Chart 3_04 07E Wild Horse Wind Expansion (C) (2)_Electric Rev Req Model (2009 GRC) Revised 01-18-2010" xfId="4051"/>
    <cellStyle name="_VC 6.15.06 update on 06GRC power costs.xls Chart 3_04 07E Wild Horse Wind Expansion (C) (2)_Electric Rev Req Model (2009 GRC) Revised 01-18-2010 2" xfId="4052"/>
    <cellStyle name="_VC 6.15.06 update on 06GRC power costs.xls Chart 3_04 07E Wild Horse Wind Expansion (C) (2)_Electric Rev Req Model (2009 GRC) Revised 01-18-2010_DEM-WP(C) ENERG10C--ctn Mid-C_042010 2010GRC" xfId="4053"/>
    <cellStyle name="_VC 6.15.06 update on 06GRC power costs.xls Chart 3_04 07E Wild Horse Wind Expansion (C) (2)_Final Order Electric EXHIBIT A-1" xfId="4054"/>
    <cellStyle name="_VC 6.15.06 update on 06GRC power costs.xls Chart 3_04 07E Wild Horse Wind Expansion (C) (2)_TENASKA REGULATORY ASSET" xfId="4055"/>
    <cellStyle name="_VC 6.15.06 update on 06GRC power costs.xls Chart 3_16.37E Wild Horse Expansion DeferralRevwrkingfile SF" xfId="310"/>
    <cellStyle name="_VC 6.15.06 update on 06GRC power costs.xls Chart 3_16.37E Wild Horse Expansion DeferralRevwrkingfile SF 2" xfId="4056"/>
    <cellStyle name="_VC 6.15.06 update on 06GRC power costs.xls Chart 3_16.37E Wild Horse Expansion DeferralRevwrkingfile SF_DEM-WP(C) ENERG10C--ctn Mid-C_042010 2010GRC" xfId="4057"/>
    <cellStyle name="_VC 6.15.06 update on 06GRC power costs.xls Chart 3_2009 GRC Compl Filing - Exhibit D" xfId="4058"/>
    <cellStyle name="_VC 6.15.06 update on 06GRC power costs.xls Chart 3_2009 GRC Compl Filing - Exhibit D 2" xfId="4059"/>
    <cellStyle name="_VC 6.15.06 update on 06GRC power costs.xls Chart 3_2009 GRC Compl Filing - Exhibit D_DEM-WP(C) ENERG10C--ctn Mid-C_042010 2010GRC" xfId="4060"/>
    <cellStyle name="_VC 6.15.06 update on 06GRC power costs.xls Chart 3_4 31 Regulatory Assets and Liabilities  7 06- Exhibit D" xfId="311"/>
    <cellStyle name="_VC 6.15.06 update on 06GRC power costs.xls Chart 3_4 31 Regulatory Assets and Liabilities  7 06- Exhibit D 2" xfId="4061"/>
    <cellStyle name="_VC 6.15.06 update on 06GRC power costs.xls Chart 3_4 31 Regulatory Assets and Liabilities  7 06- Exhibit D_DEM-WP(C) ENERG10C--ctn Mid-C_042010 2010GRC" xfId="4062"/>
    <cellStyle name="_VC 6.15.06 update on 06GRC power costs.xls Chart 3_4 31 Regulatory Assets and Liabilities  7 06- Exhibit D_NIM Summary" xfId="4063"/>
    <cellStyle name="_VC 6.15.06 update on 06GRC power costs.xls Chart 3_4 31 Regulatory Assets and Liabilities  7 06- Exhibit D_NIM Summary 2" xfId="4064"/>
    <cellStyle name="_VC 6.15.06 update on 06GRC power costs.xls Chart 3_4 31 Regulatory Assets and Liabilities  7 06- Exhibit D_NIM Summary_DEM-WP(C) ENERG10C--ctn Mid-C_042010 2010GRC" xfId="4065"/>
    <cellStyle name="_VC 6.15.06 update on 06GRC power costs.xls Chart 3_4 31E Reg Asset  Liab and EXH D" xfId="4066"/>
    <cellStyle name="_VC 6.15.06 update on 06GRC power costs.xls Chart 3_4 31E Reg Asset  Liab and EXH D _ Aug 10 Filing (2)" xfId="4067"/>
    <cellStyle name="_VC 6.15.06 update on 06GRC power costs.xls Chart 3_4 31E Reg Asset  Liab and EXH D _ Aug 10 Filing (2) 2" xfId="4068"/>
    <cellStyle name="_VC 6.15.06 update on 06GRC power costs.xls Chart 3_4 31E Reg Asset  Liab and EXH D 2" xfId="4069"/>
    <cellStyle name="_VC 6.15.06 update on 06GRC power costs.xls Chart 3_4 31E Reg Asset  Liab and EXH D 3" xfId="4070"/>
    <cellStyle name="_VC 6.15.06 update on 06GRC power costs.xls Chart 3_4 32 Regulatory Assets and Liabilities  7 06- Exhibit D" xfId="312"/>
    <cellStyle name="_VC 6.15.06 update on 06GRC power costs.xls Chart 3_4 32 Regulatory Assets and Liabilities  7 06- Exhibit D 2" xfId="4071"/>
    <cellStyle name="_VC 6.15.06 update on 06GRC power costs.xls Chart 3_4 32 Regulatory Assets and Liabilities  7 06- Exhibit D_DEM-WP(C) ENERG10C--ctn Mid-C_042010 2010GRC" xfId="4072"/>
    <cellStyle name="_VC 6.15.06 update on 06GRC power costs.xls Chart 3_4 32 Regulatory Assets and Liabilities  7 06- Exhibit D_NIM Summary" xfId="4073"/>
    <cellStyle name="_VC 6.15.06 update on 06GRC power costs.xls Chart 3_4 32 Regulatory Assets and Liabilities  7 06- Exhibit D_NIM Summary 2" xfId="4074"/>
    <cellStyle name="_VC 6.15.06 update on 06GRC power costs.xls Chart 3_4 32 Regulatory Assets and Liabilities  7 06- Exhibit D_NIM Summary_DEM-WP(C) ENERG10C--ctn Mid-C_042010 2010GRC" xfId="4075"/>
    <cellStyle name="_VC 6.15.06 update on 06GRC power costs.xls Chart 3_AURORA Total New" xfId="4076"/>
    <cellStyle name="_VC 6.15.06 update on 06GRC power costs.xls Chart 3_AURORA Total New 2" xfId="4077"/>
    <cellStyle name="_VC 6.15.06 update on 06GRC power costs.xls Chart 3_Book2" xfId="313"/>
    <cellStyle name="_VC 6.15.06 update on 06GRC power costs.xls Chart 3_Book2 2" xfId="4078"/>
    <cellStyle name="_VC 6.15.06 update on 06GRC power costs.xls Chart 3_Book2_Adj Bench DR 3 for Initial Briefs (Electric)" xfId="4079"/>
    <cellStyle name="_VC 6.15.06 update on 06GRC power costs.xls Chart 3_Book2_Adj Bench DR 3 for Initial Briefs (Electric) 2" xfId="4080"/>
    <cellStyle name="_VC 6.15.06 update on 06GRC power costs.xls Chart 3_Book2_Adj Bench DR 3 for Initial Briefs (Electric)_DEM-WP(C) ENERG10C--ctn Mid-C_042010 2010GRC" xfId="4081"/>
    <cellStyle name="_VC 6.15.06 update on 06GRC power costs.xls Chart 3_Book2_DEM-WP(C) ENERG10C--ctn Mid-C_042010 2010GRC" xfId="4082"/>
    <cellStyle name="_VC 6.15.06 update on 06GRC power costs.xls Chart 3_Book2_Electric Rev Req Model (2009 GRC) Rebuttal" xfId="4083"/>
    <cellStyle name="_VC 6.15.06 update on 06GRC power costs.xls Chart 3_Book2_Electric Rev Req Model (2009 GRC) Rebuttal REmoval of New  WH Solar AdjustMI" xfId="4084"/>
    <cellStyle name="_VC 6.15.06 update on 06GRC power costs.xls Chart 3_Book2_Electric Rev Req Model (2009 GRC) Rebuttal REmoval of New  WH Solar AdjustMI 2" xfId="4085"/>
    <cellStyle name="_VC 6.15.06 update on 06GRC power costs.xls Chart 3_Book2_Electric Rev Req Model (2009 GRC) Rebuttal REmoval of New  WH Solar AdjustMI_DEM-WP(C) ENERG10C--ctn Mid-C_042010 2010GRC" xfId="4086"/>
    <cellStyle name="_VC 6.15.06 update on 06GRC power costs.xls Chart 3_Book2_Electric Rev Req Model (2009 GRC) Revised 01-18-2010" xfId="4087"/>
    <cellStyle name="_VC 6.15.06 update on 06GRC power costs.xls Chart 3_Book2_Electric Rev Req Model (2009 GRC) Revised 01-18-2010 2" xfId="4088"/>
    <cellStyle name="_VC 6.15.06 update on 06GRC power costs.xls Chart 3_Book2_Electric Rev Req Model (2009 GRC) Revised 01-18-2010_DEM-WP(C) ENERG10C--ctn Mid-C_042010 2010GRC" xfId="4089"/>
    <cellStyle name="_VC 6.15.06 update on 06GRC power costs.xls Chart 3_Book2_Final Order Electric EXHIBIT A-1" xfId="4090"/>
    <cellStyle name="_VC 6.15.06 update on 06GRC power costs.xls Chart 3_Book4" xfId="314"/>
    <cellStyle name="_VC 6.15.06 update on 06GRC power costs.xls Chart 3_Book4 2" xfId="4091"/>
    <cellStyle name="_VC 6.15.06 update on 06GRC power costs.xls Chart 3_Book4_DEM-WP(C) ENERG10C--ctn Mid-C_042010 2010GRC" xfId="4092"/>
    <cellStyle name="_VC 6.15.06 update on 06GRC power costs.xls Chart 3_Book9" xfId="315"/>
    <cellStyle name="_VC 6.15.06 update on 06GRC power costs.xls Chart 3_Book9 2" xfId="4093"/>
    <cellStyle name="_VC 6.15.06 update on 06GRC power costs.xls Chart 3_Book9_DEM-WP(C) ENERG10C--ctn Mid-C_042010 2010GRC" xfId="4094"/>
    <cellStyle name="_VC 6.15.06 update on 06GRC power costs.xls Chart 3_Chelan PUD Power Costs (8-10)" xfId="4095"/>
    <cellStyle name="_VC 6.15.06 update on 06GRC power costs.xls Chart 3_DEM-WP(C) Chelan Power Costs" xfId="4096"/>
    <cellStyle name="_VC 6.15.06 update on 06GRC power costs.xls Chart 3_DEM-WP(C) Chelan Power Costs 2" xfId="4097"/>
    <cellStyle name="_VC 6.15.06 update on 06GRC power costs.xls Chart 3_DEM-WP(C) ENERG10C--ctn Mid-C_042010 2010GRC" xfId="4098"/>
    <cellStyle name="_VC 6.15.06 update on 06GRC power costs.xls Chart 3_DEM-WP(C) Gas Transport 2010GRC" xfId="4099"/>
    <cellStyle name="_VC 6.15.06 update on 06GRC power costs.xls Chart 3_DEM-WP(C) Gas Transport 2010GRC 2" xfId="4100"/>
    <cellStyle name="_VC 6.15.06 update on 06GRC power costs.xls Chart 3_NIM Summary" xfId="4101"/>
    <cellStyle name="_VC 6.15.06 update on 06GRC power costs.xls Chart 3_NIM Summary 09GRC" xfId="4102"/>
    <cellStyle name="_VC 6.15.06 update on 06GRC power costs.xls Chart 3_NIM Summary 09GRC 2" xfId="4103"/>
    <cellStyle name="_VC 6.15.06 update on 06GRC power costs.xls Chart 3_NIM Summary 09GRC_DEM-WP(C) ENERG10C--ctn Mid-C_042010 2010GRC" xfId="4104"/>
    <cellStyle name="_VC 6.15.06 update on 06GRC power costs.xls Chart 3_NIM Summary 2" xfId="4105"/>
    <cellStyle name="_VC 6.15.06 update on 06GRC power costs.xls Chart 3_NIM Summary 3" xfId="4106"/>
    <cellStyle name="_VC 6.15.06 update on 06GRC power costs.xls Chart 3_NIM Summary_DEM-WP(C) ENERG10C--ctn Mid-C_042010 2010GRC" xfId="4107"/>
    <cellStyle name="_VC 6.15.06 update on 06GRC power costs.xls Chart 3_PCA 9 -  Exhibit D April 2010 (3)" xfId="4108"/>
    <cellStyle name="_VC 6.15.06 update on 06GRC power costs.xls Chart 3_PCA 9 -  Exhibit D April 2010 (3) 2" xfId="4109"/>
    <cellStyle name="_VC 6.15.06 update on 06GRC power costs.xls Chart 3_PCA 9 -  Exhibit D April 2010 (3)_DEM-WP(C) ENERG10C--ctn Mid-C_042010 2010GRC" xfId="4110"/>
    <cellStyle name="_VC 6.15.06 update on 06GRC power costs.xls Chart 3_Power Costs - Comparison bx Rbtl-Staff-Jt-PC" xfId="316"/>
    <cellStyle name="_VC 6.15.06 update on 06GRC power costs.xls Chart 3_Power Costs - Comparison bx Rbtl-Staff-Jt-PC 2" xfId="4111"/>
    <cellStyle name="_VC 6.15.06 update on 06GRC power costs.xls Chart 3_Power Costs - Comparison bx Rbtl-Staff-Jt-PC_Adj Bench DR 3 for Initial Briefs (Electric)" xfId="4112"/>
    <cellStyle name="_VC 6.15.06 update on 06GRC power costs.xls Chart 3_Power Costs - Comparison bx Rbtl-Staff-Jt-PC_Adj Bench DR 3 for Initial Briefs (Electric) 2" xfId="4113"/>
    <cellStyle name="_VC 6.15.06 update on 06GRC power costs.xls Chart 3_Power Costs - Comparison bx Rbtl-Staff-Jt-PC_Adj Bench DR 3 for Initial Briefs (Electric)_DEM-WP(C) ENERG10C--ctn Mid-C_042010 2010GRC" xfId="4114"/>
    <cellStyle name="_VC 6.15.06 update on 06GRC power costs.xls Chart 3_Power Costs - Comparison bx Rbtl-Staff-Jt-PC_DEM-WP(C) ENERG10C--ctn Mid-C_042010 2010GRC" xfId="4115"/>
    <cellStyle name="_VC 6.15.06 update on 06GRC power costs.xls Chart 3_Power Costs - Comparison bx Rbtl-Staff-Jt-PC_Electric Rev Req Model (2009 GRC) Rebuttal" xfId="4116"/>
    <cellStyle name="_VC 6.15.06 update on 06GRC power costs.xls Chart 3_Power Costs - Comparison bx Rbtl-Staff-Jt-PC_Electric Rev Req Model (2009 GRC) Rebuttal REmoval of New  WH Solar AdjustMI" xfId="4117"/>
    <cellStyle name="_VC 6.15.06 update on 06GRC power costs.xls Chart 3_Power Costs - Comparison bx Rbtl-Staff-Jt-PC_Electric Rev Req Model (2009 GRC) Rebuttal REmoval of New  WH Solar AdjustMI 2" xfId="4118"/>
    <cellStyle name="_VC 6.15.06 update on 06GRC power costs.xls Chart 3_Power Costs - Comparison bx Rbtl-Staff-Jt-PC_Electric Rev Req Model (2009 GRC) Rebuttal REmoval of New  WH Solar AdjustMI_DEM-WP(C) ENERG10C--ctn Mid-C_042010 2010GRC" xfId="4119"/>
    <cellStyle name="_VC 6.15.06 update on 06GRC power costs.xls Chart 3_Power Costs - Comparison bx Rbtl-Staff-Jt-PC_Electric Rev Req Model (2009 GRC) Revised 01-18-2010" xfId="4120"/>
    <cellStyle name="_VC 6.15.06 update on 06GRC power costs.xls Chart 3_Power Costs - Comparison bx Rbtl-Staff-Jt-PC_Electric Rev Req Model (2009 GRC) Revised 01-18-2010 2" xfId="4121"/>
    <cellStyle name="_VC 6.15.06 update on 06GRC power costs.xls Chart 3_Power Costs - Comparison bx Rbtl-Staff-Jt-PC_Electric Rev Req Model (2009 GRC) Revised 01-18-2010_DEM-WP(C) ENERG10C--ctn Mid-C_042010 2010GRC" xfId="4122"/>
    <cellStyle name="_VC 6.15.06 update on 06GRC power costs.xls Chart 3_Power Costs - Comparison bx Rbtl-Staff-Jt-PC_Final Order Electric EXHIBIT A-1" xfId="4123"/>
    <cellStyle name="_VC 6.15.06 update on 06GRC power costs.xls Chart 3_Rebuttal Power Costs" xfId="317"/>
    <cellStyle name="_VC 6.15.06 update on 06GRC power costs.xls Chart 3_Rebuttal Power Costs 2" xfId="4124"/>
    <cellStyle name="_VC 6.15.06 update on 06GRC power costs.xls Chart 3_Rebuttal Power Costs_Adj Bench DR 3 for Initial Briefs (Electric)" xfId="4125"/>
    <cellStyle name="_VC 6.15.06 update on 06GRC power costs.xls Chart 3_Rebuttal Power Costs_Adj Bench DR 3 for Initial Briefs (Electric) 2" xfId="4126"/>
    <cellStyle name="_VC 6.15.06 update on 06GRC power costs.xls Chart 3_Rebuttal Power Costs_Adj Bench DR 3 for Initial Briefs (Electric)_DEM-WP(C) ENERG10C--ctn Mid-C_042010 2010GRC" xfId="4127"/>
    <cellStyle name="_VC 6.15.06 update on 06GRC power costs.xls Chart 3_Rebuttal Power Costs_DEM-WP(C) ENERG10C--ctn Mid-C_042010 2010GRC" xfId="4128"/>
    <cellStyle name="_VC 6.15.06 update on 06GRC power costs.xls Chart 3_Rebuttal Power Costs_Electric Rev Req Model (2009 GRC) Rebuttal" xfId="4129"/>
    <cellStyle name="_VC 6.15.06 update on 06GRC power costs.xls Chart 3_Rebuttal Power Costs_Electric Rev Req Model (2009 GRC) Rebuttal REmoval of New  WH Solar AdjustMI" xfId="4130"/>
    <cellStyle name="_VC 6.15.06 update on 06GRC power costs.xls Chart 3_Rebuttal Power Costs_Electric Rev Req Model (2009 GRC) Rebuttal REmoval of New  WH Solar AdjustMI 2" xfId="4131"/>
    <cellStyle name="_VC 6.15.06 update on 06GRC power costs.xls Chart 3_Rebuttal Power Costs_Electric Rev Req Model (2009 GRC) Rebuttal REmoval of New  WH Solar AdjustMI_DEM-WP(C) ENERG10C--ctn Mid-C_042010 2010GRC" xfId="4132"/>
    <cellStyle name="_VC 6.15.06 update on 06GRC power costs.xls Chart 3_Rebuttal Power Costs_Electric Rev Req Model (2009 GRC) Revised 01-18-2010" xfId="4133"/>
    <cellStyle name="_VC 6.15.06 update on 06GRC power costs.xls Chart 3_Rebuttal Power Costs_Electric Rev Req Model (2009 GRC) Revised 01-18-2010 2" xfId="4134"/>
    <cellStyle name="_VC 6.15.06 update on 06GRC power costs.xls Chart 3_Rebuttal Power Costs_Electric Rev Req Model (2009 GRC) Revised 01-18-2010_DEM-WP(C) ENERG10C--ctn Mid-C_042010 2010GRC" xfId="4135"/>
    <cellStyle name="_VC 6.15.06 update on 06GRC power costs.xls Chart 3_Rebuttal Power Costs_Final Order Electric EXHIBIT A-1" xfId="4136"/>
    <cellStyle name="_VC 6.15.06 update on 06GRC power costs.xls Chart 3_Wind Integration 10GRC" xfId="4137"/>
    <cellStyle name="_VC 6.15.06 update on 06GRC power costs.xls Chart 3_Wind Integration 10GRC 2" xfId="4138"/>
    <cellStyle name="_VC 6.15.06 update on 06GRC power costs.xls Chart 3_Wind Integration 10GRC_DEM-WP(C) ENERG10C--ctn Mid-C_042010 2010GRC" xfId="4139"/>
    <cellStyle name="_VC Mid C Generation-ctn Mid-C_011209" xfId="4140"/>
    <cellStyle name="_VC Mid C Generation-ctn Mid-C_011209 2" xfId="4141"/>
    <cellStyle name="_VC Mid C Generation-ctn Mid-C_011209 2 2" xfId="4142"/>
    <cellStyle name="_Worksheet" xfId="4143"/>
    <cellStyle name="_Worksheet 2" xfId="4144"/>
    <cellStyle name="_Worksheet 2 2" xfId="4145"/>
    <cellStyle name="_Worksheet 3" xfId="4146"/>
    <cellStyle name="_Worksheet 4" xfId="4147"/>
    <cellStyle name="_Worksheet 4 2" xfId="4148"/>
    <cellStyle name="_Worksheet_Chelan PUD Power Costs (8-10)" xfId="4149"/>
    <cellStyle name="_Worksheet_DEM-WP(C) Chelan Power Costs" xfId="4150"/>
    <cellStyle name="_Worksheet_DEM-WP(C) Chelan Power Costs 2" xfId="4151"/>
    <cellStyle name="_Worksheet_DEM-WP(C) ENERG10C--ctn Mid-C_042010 2010GRC" xfId="4152"/>
    <cellStyle name="_Worksheet_DEM-WP(C) Gas Transport 2010GRC" xfId="4153"/>
    <cellStyle name="_Worksheet_DEM-WP(C) Gas Transport 2010GRC 2" xfId="4154"/>
    <cellStyle name="_Worksheet_NIM Summary" xfId="4155"/>
    <cellStyle name="_Worksheet_NIM Summary 2" xfId="4156"/>
    <cellStyle name="_Worksheet_NIM Summary_DEM-WP(C) ENERG10C--ctn Mid-C_042010 2010GRC" xfId="4157"/>
    <cellStyle name="_Worksheet_Transmission Workbook for May BOD" xfId="4158"/>
    <cellStyle name="_Worksheet_Transmission Workbook for May BOD 2" xfId="4159"/>
    <cellStyle name="_Worksheet_Transmission Workbook for May BOD_DEM-WP(C) ENERG10C--ctn Mid-C_042010 2010GRC" xfId="4160"/>
    <cellStyle name="_Worksheet_Wind Integration 10GRC" xfId="4161"/>
    <cellStyle name="_Worksheet_Wind Integration 10GRC 2" xfId="4162"/>
    <cellStyle name="_Worksheet_Wind Integration 10GRC_DEM-WP(C) ENERG10C--ctn Mid-C_042010 2010GRC" xfId="4163"/>
    <cellStyle name="0,0_x000d__x000a_NA_x000d__x000a_" xfId="318"/>
    <cellStyle name="14BLIN - Style8" xfId="4164"/>
    <cellStyle name="14-BT - Style1" xfId="4165"/>
    <cellStyle name="20% - Accent1 10" xfId="4166"/>
    <cellStyle name="20% - Accent1 2" xfId="319"/>
    <cellStyle name="20% - Accent1 2 2" xfId="320"/>
    <cellStyle name="20% - Accent1 2 2 2" xfId="4167"/>
    <cellStyle name="20% - Accent1 2 2 2 2" xfId="4168"/>
    <cellStyle name="20% - Accent1 2 2 3" xfId="4169"/>
    <cellStyle name="20% - Accent1 2 3" xfId="4170"/>
    <cellStyle name="20% - Accent1 2 3 2" xfId="4171"/>
    <cellStyle name="20% - Accent1 2 3 2 2" xfId="4172"/>
    <cellStyle name="20% - Accent1 2 3 3" xfId="4173"/>
    <cellStyle name="20% - Accent1 2 4" xfId="4174"/>
    <cellStyle name="20% - Accent1 2 4 2" xfId="4175"/>
    <cellStyle name="20% - Accent1 2 4 3" xfId="4176"/>
    <cellStyle name="20% - Accent1 2 5" xfId="4177"/>
    <cellStyle name="20% - Accent1 2_2009 GRC Compl Filing - Exhibit D" xfId="4178"/>
    <cellStyle name="20% - Accent1 3" xfId="321"/>
    <cellStyle name="20% - Accent1 3 2" xfId="4179"/>
    <cellStyle name="20% - Accent1 3 2 2" xfId="4180"/>
    <cellStyle name="20% - Accent1 3 2 3" xfId="4181"/>
    <cellStyle name="20% - Accent1 3 3" xfId="4182"/>
    <cellStyle name="20% - Accent1 3 4" xfId="4183"/>
    <cellStyle name="20% - Accent1 4" xfId="4184"/>
    <cellStyle name="20% - Accent1 4 2" xfId="4185"/>
    <cellStyle name="20% - Accent1 4 2 2" xfId="4186"/>
    <cellStyle name="20% - Accent1 4 3" xfId="4187"/>
    <cellStyle name="20% - Accent1 5" xfId="4188"/>
    <cellStyle name="20% - Accent1 5 2" xfId="4189"/>
    <cellStyle name="20% - Accent1 6" xfId="4190"/>
    <cellStyle name="20% - Accent1 6 2" xfId="4191"/>
    <cellStyle name="20% - Accent1 7" xfId="4192"/>
    <cellStyle name="20% - Accent1 8" xfId="4193"/>
    <cellStyle name="20% - Accent1 9" xfId="4194"/>
    <cellStyle name="20% - Accent2 10" xfId="4195"/>
    <cellStyle name="20% - Accent2 2" xfId="322"/>
    <cellStyle name="20% - Accent2 2 2" xfId="323"/>
    <cellStyle name="20% - Accent2 2 2 2" xfId="4196"/>
    <cellStyle name="20% - Accent2 2 2 2 2" xfId="4197"/>
    <cellStyle name="20% - Accent2 2 2 3" xfId="4198"/>
    <cellStyle name="20% - Accent2 2 3" xfId="4199"/>
    <cellStyle name="20% - Accent2 2 3 2" xfId="4200"/>
    <cellStyle name="20% - Accent2 2 3 2 2" xfId="4201"/>
    <cellStyle name="20% - Accent2 2 3 3" xfId="4202"/>
    <cellStyle name="20% - Accent2 2 4" xfId="4203"/>
    <cellStyle name="20% - Accent2 2 4 2" xfId="4204"/>
    <cellStyle name="20% - Accent2 2 4 3" xfId="4205"/>
    <cellStyle name="20% - Accent2 2 5" xfId="4206"/>
    <cellStyle name="20% - Accent2 2_2009 GRC Compl Filing - Exhibit D" xfId="4207"/>
    <cellStyle name="20% - Accent2 3" xfId="324"/>
    <cellStyle name="20% - Accent2 3 2" xfId="4208"/>
    <cellStyle name="20% - Accent2 3 2 2" xfId="4209"/>
    <cellStyle name="20% - Accent2 3 2 3" xfId="4210"/>
    <cellStyle name="20% - Accent2 3 3" xfId="4211"/>
    <cellStyle name="20% - Accent2 3 4" xfId="4212"/>
    <cellStyle name="20% - Accent2 4" xfId="4213"/>
    <cellStyle name="20% - Accent2 4 2" xfId="4214"/>
    <cellStyle name="20% - Accent2 4 2 2" xfId="4215"/>
    <cellStyle name="20% - Accent2 4 3" xfId="4216"/>
    <cellStyle name="20% - Accent2 5" xfId="4217"/>
    <cellStyle name="20% - Accent2 5 2" xfId="4218"/>
    <cellStyle name="20% - Accent2 6" xfId="4219"/>
    <cellStyle name="20% - Accent2 6 2" xfId="4220"/>
    <cellStyle name="20% - Accent2 7" xfId="4221"/>
    <cellStyle name="20% - Accent2 8" xfId="4222"/>
    <cellStyle name="20% - Accent2 9" xfId="4223"/>
    <cellStyle name="20% - Accent3 10" xfId="4224"/>
    <cellStyle name="20% - Accent3 2" xfId="325"/>
    <cellStyle name="20% - Accent3 2 2" xfId="326"/>
    <cellStyle name="20% - Accent3 2 2 2" xfId="4225"/>
    <cellStyle name="20% - Accent3 2 2 2 2" xfId="4226"/>
    <cellStyle name="20% - Accent3 2 2 3" xfId="4227"/>
    <cellStyle name="20% - Accent3 2 3" xfId="4228"/>
    <cellStyle name="20% - Accent3 2 3 2" xfId="4229"/>
    <cellStyle name="20% - Accent3 2 3 2 2" xfId="4230"/>
    <cellStyle name="20% - Accent3 2 3 3" xfId="4231"/>
    <cellStyle name="20% - Accent3 2 4" xfId="4232"/>
    <cellStyle name="20% - Accent3 2 4 2" xfId="4233"/>
    <cellStyle name="20% - Accent3 2 4 3" xfId="4234"/>
    <cellStyle name="20% - Accent3 2 5" xfId="4235"/>
    <cellStyle name="20% - Accent3 2_2009 GRC Compl Filing - Exhibit D" xfId="4236"/>
    <cellStyle name="20% - Accent3 3" xfId="327"/>
    <cellStyle name="20% - Accent3 3 2" xfId="4237"/>
    <cellStyle name="20% - Accent3 3 2 2" xfId="4238"/>
    <cellStyle name="20% - Accent3 3 2 3" xfId="4239"/>
    <cellStyle name="20% - Accent3 3 3" xfId="4240"/>
    <cellStyle name="20% - Accent3 3 4" xfId="4241"/>
    <cellStyle name="20% - Accent3 4" xfId="4242"/>
    <cellStyle name="20% - Accent3 4 2" xfId="4243"/>
    <cellStyle name="20% - Accent3 4 2 2" xfId="4244"/>
    <cellStyle name="20% - Accent3 4 3" xfId="4245"/>
    <cellStyle name="20% - Accent3 5" xfId="4246"/>
    <cellStyle name="20% - Accent3 5 2" xfId="4247"/>
    <cellStyle name="20% - Accent3 6" xfId="4248"/>
    <cellStyle name="20% - Accent3 6 2" xfId="4249"/>
    <cellStyle name="20% - Accent3 7" xfId="4250"/>
    <cellStyle name="20% - Accent3 8" xfId="4251"/>
    <cellStyle name="20% - Accent3 9" xfId="4252"/>
    <cellStyle name="20% - Accent4 10" xfId="4253"/>
    <cellStyle name="20% - Accent4 2" xfId="328"/>
    <cellStyle name="20% - Accent4 2 2" xfId="329"/>
    <cellStyle name="20% - Accent4 2 2 2" xfId="4254"/>
    <cellStyle name="20% - Accent4 2 2 2 2" xfId="4255"/>
    <cellStyle name="20% - Accent4 2 2 3" xfId="4256"/>
    <cellStyle name="20% - Accent4 2 3" xfId="4257"/>
    <cellStyle name="20% - Accent4 2 3 2" xfId="4258"/>
    <cellStyle name="20% - Accent4 2 3 2 2" xfId="4259"/>
    <cellStyle name="20% - Accent4 2 3 3" xfId="4260"/>
    <cellStyle name="20% - Accent4 2 4" xfId="4261"/>
    <cellStyle name="20% - Accent4 2 4 2" xfId="4262"/>
    <cellStyle name="20% - Accent4 2 4 3" xfId="4263"/>
    <cellStyle name="20% - Accent4 2 5" xfId="4264"/>
    <cellStyle name="20% - Accent4 2_2009 GRC Compl Filing - Exhibit D" xfId="4265"/>
    <cellStyle name="20% - Accent4 3" xfId="330"/>
    <cellStyle name="20% - Accent4 3 2" xfId="4266"/>
    <cellStyle name="20% - Accent4 3 2 2" xfId="4267"/>
    <cellStyle name="20% - Accent4 3 2 3" xfId="4268"/>
    <cellStyle name="20% - Accent4 3 3" xfId="4269"/>
    <cellStyle name="20% - Accent4 3 4" xfId="4270"/>
    <cellStyle name="20% - Accent4 4" xfId="4271"/>
    <cellStyle name="20% - Accent4 4 2" xfId="4272"/>
    <cellStyle name="20% - Accent4 4 2 2" xfId="4273"/>
    <cellStyle name="20% - Accent4 4 3" xfId="4274"/>
    <cellStyle name="20% - Accent4 5" xfId="4275"/>
    <cellStyle name="20% - Accent4 5 2" xfId="4276"/>
    <cellStyle name="20% - Accent4 6" xfId="4277"/>
    <cellStyle name="20% - Accent4 6 2" xfId="4278"/>
    <cellStyle name="20% - Accent4 7" xfId="4279"/>
    <cellStyle name="20% - Accent4 8" xfId="4280"/>
    <cellStyle name="20% - Accent4 9" xfId="4281"/>
    <cellStyle name="20% - Accent5 10" xfId="4282"/>
    <cellStyle name="20% - Accent5 2" xfId="331"/>
    <cellStyle name="20% - Accent5 2 2" xfId="332"/>
    <cellStyle name="20% - Accent5 2 2 2" xfId="4283"/>
    <cellStyle name="20% - Accent5 2 2 2 2" xfId="4284"/>
    <cellStyle name="20% - Accent5 2 2 3" xfId="4285"/>
    <cellStyle name="20% - Accent5 2 3" xfId="4286"/>
    <cellStyle name="20% - Accent5 2 3 2" xfId="4287"/>
    <cellStyle name="20% - Accent5 2 3 2 2" xfId="4288"/>
    <cellStyle name="20% - Accent5 2 3 3" xfId="4289"/>
    <cellStyle name="20% - Accent5 2 4" xfId="4290"/>
    <cellStyle name="20% - Accent5 2 4 2" xfId="4291"/>
    <cellStyle name="20% - Accent5 2 5" xfId="4292"/>
    <cellStyle name="20% - Accent5 2_2009 GRC Compl Filing - Exhibit D" xfId="4293"/>
    <cellStyle name="20% - Accent5 3" xfId="333"/>
    <cellStyle name="20% - Accent5 3 2" xfId="4294"/>
    <cellStyle name="20% - Accent5 3 2 2" xfId="4295"/>
    <cellStyle name="20% - Accent5 3 2 3" xfId="4296"/>
    <cellStyle name="20% - Accent5 3 3" xfId="4297"/>
    <cellStyle name="20% - Accent5 3 4" xfId="4298"/>
    <cellStyle name="20% - Accent5 4" xfId="4299"/>
    <cellStyle name="20% - Accent5 4 2" xfId="4300"/>
    <cellStyle name="20% - Accent5 4 2 2" xfId="4301"/>
    <cellStyle name="20% - Accent5 4 3" xfId="4302"/>
    <cellStyle name="20% - Accent5 5" xfId="4303"/>
    <cellStyle name="20% - Accent5 5 2" xfId="4304"/>
    <cellStyle name="20% - Accent5 6" xfId="4305"/>
    <cellStyle name="20% - Accent5 6 2" xfId="4306"/>
    <cellStyle name="20% - Accent5 7" xfId="4307"/>
    <cellStyle name="20% - Accent5 8" xfId="4308"/>
    <cellStyle name="20% - Accent5 9" xfId="4309"/>
    <cellStyle name="20% - Accent6 10" xfId="4310"/>
    <cellStyle name="20% - Accent6 2" xfId="334"/>
    <cellStyle name="20% - Accent6 2 2" xfId="335"/>
    <cellStyle name="20% - Accent6 2 2 2" xfId="4311"/>
    <cellStyle name="20% - Accent6 2 2 2 2" xfId="4312"/>
    <cellStyle name="20% - Accent6 2 2 3" xfId="4313"/>
    <cellStyle name="20% - Accent6 2 3" xfId="4314"/>
    <cellStyle name="20% - Accent6 2 3 2" xfId="4315"/>
    <cellStyle name="20% - Accent6 2 3 2 2" xfId="4316"/>
    <cellStyle name="20% - Accent6 2 3 3" xfId="4317"/>
    <cellStyle name="20% - Accent6 2 4" xfId="4318"/>
    <cellStyle name="20% - Accent6 2 4 2" xfId="4319"/>
    <cellStyle name="20% - Accent6 2 5" xfId="4320"/>
    <cellStyle name="20% - Accent6 2_2009 GRC Compl Filing - Exhibit D" xfId="4321"/>
    <cellStyle name="20% - Accent6 3" xfId="336"/>
    <cellStyle name="20% - Accent6 3 2" xfId="4322"/>
    <cellStyle name="20% - Accent6 3 2 2" xfId="4323"/>
    <cellStyle name="20% - Accent6 3 2 3" xfId="4324"/>
    <cellStyle name="20% - Accent6 3 3" xfId="4325"/>
    <cellStyle name="20% - Accent6 3 4" xfId="4326"/>
    <cellStyle name="20% - Accent6 4" xfId="4327"/>
    <cellStyle name="20% - Accent6 4 2" xfId="4328"/>
    <cellStyle name="20% - Accent6 4 2 2" xfId="4329"/>
    <cellStyle name="20% - Accent6 4 3" xfId="4330"/>
    <cellStyle name="20% - Accent6 5" xfId="4331"/>
    <cellStyle name="20% - Accent6 5 2" xfId="4332"/>
    <cellStyle name="20% - Accent6 6" xfId="4333"/>
    <cellStyle name="20% - Accent6 6 2" xfId="4334"/>
    <cellStyle name="20% - Accent6 7" xfId="4335"/>
    <cellStyle name="20% - Accent6 8" xfId="4336"/>
    <cellStyle name="20% - Accent6 9" xfId="4337"/>
    <cellStyle name="40% - Accent1 10" xfId="4338"/>
    <cellStyle name="40% - Accent1 2" xfId="337"/>
    <cellStyle name="40% - Accent1 2 2" xfId="338"/>
    <cellStyle name="40% - Accent1 2 2 2" xfId="4339"/>
    <cellStyle name="40% - Accent1 2 2 2 2" xfId="4340"/>
    <cellStyle name="40% - Accent1 2 2 3" xfId="4341"/>
    <cellStyle name="40% - Accent1 2 3" xfId="4342"/>
    <cellStyle name="40% - Accent1 2 3 2" xfId="4343"/>
    <cellStyle name="40% - Accent1 2 3 2 2" xfId="4344"/>
    <cellStyle name="40% - Accent1 2 3 3" xfId="4345"/>
    <cellStyle name="40% - Accent1 2 4" xfId="4346"/>
    <cellStyle name="40% - Accent1 2 4 2" xfId="4347"/>
    <cellStyle name="40% - Accent1 2 4 3" xfId="4348"/>
    <cellStyle name="40% - Accent1 2 5" xfId="4349"/>
    <cellStyle name="40% - Accent1 2_2009 GRC Compl Filing - Exhibit D" xfId="4350"/>
    <cellStyle name="40% - Accent1 3" xfId="339"/>
    <cellStyle name="40% - Accent1 3 2" xfId="4351"/>
    <cellStyle name="40% - Accent1 3 2 2" xfId="4352"/>
    <cellStyle name="40% - Accent1 3 2 3" xfId="4353"/>
    <cellStyle name="40% - Accent1 3 3" xfId="4354"/>
    <cellStyle name="40% - Accent1 3 4" xfId="4355"/>
    <cellStyle name="40% - Accent1 4" xfId="4356"/>
    <cellStyle name="40% - Accent1 4 2" xfId="4357"/>
    <cellStyle name="40% - Accent1 4 2 2" xfId="4358"/>
    <cellStyle name="40% - Accent1 4 3" xfId="4359"/>
    <cellStyle name="40% - Accent1 5" xfId="4360"/>
    <cellStyle name="40% - Accent1 5 2" xfId="4361"/>
    <cellStyle name="40% - Accent1 6" xfId="4362"/>
    <cellStyle name="40% - Accent1 6 2" xfId="4363"/>
    <cellStyle name="40% - Accent1 7" xfId="4364"/>
    <cellStyle name="40% - Accent1 8" xfId="4365"/>
    <cellStyle name="40% - Accent1 9" xfId="4366"/>
    <cellStyle name="40% - Accent2 10" xfId="4367"/>
    <cellStyle name="40% - Accent2 2" xfId="340"/>
    <cellStyle name="40% - Accent2 2 2" xfId="341"/>
    <cellStyle name="40% - Accent2 2 2 2" xfId="4368"/>
    <cellStyle name="40% - Accent2 2 2 2 2" xfId="4369"/>
    <cellStyle name="40% - Accent2 2 2 3" xfId="4370"/>
    <cellStyle name="40% - Accent2 2 3" xfId="4371"/>
    <cellStyle name="40% - Accent2 2 3 2" xfId="4372"/>
    <cellStyle name="40% - Accent2 2 3 2 2" xfId="4373"/>
    <cellStyle name="40% - Accent2 2 3 3" xfId="4374"/>
    <cellStyle name="40% - Accent2 2 4" xfId="4375"/>
    <cellStyle name="40% - Accent2 2 4 2" xfId="4376"/>
    <cellStyle name="40% - Accent2 2 5" xfId="4377"/>
    <cellStyle name="40% - Accent2 2_2009 GRC Compl Filing - Exhibit D" xfId="4378"/>
    <cellStyle name="40% - Accent2 3" xfId="342"/>
    <cellStyle name="40% - Accent2 3 2" xfId="4379"/>
    <cellStyle name="40% - Accent2 3 2 2" xfId="4380"/>
    <cellStyle name="40% - Accent2 3 2 3" xfId="4381"/>
    <cellStyle name="40% - Accent2 3 3" xfId="4382"/>
    <cellStyle name="40% - Accent2 3 4" xfId="4383"/>
    <cellStyle name="40% - Accent2 4" xfId="4384"/>
    <cellStyle name="40% - Accent2 4 2" xfId="4385"/>
    <cellStyle name="40% - Accent2 4 2 2" xfId="4386"/>
    <cellStyle name="40% - Accent2 4 3" xfId="4387"/>
    <cellStyle name="40% - Accent2 5" xfId="4388"/>
    <cellStyle name="40% - Accent2 5 2" xfId="4389"/>
    <cellStyle name="40% - Accent2 6" xfId="4390"/>
    <cellStyle name="40% - Accent2 6 2" xfId="4391"/>
    <cellStyle name="40% - Accent2 7" xfId="4392"/>
    <cellStyle name="40% - Accent2 8" xfId="4393"/>
    <cellStyle name="40% - Accent2 9" xfId="4394"/>
    <cellStyle name="40% - Accent3 10" xfId="4395"/>
    <cellStyle name="40% - Accent3 2" xfId="343"/>
    <cellStyle name="40% - Accent3 2 2" xfId="344"/>
    <cellStyle name="40% - Accent3 2 2 2" xfId="4396"/>
    <cellStyle name="40% - Accent3 2 2 2 2" xfId="4397"/>
    <cellStyle name="40% - Accent3 2 2 3" xfId="4398"/>
    <cellStyle name="40% - Accent3 2 3" xfId="4399"/>
    <cellStyle name="40% - Accent3 2 3 2" xfId="4400"/>
    <cellStyle name="40% - Accent3 2 3 2 2" xfId="4401"/>
    <cellStyle name="40% - Accent3 2 3 3" xfId="4402"/>
    <cellStyle name="40% - Accent3 2 4" xfId="4403"/>
    <cellStyle name="40% - Accent3 2 4 2" xfId="4404"/>
    <cellStyle name="40% - Accent3 2 4 3" xfId="4405"/>
    <cellStyle name="40% - Accent3 2 5" xfId="4406"/>
    <cellStyle name="40% - Accent3 2_2009 GRC Compl Filing - Exhibit D" xfId="4407"/>
    <cellStyle name="40% - Accent3 3" xfId="345"/>
    <cellStyle name="40% - Accent3 3 2" xfId="4408"/>
    <cellStyle name="40% - Accent3 3 2 2" xfId="4409"/>
    <cellStyle name="40% - Accent3 3 2 3" xfId="4410"/>
    <cellStyle name="40% - Accent3 3 3" xfId="4411"/>
    <cellStyle name="40% - Accent3 3 4" xfId="4412"/>
    <cellStyle name="40% - Accent3 4" xfId="4413"/>
    <cellStyle name="40% - Accent3 4 2" xfId="4414"/>
    <cellStyle name="40% - Accent3 4 2 2" xfId="4415"/>
    <cellStyle name="40% - Accent3 4 3" xfId="4416"/>
    <cellStyle name="40% - Accent3 5" xfId="4417"/>
    <cellStyle name="40% - Accent3 5 2" xfId="4418"/>
    <cellStyle name="40% - Accent3 6" xfId="4419"/>
    <cellStyle name="40% - Accent3 6 2" xfId="4420"/>
    <cellStyle name="40% - Accent3 7" xfId="4421"/>
    <cellStyle name="40% - Accent3 8" xfId="4422"/>
    <cellStyle name="40% - Accent3 9" xfId="4423"/>
    <cellStyle name="40% - Accent4 10" xfId="4424"/>
    <cellStyle name="40% - Accent4 2" xfId="346"/>
    <cellStyle name="40% - Accent4 2 2" xfId="347"/>
    <cellStyle name="40% - Accent4 2 2 2" xfId="4425"/>
    <cellStyle name="40% - Accent4 2 2 2 2" xfId="4426"/>
    <cellStyle name="40% - Accent4 2 2 3" xfId="4427"/>
    <cellStyle name="40% - Accent4 2 3" xfId="4428"/>
    <cellStyle name="40% - Accent4 2 3 2" xfId="4429"/>
    <cellStyle name="40% - Accent4 2 3 2 2" xfId="4430"/>
    <cellStyle name="40% - Accent4 2 3 3" xfId="4431"/>
    <cellStyle name="40% - Accent4 2 4" xfId="4432"/>
    <cellStyle name="40% - Accent4 2 4 2" xfId="4433"/>
    <cellStyle name="40% - Accent4 2 4 3" xfId="4434"/>
    <cellStyle name="40% - Accent4 2 5" xfId="4435"/>
    <cellStyle name="40% - Accent4 2_2009 GRC Compl Filing - Exhibit D" xfId="4436"/>
    <cellStyle name="40% - Accent4 3" xfId="348"/>
    <cellStyle name="40% - Accent4 3 2" xfId="4437"/>
    <cellStyle name="40% - Accent4 3 2 2" xfId="4438"/>
    <cellStyle name="40% - Accent4 3 2 3" xfId="4439"/>
    <cellStyle name="40% - Accent4 3 3" xfId="4440"/>
    <cellStyle name="40% - Accent4 3 4" xfId="4441"/>
    <cellStyle name="40% - Accent4 4" xfId="4442"/>
    <cellStyle name="40% - Accent4 4 2" xfId="4443"/>
    <cellStyle name="40% - Accent4 4 2 2" xfId="4444"/>
    <cellStyle name="40% - Accent4 4 3" xfId="4445"/>
    <cellStyle name="40% - Accent4 5" xfId="4446"/>
    <cellStyle name="40% - Accent4 5 2" xfId="4447"/>
    <cellStyle name="40% - Accent4 6" xfId="4448"/>
    <cellStyle name="40% - Accent4 6 2" xfId="4449"/>
    <cellStyle name="40% - Accent4 7" xfId="4450"/>
    <cellStyle name="40% - Accent4 8" xfId="4451"/>
    <cellStyle name="40% - Accent4 9" xfId="4452"/>
    <cellStyle name="40% - Accent5 10" xfId="4453"/>
    <cellStyle name="40% - Accent5 2" xfId="349"/>
    <cellStyle name="40% - Accent5 2 2" xfId="350"/>
    <cellStyle name="40% - Accent5 2 2 2" xfId="4454"/>
    <cellStyle name="40% - Accent5 2 2 2 2" xfId="4455"/>
    <cellStyle name="40% - Accent5 2 2 3" xfId="4456"/>
    <cellStyle name="40% - Accent5 2 3" xfId="4457"/>
    <cellStyle name="40% - Accent5 2 3 2" xfId="4458"/>
    <cellStyle name="40% - Accent5 2 3 2 2" xfId="4459"/>
    <cellStyle name="40% - Accent5 2 3 3" xfId="4460"/>
    <cellStyle name="40% - Accent5 2 4" xfId="4461"/>
    <cellStyle name="40% - Accent5 2 4 2" xfId="4462"/>
    <cellStyle name="40% - Accent5 2 5" xfId="4463"/>
    <cellStyle name="40% - Accent5 2_2009 GRC Compl Filing - Exhibit D" xfId="4464"/>
    <cellStyle name="40% - Accent5 3" xfId="351"/>
    <cellStyle name="40% - Accent5 3 2" xfId="4465"/>
    <cellStyle name="40% - Accent5 3 2 2" xfId="4466"/>
    <cellStyle name="40% - Accent5 3 2 3" xfId="4467"/>
    <cellStyle name="40% - Accent5 3 3" xfId="4468"/>
    <cellStyle name="40% - Accent5 3 4" xfId="4469"/>
    <cellStyle name="40% - Accent5 4" xfId="4470"/>
    <cellStyle name="40% - Accent5 4 2" xfId="4471"/>
    <cellStyle name="40% - Accent5 4 2 2" xfId="4472"/>
    <cellStyle name="40% - Accent5 4 3" xfId="4473"/>
    <cellStyle name="40% - Accent5 5" xfId="4474"/>
    <cellStyle name="40% - Accent5 5 2" xfId="4475"/>
    <cellStyle name="40% - Accent5 6" xfId="4476"/>
    <cellStyle name="40% - Accent5 6 2" xfId="4477"/>
    <cellStyle name="40% - Accent5 7" xfId="4478"/>
    <cellStyle name="40% - Accent5 8" xfId="4479"/>
    <cellStyle name="40% - Accent5 9" xfId="4480"/>
    <cellStyle name="40% - Accent6 10" xfId="4481"/>
    <cellStyle name="40% - Accent6 2" xfId="352"/>
    <cellStyle name="40% - Accent6 2 2" xfId="353"/>
    <cellStyle name="40% - Accent6 2 2 2" xfId="4482"/>
    <cellStyle name="40% - Accent6 2 2 2 2" xfId="4483"/>
    <cellStyle name="40% - Accent6 2 2 3" xfId="4484"/>
    <cellStyle name="40% - Accent6 2 3" xfId="4485"/>
    <cellStyle name="40% - Accent6 2 3 2" xfId="4486"/>
    <cellStyle name="40% - Accent6 2 3 2 2" xfId="4487"/>
    <cellStyle name="40% - Accent6 2 3 3" xfId="4488"/>
    <cellStyle name="40% - Accent6 2 4" xfId="4489"/>
    <cellStyle name="40% - Accent6 2 4 2" xfId="4490"/>
    <cellStyle name="40% - Accent6 2 4 3" xfId="4491"/>
    <cellStyle name="40% - Accent6 2 5" xfId="4492"/>
    <cellStyle name="40% - Accent6 2_2009 GRC Compl Filing - Exhibit D" xfId="4493"/>
    <cellStyle name="40% - Accent6 3" xfId="354"/>
    <cellStyle name="40% - Accent6 3 2" xfId="4494"/>
    <cellStyle name="40% - Accent6 3 2 2" xfId="4495"/>
    <cellStyle name="40% - Accent6 3 2 3" xfId="4496"/>
    <cellStyle name="40% - Accent6 3 3" xfId="4497"/>
    <cellStyle name="40% - Accent6 3 4" xfId="4498"/>
    <cellStyle name="40% - Accent6 4" xfId="4499"/>
    <cellStyle name="40% - Accent6 4 2" xfId="4500"/>
    <cellStyle name="40% - Accent6 4 2 2" xfId="4501"/>
    <cellStyle name="40% - Accent6 4 3" xfId="4502"/>
    <cellStyle name="40% - Accent6 5" xfId="4503"/>
    <cellStyle name="40% - Accent6 5 2" xfId="4504"/>
    <cellStyle name="40% - Accent6 6" xfId="4505"/>
    <cellStyle name="40% - Accent6 6 2" xfId="4506"/>
    <cellStyle name="40% - Accent6 7" xfId="4507"/>
    <cellStyle name="40% - Accent6 8" xfId="4508"/>
    <cellStyle name="40% - Accent6 9" xfId="4509"/>
    <cellStyle name="60% - Accent1 2" xfId="4510"/>
    <cellStyle name="60% - Accent1 2 2" xfId="355"/>
    <cellStyle name="60% - Accent1 2 2 2" xfId="4511"/>
    <cellStyle name="60% - Accent1 2 3" xfId="4512"/>
    <cellStyle name="60% - Accent1 2 4" xfId="4513"/>
    <cellStyle name="60% - Accent1 3" xfId="4514"/>
    <cellStyle name="60% - Accent1 3 2" xfId="4515"/>
    <cellStyle name="60% - Accent1 4" xfId="4516"/>
    <cellStyle name="60% - Accent1 5" xfId="4517"/>
    <cellStyle name="60% - Accent1 6" xfId="4518"/>
    <cellStyle name="60% - Accent1 7" xfId="4519"/>
    <cellStyle name="60% - Accent2 2" xfId="4520"/>
    <cellStyle name="60% - Accent2 2 2" xfId="356"/>
    <cellStyle name="60% - Accent2 2 2 2" xfId="4521"/>
    <cellStyle name="60% - Accent2 2 3" xfId="4522"/>
    <cellStyle name="60% - Accent2 2 4" xfId="4523"/>
    <cellStyle name="60% - Accent2 3" xfId="4524"/>
    <cellStyle name="60% - Accent2 3 2" xfId="4525"/>
    <cellStyle name="60% - Accent2 4" xfId="4526"/>
    <cellStyle name="60% - Accent2 5" xfId="4527"/>
    <cellStyle name="60% - Accent2 6" xfId="4528"/>
    <cellStyle name="60% - Accent2 7" xfId="4529"/>
    <cellStyle name="60% - Accent3 2" xfId="4530"/>
    <cellStyle name="60% - Accent3 2 2" xfId="357"/>
    <cellStyle name="60% - Accent3 2 2 2" xfId="4531"/>
    <cellStyle name="60% - Accent3 2 3" xfId="4532"/>
    <cellStyle name="60% - Accent3 2 4" xfId="4533"/>
    <cellStyle name="60% - Accent3 3" xfId="4534"/>
    <cellStyle name="60% - Accent3 3 2" xfId="4535"/>
    <cellStyle name="60% - Accent3 4" xfId="4536"/>
    <cellStyle name="60% - Accent3 5" xfId="4537"/>
    <cellStyle name="60% - Accent3 6" xfId="4538"/>
    <cellStyle name="60% - Accent3 7" xfId="4539"/>
    <cellStyle name="60% - Accent4 2" xfId="4540"/>
    <cellStyle name="60% - Accent4 2 2" xfId="358"/>
    <cellStyle name="60% - Accent4 2 2 2" xfId="4541"/>
    <cellStyle name="60% - Accent4 2 3" xfId="4542"/>
    <cellStyle name="60% - Accent4 2 4" xfId="4543"/>
    <cellStyle name="60% - Accent4 3" xfId="4544"/>
    <cellStyle name="60% - Accent4 3 2" xfId="4545"/>
    <cellStyle name="60% - Accent4 4" xfId="4546"/>
    <cellStyle name="60% - Accent4 5" xfId="4547"/>
    <cellStyle name="60% - Accent4 6" xfId="4548"/>
    <cellStyle name="60% - Accent4 7" xfId="4549"/>
    <cellStyle name="60% - Accent5 2" xfId="4550"/>
    <cellStyle name="60% - Accent5 2 2" xfId="359"/>
    <cellStyle name="60% - Accent5 2 2 2" xfId="4551"/>
    <cellStyle name="60% - Accent5 2 3" xfId="4552"/>
    <cellStyle name="60% - Accent5 2 4" xfId="4553"/>
    <cellStyle name="60% - Accent5 3" xfId="4554"/>
    <cellStyle name="60% - Accent5 3 2" xfId="4555"/>
    <cellStyle name="60% - Accent5 4" xfId="4556"/>
    <cellStyle name="60% - Accent5 5" xfId="4557"/>
    <cellStyle name="60% - Accent5 6" xfId="4558"/>
    <cellStyle name="60% - Accent5 7" xfId="4559"/>
    <cellStyle name="60% - Accent6 2" xfId="4560"/>
    <cellStyle name="60% - Accent6 2 2" xfId="360"/>
    <cellStyle name="60% - Accent6 2 2 2" xfId="4561"/>
    <cellStyle name="60% - Accent6 2 3" xfId="4562"/>
    <cellStyle name="60% - Accent6 2 4" xfId="4563"/>
    <cellStyle name="60% - Accent6 3" xfId="4564"/>
    <cellStyle name="60% - Accent6 3 2" xfId="4565"/>
    <cellStyle name="60% - Accent6 4" xfId="4566"/>
    <cellStyle name="60% - Accent6 5" xfId="4567"/>
    <cellStyle name="60% - Accent6 6" xfId="4568"/>
    <cellStyle name="60% - Accent6 7" xfId="4569"/>
    <cellStyle name="Accent1 - 20%" xfId="4570"/>
    <cellStyle name="Accent1 - 40%" xfId="4571"/>
    <cellStyle name="Accent1 - 60%" xfId="4572"/>
    <cellStyle name="Accent1 2" xfId="4573"/>
    <cellStyle name="Accent1 2 2" xfId="361"/>
    <cellStyle name="Accent1 2 2 2" xfId="4574"/>
    <cellStyle name="Accent1 2 3" xfId="4575"/>
    <cellStyle name="Accent1 2 4" xfId="4576"/>
    <cellStyle name="Accent1 3" xfId="4577"/>
    <cellStyle name="Accent1 3 2" xfId="4578"/>
    <cellStyle name="Accent1 4" xfId="4579"/>
    <cellStyle name="Accent1 5" xfId="4580"/>
    <cellStyle name="Accent1 6" xfId="4581"/>
    <cellStyle name="Accent1 7" xfId="4582"/>
    <cellStyle name="Accent2 - 20%" xfId="4583"/>
    <cellStyle name="Accent2 - 40%" xfId="4584"/>
    <cellStyle name="Accent2 - 60%" xfId="4585"/>
    <cellStyle name="Accent2 2" xfId="4586"/>
    <cellStyle name="Accent2 2 2" xfId="362"/>
    <cellStyle name="Accent2 2 2 2" xfId="4587"/>
    <cellStyle name="Accent2 2 3" xfId="4588"/>
    <cellStyle name="Accent2 2 4" xfId="4589"/>
    <cellStyle name="Accent2 3" xfId="4590"/>
    <cellStyle name="Accent2 3 2" xfId="4591"/>
    <cellStyle name="Accent2 4" xfId="4592"/>
    <cellStyle name="Accent2 5" xfId="4593"/>
    <cellStyle name="Accent2 6" xfId="4594"/>
    <cellStyle name="Accent2 7" xfId="4595"/>
    <cellStyle name="Accent3 - 20%" xfId="4596"/>
    <cellStyle name="Accent3 - 40%" xfId="4597"/>
    <cellStyle name="Accent3 - 60%" xfId="4598"/>
    <cellStyle name="Accent3 2" xfId="4599"/>
    <cellStyle name="Accent3 2 2" xfId="363"/>
    <cellStyle name="Accent3 2 2 2" xfId="4600"/>
    <cellStyle name="Accent3 2 3" xfId="4601"/>
    <cellStyle name="Accent3 2 4" xfId="4602"/>
    <cellStyle name="Accent3 3" xfId="4603"/>
    <cellStyle name="Accent3 3 2" xfId="4604"/>
    <cellStyle name="Accent3 4" xfId="4605"/>
    <cellStyle name="Accent3 5" xfId="4606"/>
    <cellStyle name="Accent3 6" xfId="4607"/>
    <cellStyle name="Accent3 7" xfId="4608"/>
    <cellStyle name="Accent4 - 20%" xfId="4609"/>
    <cellStyle name="Accent4 - 40%" xfId="4610"/>
    <cellStyle name="Accent4 - 60%" xfId="4611"/>
    <cellStyle name="Accent4 2" xfId="4612"/>
    <cellStyle name="Accent4 2 2" xfId="364"/>
    <cellStyle name="Accent4 2 2 2" xfId="4613"/>
    <cellStyle name="Accent4 2 3" xfId="4614"/>
    <cellStyle name="Accent4 2 4" xfId="4615"/>
    <cellStyle name="Accent4 3" xfId="4616"/>
    <cellStyle name="Accent4 3 2" xfId="4617"/>
    <cellStyle name="Accent4 4" xfId="4618"/>
    <cellStyle name="Accent4 5" xfId="4619"/>
    <cellStyle name="Accent4 6" xfId="4620"/>
    <cellStyle name="Accent4 7" xfId="4621"/>
    <cellStyle name="Accent5 - 20%" xfId="4622"/>
    <cellStyle name="Accent5 - 40%" xfId="4623"/>
    <cellStyle name="Accent5 - 60%" xfId="4624"/>
    <cellStyle name="Accent5 2" xfId="4625"/>
    <cellStyle name="Accent5 2 2" xfId="365"/>
    <cellStyle name="Accent5 2 2 2" xfId="4626"/>
    <cellStyle name="Accent5 2 3" xfId="4627"/>
    <cellStyle name="Accent5 2 4" xfId="4628"/>
    <cellStyle name="Accent5 3" xfId="4629"/>
    <cellStyle name="Accent5 3 2" xfId="4630"/>
    <cellStyle name="Accent5 4" xfId="4631"/>
    <cellStyle name="Accent5 5" xfId="4632"/>
    <cellStyle name="Accent5 6" xfId="4633"/>
    <cellStyle name="Accent6 - 20%" xfId="4634"/>
    <cellStyle name="Accent6 - 40%" xfId="4635"/>
    <cellStyle name="Accent6 - 60%" xfId="4636"/>
    <cellStyle name="Accent6 2" xfId="4637"/>
    <cellStyle name="Accent6 2 2" xfId="366"/>
    <cellStyle name="Accent6 2 2 2" xfId="4638"/>
    <cellStyle name="Accent6 2 3" xfId="4639"/>
    <cellStyle name="Accent6 2 4" xfId="4640"/>
    <cellStyle name="Accent6 3" xfId="4641"/>
    <cellStyle name="Accent6 3 2" xfId="4642"/>
    <cellStyle name="Accent6 4" xfId="4643"/>
    <cellStyle name="Accent6 5" xfId="4644"/>
    <cellStyle name="Accent6 6" xfId="4645"/>
    <cellStyle name="Accent6 7" xfId="4646"/>
    <cellStyle name="Bad 2" xfId="4647"/>
    <cellStyle name="Bad 2 2" xfId="367"/>
    <cellStyle name="Bad 2 2 2" xfId="4648"/>
    <cellStyle name="Bad 2 3" xfId="4649"/>
    <cellStyle name="Bad 2 4" xfId="4650"/>
    <cellStyle name="Bad 3" xfId="4651"/>
    <cellStyle name="Bad 3 2" xfId="4652"/>
    <cellStyle name="Bad 4" xfId="4653"/>
    <cellStyle name="Bad 5" xfId="4654"/>
    <cellStyle name="Bad 6" xfId="4655"/>
    <cellStyle name="Bad 7" xfId="4656"/>
    <cellStyle name="Band 2" xfId="4657"/>
    <cellStyle name="bld-li - Style4" xfId="4658"/>
    <cellStyle name="C06_Main text" xfId="4659"/>
    <cellStyle name="C07_Main text Bold Green" xfId="4660"/>
    <cellStyle name="C08_2001 Col heads" xfId="4661"/>
    <cellStyle name="C10_2001 Figs Black" xfId="4662"/>
    <cellStyle name="C11_2002 Figs Bold Green" xfId="4663"/>
    <cellStyle name="C13_2001 Figs 1 decimals" xfId="4664"/>
    <cellStyle name="C15_Main text Bold Black" xfId="4665"/>
    <cellStyle name="Calc Currency (0)" xfId="368"/>
    <cellStyle name="Calc Currency (0) 2" xfId="4666"/>
    <cellStyle name="Calculation 10" xfId="4667"/>
    <cellStyle name="Calculation 2" xfId="4668"/>
    <cellStyle name="Calculation 2 2" xfId="369"/>
    <cellStyle name="Calculation 2 2 2" xfId="4669"/>
    <cellStyle name="Calculation 2 2 3" xfId="4670"/>
    <cellStyle name="Calculation 2 3" xfId="4671"/>
    <cellStyle name="Calculation 3" xfId="4672"/>
    <cellStyle name="Calculation 3 2" xfId="4673"/>
    <cellStyle name="Calculation 4" xfId="4674"/>
    <cellStyle name="Calculation 4 2" xfId="4675"/>
    <cellStyle name="Calculation 5" xfId="4676"/>
    <cellStyle name="Calculation 5 2" xfId="4677"/>
    <cellStyle name="Calculation 6" xfId="4678"/>
    <cellStyle name="Calculation 7" xfId="4679"/>
    <cellStyle name="Calculation 7 2" xfId="4680"/>
    <cellStyle name="Calculation 8" xfId="4681"/>
    <cellStyle name="Calculation 8 2" xfId="4682"/>
    <cellStyle name="Calculation 9" xfId="4683"/>
    <cellStyle name="Check Cell 2" xfId="4684"/>
    <cellStyle name="Check Cell 2 2" xfId="370"/>
    <cellStyle name="Check Cell 2 2 2" xfId="4685"/>
    <cellStyle name="Check Cell 2 3" xfId="4686"/>
    <cellStyle name="Check Cell 2 4" xfId="4687"/>
    <cellStyle name="Check Cell 3" xfId="4688"/>
    <cellStyle name="Check Cell 3 2" xfId="4689"/>
    <cellStyle name="Check Cell 4" xfId="4690"/>
    <cellStyle name="Check Cell 5" xfId="4691"/>
    <cellStyle name="Check Cell 6" xfId="4692"/>
    <cellStyle name="CheckCell" xfId="371"/>
    <cellStyle name="CheckCell 2" xfId="4693"/>
    <cellStyle name="CheckCell 2 2" xfId="4694"/>
    <cellStyle name="CheckCell 3" xfId="4695"/>
    <cellStyle name="ColumnHeading" xfId="4696"/>
    <cellStyle name="ColumnHeadings" xfId="4697"/>
    <cellStyle name="ColumnHeadings2" xfId="4698"/>
    <cellStyle name="Comma" xfId="372" builtinId="3"/>
    <cellStyle name="Comma  - Style1" xfId="4699"/>
    <cellStyle name="Comma  - Style2" xfId="4700"/>
    <cellStyle name="Comma  - Style3" xfId="4701"/>
    <cellStyle name="Comma  - Style4" xfId="4702"/>
    <cellStyle name="Comma  - Style5" xfId="4703"/>
    <cellStyle name="Comma  - Style6" xfId="4704"/>
    <cellStyle name="Comma  - Style7" xfId="4705"/>
    <cellStyle name="Comma  - Style8" xfId="4706"/>
    <cellStyle name="Comma [0] 2" xfId="373"/>
    <cellStyle name="Comma [0] 3" xfId="374"/>
    <cellStyle name="Comma [0] 4" xfId="578"/>
    <cellStyle name="Comma [0] 5" xfId="587"/>
    <cellStyle name="Comma 10" xfId="375"/>
    <cellStyle name="Comma 10 2" xfId="4707"/>
    <cellStyle name="Comma 10 2 2" xfId="4708"/>
    <cellStyle name="Comma 10 3" xfId="4709"/>
    <cellStyle name="Comma 11" xfId="376"/>
    <cellStyle name="Comma 11 2" xfId="4710"/>
    <cellStyle name="Comma 12" xfId="377"/>
    <cellStyle name="Comma 12 2" xfId="4711"/>
    <cellStyle name="Comma 13" xfId="378"/>
    <cellStyle name="Comma 13 2" xfId="4712"/>
    <cellStyle name="Comma 14" xfId="379"/>
    <cellStyle name="Comma 14 2" xfId="4713"/>
    <cellStyle name="Comma 15" xfId="380"/>
    <cellStyle name="Comma 15 2" xfId="4714"/>
    <cellStyle name="Comma 16" xfId="579"/>
    <cellStyle name="Comma 16 2" xfId="4715"/>
    <cellStyle name="Comma 17" xfId="582"/>
    <cellStyle name="Comma 17 2" xfId="584"/>
    <cellStyle name="Comma 18" xfId="4716"/>
    <cellStyle name="Comma 18 2" xfId="4717"/>
    <cellStyle name="Comma 18 3" xfId="4718"/>
    <cellStyle name="Comma 19" xfId="4719"/>
    <cellStyle name="Comma 19 2" xfId="4720"/>
    <cellStyle name="Comma 2" xfId="381"/>
    <cellStyle name="Comma 2 10" xfId="4721"/>
    <cellStyle name="Comma 2 2" xfId="382"/>
    <cellStyle name="Comma 2 2 2" xfId="4722"/>
    <cellStyle name="Comma 2 2 2 2" xfId="4723"/>
    <cellStyle name="Comma 2 2 3" xfId="4724"/>
    <cellStyle name="Comma 2 2 3 2" xfId="4725"/>
    <cellStyle name="Comma 2 2 4" xfId="4726"/>
    <cellStyle name="Comma 2 2_DEM-WP(C) Chelan Power Costs" xfId="4727"/>
    <cellStyle name="Comma 2 3" xfId="4728"/>
    <cellStyle name="Comma 2 3 2" xfId="4729"/>
    <cellStyle name="Comma 2 4" xfId="4730"/>
    <cellStyle name="Comma 2 4 2" xfId="4731"/>
    <cellStyle name="Comma 2 5" xfId="4732"/>
    <cellStyle name="Comma 2 5 2" xfId="4733"/>
    <cellStyle name="Comma 2 6" xfId="4734"/>
    <cellStyle name="Comma 2 6 2" xfId="4735"/>
    <cellStyle name="Comma 2 7" xfId="4736"/>
    <cellStyle name="Comma 2 7 2" xfId="4737"/>
    <cellStyle name="Comma 2 8" xfId="4738"/>
    <cellStyle name="Comma 2 8 2" xfId="4739"/>
    <cellStyle name="Comma 2 9" xfId="4740"/>
    <cellStyle name="Comma 2_4 31E Reg Asset  Liab and EXH D" xfId="4741"/>
    <cellStyle name="Comma 20" xfId="4742"/>
    <cellStyle name="Comma 20 2" xfId="4743"/>
    <cellStyle name="Comma 21" xfId="4744"/>
    <cellStyle name="Comma 21 2" xfId="4745"/>
    <cellStyle name="Comma 22" xfId="4746"/>
    <cellStyle name="Comma 22 2" xfId="4747"/>
    <cellStyle name="Comma 23" xfId="4748"/>
    <cellStyle name="Comma 23 2" xfId="4749"/>
    <cellStyle name="Comma 24" xfId="4750"/>
    <cellStyle name="Comma 24 2" xfId="4751"/>
    <cellStyle name="Comma 25" xfId="4752"/>
    <cellStyle name="Comma 26" xfId="4753"/>
    <cellStyle name="Comma 26 2" xfId="4754"/>
    <cellStyle name="Comma 27" xfId="4755"/>
    <cellStyle name="Comma 27 2" xfId="4756"/>
    <cellStyle name="Comma 28" xfId="4757"/>
    <cellStyle name="Comma 28 2" xfId="4758"/>
    <cellStyle name="Comma 29" xfId="4759"/>
    <cellStyle name="Comma 3" xfId="383"/>
    <cellStyle name="Comma 3 2" xfId="4760"/>
    <cellStyle name="Comma 3 2 2" xfId="4761"/>
    <cellStyle name="Comma 3 3" xfId="4762"/>
    <cellStyle name="Comma 3 3 2" xfId="4763"/>
    <cellStyle name="Comma 3 4" xfId="4764"/>
    <cellStyle name="Comma 30" xfId="4765"/>
    <cellStyle name="Comma 31" xfId="4766"/>
    <cellStyle name="Comma 32" xfId="4767"/>
    <cellStyle name="Comma 33" xfId="4768"/>
    <cellStyle name="Comma 34" xfId="4769"/>
    <cellStyle name="Comma 35" xfId="4770"/>
    <cellStyle name="Comma 36" xfId="4771"/>
    <cellStyle name="Comma 37" xfId="4772"/>
    <cellStyle name="Comma 38" xfId="4773"/>
    <cellStyle name="Comma 39" xfId="4774"/>
    <cellStyle name="Comma 4" xfId="384"/>
    <cellStyle name="Comma 4 2" xfId="385"/>
    <cellStyle name="Comma 4 2 2" xfId="4775"/>
    <cellStyle name="Comma 4 2 2 2" xfId="4776"/>
    <cellStyle name="Comma 4 2 3" xfId="4777"/>
    <cellStyle name="Comma 4 3" xfId="4778"/>
    <cellStyle name="Comma 40" xfId="4779"/>
    <cellStyle name="Comma 41" xfId="4780"/>
    <cellStyle name="Comma 42" xfId="4781"/>
    <cellStyle name="Comma 43" xfId="4782"/>
    <cellStyle name="Comma 44" xfId="4783"/>
    <cellStyle name="Comma 45" xfId="4784"/>
    <cellStyle name="Comma 46" xfId="4785"/>
    <cellStyle name="Comma 47" xfId="4786"/>
    <cellStyle name="Comma 47 2" xfId="4787"/>
    <cellStyle name="Comma 48" xfId="4788"/>
    <cellStyle name="Comma 48 2" xfId="4789"/>
    <cellStyle name="Comma 49" xfId="4790"/>
    <cellStyle name="Comma 5" xfId="386"/>
    <cellStyle name="Comma 5 2" xfId="590"/>
    <cellStyle name="Comma 50" xfId="4791"/>
    <cellStyle name="Comma 51" xfId="4792"/>
    <cellStyle name="Comma 53" xfId="6095"/>
    <cellStyle name="Comma 6" xfId="387"/>
    <cellStyle name="Comma 6 2" xfId="4793"/>
    <cellStyle name="Comma 7" xfId="388"/>
    <cellStyle name="Comma 7 2" xfId="4794"/>
    <cellStyle name="Comma 8" xfId="389"/>
    <cellStyle name="Comma 8 2" xfId="4795"/>
    <cellStyle name="Comma 9" xfId="390"/>
    <cellStyle name="Comma 9 2" xfId="4796"/>
    <cellStyle name="Comma 9 3" xfId="6091"/>
    <cellStyle name="Comma0" xfId="391"/>
    <cellStyle name="Comma0 - Style2" xfId="392"/>
    <cellStyle name="Comma0 - Style4" xfId="393"/>
    <cellStyle name="Comma0 - Style5" xfId="394"/>
    <cellStyle name="Comma0 2" xfId="395"/>
    <cellStyle name="Comma0 3" xfId="396"/>
    <cellStyle name="Comma0 4" xfId="397"/>
    <cellStyle name="Comma0_00COS Ind Allocators" xfId="398"/>
    <cellStyle name="Comma1 - Style1" xfId="399"/>
    <cellStyle name="Comment" xfId="4797"/>
    <cellStyle name="Copied" xfId="400"/>
    <cellStyle name="COST1" xfId="401"/>
    <cellStyle name="CountryTitle" xfId="4798"/>
    <cellStyle name="Curren - Style1" xfId="402"/>
    <cellStyle name="Curren - Style2" xfId="403"/>
    <cellStyle name="Curren - Style5" xfId="404"/>
    <cellStyle name="Curren - Style6" xfId="405"/>
    <cellStyle name="Currency [0] 2" xfId="4799"/>
    <cellStyle name="Currency 10" xfId="406"/>
    <cellStyle name="Currency 10 2" xfId="4800"/>
    <cellStyle name="Currency 11" xfId="407"/>
    <cellStyle name="Currency 11 2" xfId="4801"/>
    <cellStyle name="Currency 12" xfId="4802"/>
    <cellStyle name="Currency 12 2" xfId="4803"/>
    <cellStyle name="Currency 12 2 2" xfId="4804"/>
    <cellStyle name="Currency 12 3" xfId="4805"/>
    <cellStyle name="Currency 12 3 2" xfId="4806"/>
    <cellStyle name="Currency 12 4" xfId="4807"/>
    <cellStyle name="Currency 12 4 2" xfId="4808"/>
    <cellStyle name="Currency 12 5" xfId="4809"/>
    <cellStyle name="Currency 13" xfId="4810"/>
    <cellStyle name="Currency 13 2" xfId="4811"/>
    <cellStyle name="Currency 13 3" xfId="4812"/>
    <cellStyle name="Currency 14" xfId="4813"/>
    <cellStyle name="Currency 14 2" xfId="4814"/>
    <cellStyle name="Currency 15" xfId="4815"/>
    <cellStyle name="Currency 15 2" xfId="4816"/>
    <cellStyle name="Currency 16" xfId="4817"/>
    <cellStyle name="Currency 16 2" xfId="4818"/>
    <cellStyle name="Currency 17" xfId="4819"/>
    <cellStyle name="Currency 18" xfId="4820"/>
    <cellStyle name="Currency 19" xfId="4821"/>
    <cellStyle name="Currency 2" xfId="408"/>
    <cellStyle name="Currency 2 2" xfId="409"/>
    <cellStyle name="Currency 2 2 2" xfId="4822"/>
    <cellStyle name="Currency 2 3" xfId="4823"/>
    <cellStyle name="Currency 2 3 2" xfId="4824"/>
    <cellStyle name="Currency 2 4" xfId="4825"/>
    <cellStyle name="Currency 2 4 2" xfId="4826"/>
    <cellStyle name="Currency 2 5" xfId="4827"/>
    <cellStyle name="Currency 2 5 2" xfId="4828"/>
    <cellStyle name="Currency 2 6" xfId="4829"/>
    <cellStyle name="Currency 2 6 2" xfId="4830"/>
    <cellStyle name="Currency 2 7" xfId="4831"/>
    <cellStyle name="Currency 2 7 2" xfId="4832"/>
    <cellStyle name="Currency 2 8" xfId="4833"/>
    <cellStyle name="Currency 2 8 2" xfId="4834"/>
    <cellStyle name="Currency 2 9" xfId="4835"/>
    <cellStyle name="Currency 20" xfId="4836"/>
    <cellStyle name="Currency 3" xfId="410"/>
    <cellStyle name="Currency 3 2" xfId="4837"/>
    <cellStyle name="Currency 3 2 2" xfId="4838"/>
    <cellStyle name="Currency 3 3" xfId="4839"/>
    <cellStyle name="Currency 3 3 2" xfId="4840"/>
    <cellStyle name="Currency 3 4" xfId="4841"/>
    <cellStyle name="Currency 4" xfId="411"/>
    <cellStyle name="Currency 4 2" xfId="412"/>
    <cellStyle name="Currency 4 2 2" xfId="4842"/>
    <cellStyle name="Currency 4 3" xfId="4843"/>
    <cellStyle name="Currency 4_4 31E Reg Asset  Liab and EXH D" xfId="4844"/>
    <cellStyle name="Currency 5" xfId="413"/>
    <cellStyle name="Currency 5 2" xfId="4845"/>
    <cellStyle name="Currency 6" xfId="414"/>
    <cellStyle name="Currency 6 2" xfId="4846"/>
    <cellStyle name="Currency 7" xfId="415"/>
    <cellStyle name="Currency 7 2" xfId="4847"/>
    <cellStyle name="Currency 8" xfId="416"/>
    <cellStyle name="Currency 8 2" xfId="4848"/>
    <cellStyle name="Currency 8 3" xfId="6089"/>
    <cellStyle name="Currency 9" xfId="417"/>
    <cellStyle name="Currency 9 2" xfId="4849"/>
    <cellStyle name="Currency0" xfId="418"/>
    <cellStyle name="Currency0 2" xfId="4850"/>
    <cellStyle name="Currency0 2 2" xfId="4851"/>
    <cellStyle name="Currency0 2 3" xfId="4852"/>
    <cellStyle name="Currency0 3" xfId="4853"/>
    <cellStyle name="Currency0 3 2" xfId="4854"/>
    <cellStyle name="Currency0 4" xfId="4855"/>
    <cellStyle name="Currency0 4 2" xfId="4856"/>
    <cellStyle name="Currency0 5" xfId="4857"/>
    <cellStyle name="Currency0 5 2" xfId="4858"/>
    <cellStyle name="Currency0 6" xfId="4859"/>
    <cellStyle name="Currency0 7" xfId="4860"/>
    <cellStyle name="Currency0 7 2" xfId="4861"/>
    <cellStyle name="Currency0 8" xfId="4862"/>
    <cellStyle name="Currency0 8 2" xfId="4863"/>
    <cellStyle name="Currency0 9" xfId="4864"/>
    <cellStyle name="Date" xfId="419"/>
    <cellStyle name="Date 2" xfId="420"/>
    <cellStyle name="Date 3" xfId="421"/>
    <cellStyle name="Date 4" xfId="422"/>
    <cellStyle name="DateTime" xfId="4865"/>
    <cellStyle name="DateTime 2" xfId="4866"/>
    <cellStyle name="drp-sh - Style2" xfId="4867"/>
    <cellStyle name="Emphasis 1" xfId="4868"/>
    <cellStyle name="Emphasis 2" xfId="4869"/>
    <cellStyle name="Emphasis 3" xfId="4870"/>
    <cellStyle name="Entered" xfId="423"/>
    <cellStyle name="Entered 2" xfId="4871"/>
    <cellStyle name="Entered 2 2" xfId="4872"/>
    <cellStyle name="Entered 3" xfId="4873"/>
    <cellStyle name="Entered 4" xfId="4874"/>
    <cellStyle name="Entered 4 2" xfId="4875"/>
    <cellStyle name="Entered 5" xfId="4876"/>
    <cellStyle name="Entered 5 2" xfId="4877"/>
    <cellStyle name="Entered 6" xfId="4878"/>
    <cellStyle name="Entered 7" xfId="4879"/>
    <cellStyle name="Entered 7 2" xfId="4880"/>
    <cellStyle name="Entered 8" xfId="4881"/>
    <cellStyle name="Entered 8 2" xfId="4882"/>
    <cellStyle name="Entered_AURORA Total New" xfId="4883"/>
    <cellStyle name="Euro" xfId="424"/>
    <cellStyle name="Euro 2" xfId="4884"/>
    <cellStyle name="Euro 2 2" xfId="4885"/>
    <cellStyle name="Euro 3" xfId="4886"/>
    <cellStyle name="Euro 4" xfId="4887"/>
    <cellStyle name="Euro 4 2" xfId="4888"/>
    <cellStyle name="Euro 5" xfId="4889"/>
    <cellStyle name="Euro 5 2" xfId="4890"/>
    <cellStyle name="Euro 6" xfId="4891"/>
    <cellStyle name="Euro 7" xfId="4892"/>
    <cellStyle name="Euro 7 2" xfId="4893"/>
    <cellStyle name="Euro 8" xfId="4894"/>
    <cellStyle name="Euro 8 2" xfId="4895"/>
    <cellStyle name="Explanatory Text 2" xfId="4896"/>
    <cellStyle name="Explanatory Text 2 2" xfId="425"/>
    <cellStyle name="Explanatory Text 2 2 2" xfId="4897"/>
    <cellStyle name="Explanatory Text 2 3" xfId="4898"/>
    <cellStyle name="Explanatory Text 2 4" xfId="4899"/>
    <cellStyle name="Explanatory Text 3" xfId="4900"/>
    <cellStyle name="Explanatory Text 3 2" xfId="4901"/>
    <cellStyle name="Explanatory Text 4" xfId="4902"/>
    <cellStyle name="Explanatory Text 5" xfId="4903"/>
    <cellStyle name="Explanatory Text 6" xfId="4904"/>
    <cellStyle name="FieldName" xfId="4905"/>
    <cellStyle name="Fixed" xfId="426"/>
    <cellStyle name="Fixed3 - Style3" xfId="427"/>
    <cellStyle name="Footnote" xfId="4906"/>
    <cellStyle name="G01_2001 figures 1 decimal a" xfId="4907"/>
    <cellStyle name="G03_Text" xfId="4908"/>
    <cellStyle name="G05_Superiors" xfId="4909"/>
    <cellStyle name="G07_Bold_2002_figs_Green" xfId="4910"/>
    <cellStyle name="G08_2001_figs" xfId="4911"/>
    <cellStyle name="Good 2" xfId="4912"/>
    <cellStyle name="Good 2 2" xfId="428"/>
    <cellStyle name="Good 2 2 2" xfId="4913"/>
    <cellStyle name="Good 2 3" xfId="4914"/>
    <cellStyle name="Good 2 4" xfId="4915"/>
    <cellStyle name="Good 3" xfId="4916"/>
    <cellStyle name="Good 3 2" xfId="4917"/>
    <cellStyle name="Good 4" xfId="4918"/>
    <cellStyle name="Good 5" xfId="4919"/>
    <cellStyle name="Good 6" xfId="4920"/>
    <cellStyle name="Good 7" xfId="4921"/>
    <cellStyle name="Grey" xfId="429"/>
    <cellStyle name="Grey 2" xfId="430"/>
    <cellStyle name="Grey 2 2" xfId="4922"/>
    <cellStyle name="Grey 2 2 2" xfId="4923"/>
    <cellStyle name="Grey 2 3" xfId="4924"/>
    <cellStyle name="Grey 3" xfId="431"/>
    <cellStyle name="Grey 3 2" xfId="4925"/>
    <cellStyle name="Grey 3 2 2" xfId="4926"/>
    <cellStyle name="Grey 3 3" xfId="4927"/>
    <cellStyle name="Grey 4" xfId="432"/>
    <cellStyle name="Grey 4 2" xfId="4928"/>
    <cellStyle name="Grey 5" xfId="4929"/>
    <cellStyle name="Grey 5 2" xfId="4930"/>
    <cellStyle name="Grey 6" xfId="4931"/>
    <cellStyle name="Grey_(C) WHE Proforma with ITC cash grant 10 Yr Amort_for deferral_102809" xfId="433"/>
    <cellStyle name="g-tota - Style7" xfId="4932"/>
    <cellStyle name="Header1" xfId="434"/>
    <cellStyle name="Header1 2" xfId="4933"/>
    <cellStyle name="Header1_AURORA Total New" xfId="4934"/>
    <cellStyle name="Header2" xfId="435"/>
    <cellStyle name="Header2 2" xfId="4935"/>
    <cellStyle name="Header2_AURORA Total New" xfId="4936"/>
    <cellStyle name="Heading" xfId="4937"/>
    <cellStyle name="Heading 1 2" xfId="4938"/>
    <cellStyle name="Heading 1 2 2" xfId="436"/>
    <cellStyle name="Heading 1 2 2 2" xfId="4939"/>
    <cellStyle name="Heading 1 2 3" xfId="4940"/>
    <cellStyle name="Heading 1 2 4" xfId="4941"/>
    <cellStyle name="Heading 1 3" xfId="4942"/>
    <cellStyle name="Heading 1 4" xfId="4943"/>
    <cellStyle name="Heading 1 5" xfId="4944"/>
    <cellStyle name="Heading 1 6" xfId="4945"/>
    <cellStyle name="Heading 2 2" xfId="4946"/>
    <cellStyle name="Heading 2 2 2" xfId="437"/>
    <cellStyle name="Heading 2 2 2 2" xfId="4947"/>
    <cellStyle name="Heading 2 2 3" xfId="4948"/>
    <cellStyle name="Heading 2 2 4" xfId="4949"/>
    <cellStyle name="Heading 2 3" xfId="4950"/>
    <cellStyle name="Heading 2 4" xfId="4951"/>
    <cellStyle name="Heading 2 5" xfId="4952"/>
    <cellStyle name="Heading 2 6" xfId="4953"/>
    <cellStyle name="Heading 3 2" xfId="4954"/>
    <cellStyle name="Heading 3 2 2" xfId="438"/>
    <cellStyle name="Heading 3 2 2 2" xfId="4955"/>
    <cellStyle name="Heading 3 2 3" xfId="4956"/>
    <cellStyle name="Heading 3 2 4" xfId="4957"/>
    <cellStyle name="Heading 3 3" xfId="4958"/>
    <cellStyle name="Heading 3 3 2" xfId="4959"/>
    <cellStyle name="Heading 3 4" xfId="4960"/>
    <cellStyle name="Heading 3 5" xfId="4961"/>
    <cellStyle name="Heading 3 6" xfId="4962"/>
    <cellStyle name="Heading 3 7" xfId="4963"/>
    <cellStyle name="Heading 4 2" xfId="4964"/>
    <cellStyle name="Heading 4 2 2" xfId="439"/>
    <cellStyle name="Heading 4 2 2 2" xfId="4965"/>
    <cellStyle name="Heading 4 2 3" xfId="4966"/>
    <cellStyle name="Heading 4 2 4" xfId="4967"/>
    <cellStyle name="Heading 4 3" xfId="4968"/>
    <cellStyle name="Heading 4 3 2" xfId="4969"/>
    <cellStyle name="Heading 4 4" xfId="4970"/>
    <cellStyle name="Heading 4 5" xfId="4971"/>
    <cellStyle name="Heading 4 6" xfId="4972"/>
    <cellStyle name="Heading 4 7" xfId="4973"/>
    <cellStyle name="Heading1" xfId="440"/>
    <cellStyle name="Heading1 2" xfId="4974"/>
    <cellStyle name="Heading2" xfId="441"/>
    <cellStyle name="Heading2 2" xfId="4975"/>
    <cellStyle name="HeadlineStyle" xfId="4976"/>
    <cellStyle name="HeadlineStyle 2" xfId="4977"/>
    <cellStyle name="HeadlineStyleJustified" xfId="4978"/>
    <cellStyle name="HeadlineStyleJustified 2" xfId="4979"/>
    <cellStyle name="Hyperlink 2" xfId="4980"/>
    <cellStyle name="Hyperlink_LSR1 OM Budget rev 2010 03-09" xfId="6096"/>
    <cellStyle name="Input [yellow]" xfId="442"/>
    <cellStyle name="Input [yellow] 2" xfId="443"/>
    <cellStyle name="Input [yellow] 2 2" xfId="4981"/>
    <cellStyle name="Input [yellow] 2 2 2" xfId="4982"/>
    <cellStyle name="Input [yellow] 2 3" xfId="4983"/>
    <cellStyle name="Input [yellow] 3" xfId="444"/>
    <cellStyle name="Input [yellow] 3 2" xfId="4984"/>
    <cellStyle name="Input [yellow] 3 2 2" xfId="4985"/>
    <cellStyle name="Input [yellow] 3 3" xfId="4986"/>
    <cellStyle name="Input [yellow] 4" xfId="445"/>
    <cellStyle name="Input [yellow] 4 2" xfId="4987"/>
    <cellStyle name="Input [yellow] 5" xfId="4988"/>
    <cellStyle name="Input [yellow] 5 2" xfId="4989"/>
    <cellStyle name="Input [yellow] 6" xfId="4990"/>
    <cellStyle name="Input [yellow]_(C) WHE Proforma with ITC cash grant 10 Yr Amort_for deferral_102809" xfId="446"/>
    <cellStyle name="Input 10" xfId="4991"/>
    <cellStyle name="Input 11" xfId="4992"/>
    <cellStyle name="Input 12" xfId="4993"/>
    <cellStyle name="Input 13" xfId="4994"/>
    <cellStyle name="Input 14" xfId="4995"/>
    <cellStyle name="Input 15" xfId="4996"/>
    <cellStyle name="Input 16" xfId="4997"/>
    <cellStyle name="Input 17" xfId="4998"/>
    <cellStyle name="Input 18" xfId="4999"/>
    <cellStyle name="Input 19" xfId="5000"/>
    <cellStyle name="Input 2" xfId="5001"/>
    <cellStyle name="Input 2 2" xfId="447"/>
    <cellStyle name="Input 2 2 2" xfId="5002"/>
    <cellStyle name="Input 2 3" xfId="5003"/>
    <cellStyle name="Input 2 4" xfId="5004"/>
    <cellStyle name="Input 20" xfId="5005"/>
    <cellStyle name="Input 21" xfId="5006"/>
    <cellStyle name="Input 22" xfId="5007"/>
    <cellStyle name="Input 23" xfId="5008"/>
    <cellStyle name="Input 24" xfId="5009"/>
    <cellStyle name="Input 25" xfId="5010"/>
    <cellStyle name="Input 26" xfId="5011"/>
    <cellStyle name="Input 27" xfId="5012"/>
    <cellStyle name="Input 28" xfId="5013"/>
    <cellStyle name="Input 3" xfId="5014"/>
    <cellStyle name="Input 3 2" xfId="5015"/>
    <cellStyle name="Input 3 3" xfId="5016"/>
    <cellStyle name="Input 4" xfId="5017"/>
    <cellStyle name="Input 4 2" xfId="5018"/>
    <cellStyle name="Input 5" xfId="5019"/>
    <cellStyle name="Input 5 2" xfId="5020"/>
    <cellStyle name="Input 6" xfId="5021"/>
    <cellStyle name="Input 6 2" xfId="5022"/>
    <cellStyle name="Input 7" xfId="5023"/>
    <cellStyle name="Input 7 2" xfId="5024"/>
    <cellStyle name="Input 8" xfId="5025"/>
    <cellStyle name="Input 8 2" xfId="5026"/>
    <cellStyle name="Input 9" xfId="5027"/>
    <cellStyle name="Input Cells" xfId="448"/>
    <cellStyle name="Input Cells 2" xfId="5028"/>
    <cellStyle name="Input Cells Percent" xfId="449"/>
    <cellStyle name="Input Cells Percent 2" xfId="5029"/>
    <cellStyle name="Input Cells Percent_AURORA Total New" xfId="5030"/>
    <cellStyle name="Input Cells_4.34E Mint Farm Deferral" xfId="450"/>
    <cellStyle name="line b - Style6" xfId="5031"/>
    <cellStyle name="Lines" xfId="451"/>
    <cellStyle name="Lines 2" xfId="5032"/>
    <cellStyle name="Lines 3" xfId="5033"/>
    <cellStyle name="LINKED" xfId="452"/>
    <cellStyle name="Linked Cell 2" xfId="5034"/>
    <cellStyle name="Linked Cell 2 2" xfId="453"/>
    <cellStyle name="Linked Cell 2 2 2" xfId="5035"/>
    <cellStyle name="Linked Cell 2 3" xfId="5036"/>
    <cellStyle name="Linked Cell 2 4" xfId="5037"/>
    <cellStyle name="Linked Cell 3" xfId="5038"/>
    <cellStyle name="Linked Cell 3 2" xfId="5039"/>
    <cellStyle name="Linked Cell 4" xfId="5040"/>
    <cellStyle name="Linked Cell 5" xfId="5041"/>
    <cellStyle name="Linked Cell 6" xfId="5042"/>
    <cellStyle name="Linked Cell 7" xfId="5043"/>
    <cellStyle name="Millares [0]_2AV_M_M " xfId="5044"/>
    <cellStyle name="Millares_2AV_M_M " xfId="5045"/>
    <cellStyle name="modified border" xfId="454"/>
    <cellStyle name="modified border 2" xfId="455"/>
    <cellStyle name="modified border 2 2" xfId="5046"/>
    <cellStyle name="modified border 3" xfId="456"/>
    <cellStyle name="modified border 3 2" xfId="5047"/>
    <cellStyle name="modified border 4" xfId="457"/>
    <cellStyle name="modified border 4 2" xfId="5048"/>
    <cellStyle name="modified border_4.34E Mint Farm Deferral" xfId="458"/>
    <cellStyle name="modified border1" xfId="459"/>
    <cellStyle name="modified border1 2" xfId="460"/>
    <cellStyle name="modified border1 2 2" xfId="5049"/>
    <cellStyle name="modified border1 3" xfId="461"/>
    <cellStyle name="modified border1 3 2" xfId="5050"/>
    <cellStyle name="modified border1 4" xfId="462"/>
    <cellStyle name="modified border1 4 2" xfId="5051"/>
    <cellStyle name="modified border1_4.34E Mint Farm Deferral" xfId="463"/>
    <cellStyle name="Moneda [0]_2AV_M_M " xfId="5052"/>
    <cellStyle name="Moneda_2AV_M_M " xfId="5053"/>
    <cellStyle name="MonthYears" xfId="5054"/>
    <cellStyle name="Neutral 2" xfId="5055"/>
    <cellStyle name="Neutral 2 2" xfId="464"/>
    <cellStyle name="Neutral 2 2 2" xfId="5056"/>
    <cellStyle name="Neutral 2 3" xfId="5057"/>
    <cellStyle name="Neutral 2 4" xfId="5058"/>
    <cellStyle name="Neutral 3" xfId="5059"/>
    <cellStyle name="Neutral 3 2" xfId="5060"/>
    <cellStyle name="Neutral 4" xfId="5061"/>
    <cellStyle name="Neutral 5" xfId="5062"/>
    <cellStyle name="Neutral 6" xfId="5063"/>
    <cellStyle name="Neutral 7" xfId="5064"/>
    <cellStyle name="no dec" xfId="465"/>
    <cellStyle name="Normal" xfId="0" builtinId="0"/>
    <cellStyle name="Normal - Style1" xfId="466"/>
    <cellStyle name="Normal - Style1 2" xfId="467"/>
    <cellStyle name="Normal - Style1 2 2" xfId="5065"/>
    <cellStyle name="Normal - Style1 2 2 2" xfId="5066"/>
    <cellStyle name="Normal - Style1 2 2 3" xfId="5067"/>
    <cellStyle name="Normal - Style1 2 3" xfId="5068"/>
    <cellStyle name="Normal - Style1 3" xfId="468"/>
    <cellStyle name="Normal - Style1 3 2" xfId="5069"/>
    <cellStyle name="Normal - Style1 3 2 2" xfId="5070"/>
    <cellStyle name="Normal - Style1 3 3" xfId="5071"/>
    <cellStyle name="Normal - Style1 3 4" xfId="5072"/>
    <cellStyle name="Normal - Style1 4" xfId="469"/>
    <cellStyle name="Normal - Style1 4 2" xfId="5073"/>
    <cellStyle name="Normal - Style1 4 2 2" xfId="5074"/>
    <cellStyle name="Normal - Style1 4 3" xfId="5075"/>
    <cellStyle name="Normal - Style1 5" xfId="5076"/>
    <cellStyle name="Normal - Style1 5 2" xfId="5077"/>
    <cellStyle name="Normal - Style1 5 2 2" xfId="5078"/>
    <cellStyle name="Normal - Style1 5 2 3" xfId="5079"/>
    <cellStyle name="Normal - Style1 5 3" xfId="5080"/>
    <cellStyle name="Normal - Style1 5 4" xfId="5081"/>
    <cellStyle name="Normal - Style1 5 5" xfId="5082"/>
    <cellStyle name="Normal - Style1 6" xfId="5083"/>
    <cellStyle name="Normal - Style1 6 2" xfId="5084"/>
    <cellStyle name="Normal - Style1 6 2 2" xfId="5085"/>
    <cellStyle name="Normal - Style1 6 3" xfId="5086"/>
    <cellStyle name="Normal - Style1 6 4" xfId="5087"/>
    <cellStyle name="Normal - Style1 7" xfId="5088"/>
    <cellStyle name="Normal - Style1 7 2" xfId="5089"/>
    <cellStyle name="Normal - Style1 7 2 2" xfId="5090"/>
    <cellStyle name="Normal - Style1 7 3" xfId="5091"/>
    <cellStyle name="Normal - Style1 8" xfId="5092"/>
    <cellStyle name="Normal - Style1 9" xfId="5093"/>
    <cellStyle name="Normal - Style1_(C) WHE Proforma with ITC cash grant 10 Yr Amort_for deferral_102809" xfId="470"/>
    <cellStyle name="Normal [0]" xfId="5094"/>
    <cellStyle name="Normal [2]" xfId="5095"/>
    <cellStyle name="Normal 1" xfId="5096"/>
    <cellStyle name="Normal 1 2" xfId="5097"/>
    <cellStyle name="Normal 1 2 2" xfId="5098"/>
    <cellStyle name="Normal 1 3" xfId="5099"/>
    <cellStyle name="Normal 1 3 2" xfId="5100"/>
    <cellStyle name="Normal 1 4" xfId="5101"/>
    <cellStyle name="Normal 10" xfId="471"/>
    <cellStyle name="Normal 10 2" xfId="472"/>
    <cellStyle name="Normal 10 2 2" xfId="5102"/>
    <cellStyle name="Normal 10 2 2 2" xfId="5103"/>
    <cellStyle name="Normal 10 2 3" xfId="5104"/>
    <cellStyle name="Normal 10 3" xfId="473"/>
    <cellStyle name="Normal 10 3 2" xfId="5105"/>
    <cellStyle name="Normal 10 3 2 2" xfId="5106"/>
    <cellStyle name="Normal 10 3 3" xfId="5107"/>
    <cellStyle name="Normal 10 4" xfId="5108"/>
    <cellStyle name="Normal 10 4 2" xfId="5109"/>
    <cellStyle name="Normal 10 5" xfId="5110"/>
    <cellStyle name="Normal 10 6" xfId="5111"/>
    <cellStyle name="Normal 10 7" xfId="5112"/>
    <cellStyle name="Normal 10_ Price Inputs" xfId="5113"/>
    <cellStyle name="Normal 11" xfId="474"/>
    <cellStyle name="Normal 11 2" xfId="5114"/>
    <cellStyle name="Normal 11 2 2" xfId="5115"/>
    <cellStyle name="Normal 11 3" xfId="5116"/>
    <cellStyle name="Normal 11 4" xfId="5117"/>
    <cellStyle name="Normal 11 5" xfId="5118"/>
    <cellStyle name="Normal 11_16.37E Wild Horse Expansion DeferralRevwrkingfile SF" xfId="5119"/>
    <cellStyle name="Normal 12" xfId="475"/>
    <cellStyle name="Normal 12 2" xfId="5120"/>
    <cellStyle name="Normal 12 2 2" xfId="5121"/>
    <cellStyle name="Normal 12 3" xfId="5122"/>
    <cellStyle name="Normal 12 4" xfId="5123"/>
    <cellStyle name="Normal 121" xfId="5124"/>
    <cellStyle name="Normal 13" xfId="476"/>
    <cellStyle name="Normal 13 2" xfId="5125"/>
    <cellStyle name="Normal 13 2 2" xfId="5126"/>
    <cellStyle name="Normal 13 3" xfId="5127"/>
    <cellStyle name="Normal 13 4" xfId="5128"/>
    <cellStyle name="Normal 14" xfId="477"/>
    <cellStyle name="Normal 14 2" xfId="5129"/>
    <cellStyle name="Normal 14 2 2" xfId="5130"/>
    <cellStyle name="Normal 14 3" xfId="5131"/>
    <cellStyle name="Normal 14 4" xfId="5132"/>
    <cellStyle name="Normal 15" xfId="478"/>
    <cellStyle name="Normal 15 2" xfId="5133"/>
    <cellStyle name="Normal 15 2 2" xfId="5134"/>
    <cellStyle name="Normal 15 3" xfId="5135"/>
    <cellStyle name="Normal 15 4" xfId="5136"/>
    <cellStyle name="Normal 16" xfId="479"/>
    <cellStyle name="Normal 16 2" xfId="5137"/>
    <cellStyle name="Normal 16 2 2" xfId="5138"/>
    <cellStyle name="Normal 16 3" xfId="5139"/>
    <cellStyle name="Normal 16 4" xfId="5140"/>
    <cellStyle name="Normal 17" xfId="480"/>
    <cellStyle name="Normal 17 2" xfId="5141"/>
    <cellStyle name="Normal 17 2 2" xfId="5142"/>
    <cellStyle name="Normal 17 3" xfId="5143"/>
    <cellStyle name="Normal 17 4" xfId="5144"/>
    <cellStyle name="Normal 18" xfId="481"/>
    <cellStyle name="Normal 18 2" xfId="5145"/>
    <cellStyle name="Normal 18 2 2" xfId="5146"/>
    <cellStyle name="Normal 18 3" xfId="5147"/>
    <cellStyle name="Normal 18 4" xfId="5148"/>
    <cellStyle name="Normal 19" xfId="482"/>
    <cellStyle name="Normal 19 2" xfId="5149"/>
    <cellStyle name="Normal 19 2 2" xfId="5150"/>
    <cellStyle name="Normal 19 3" xfId="5151"/>
    <cellStyle name="Normal 19 4" xfId="5152"/>
    <cellStyle name="Normal 2" xfId="483"/>
    <cellStyle name="Normal 2 10" xfId="5153"/>
    <cellStyle name="Normal 2 10 2" xfId="5154"/>
    <cellStyle name="Normal 2 11" xfId="5155"/>
    <cellStyle name="Normal 2 11 2" xfId="5156"/>
    <cellStyle name="Normal 2 12" xfId="5157"/>
    <cellStyle name="Normal 2 12 2" xfId="5158"/>
    <cellStyle name="Normal 2 13" xfId="5159"/>
    <cellStyle name="Normal 2 13 2" xfId="5160"/>
    <cellStyle name="Normal 2 14" xfId="5161"/>
    <cellStyle name="Normal 2 15" xfId="5162"/>
    <cellStyle name="Normal 2 2" xfId="484"/>
    <cellStyle name="Normal 2 2 2" xfId="485"/>
    <cellStyle name="Normal 2 2 2 2" xfId="5163"/>
    <cellStyle name="Normal 2 2 2 2 2" xfId="5164"/>
    <cellStyle name="Normal 2 2 2 2 2 2" xfId="5165"/>
    <cellStyle name="Normal 2 2 2 2 3" xfId="5166"/>
    <cellStyle name="Normal 2 2 2 2 3 2" xfId="5167"/>
    <cellStyle name="Normal 2 2 2 2 4" xfId="5168"/>
    <cellStyle name="Normal 2 2 2 3" xfId="5169"/>
    <cellStyle name="Normal 2 2 2 3 2" xfId="5170"/>
    <cellStyle name="Normal 2 2 2 3 2 2" xfId="5171"/>
    <cellStyle name="Normal 2 2 2 3 3" xfId="5172"/>
    <cellStyle name="Normal 2 2 2 3 3 2" xfId="5173"/>
    <cellStyle name="Normal 2 2 2 3 4" xfId="5174"/>
    <cellStyle name="Normal 2 2 2 4" xfId="5175"/>
    <cellStyle name="Normal 2 2 2 4 2" xfId="5176"/>
    <cellStyle name="Normal 2 2 2 5" xfId="5177"/>
    <cellStyle name="Normal 2 2 2 5 2" xfId="5178"/>
    <cellStyle name="Normal 2 2 2 6" xfId="5179"/>
    <cellStyle name="Normal 2 2 2_Chelan PUD Power Costs (8-10)" xfId="5180"/>
    <cellStyle name="Normal 2 2 3" xfId="486"/>
    <cellStyle name="Normal 2 2 3 2" xfId="5181"/>
    <cellStyle name="Normal 2 2 3 2 2" xfId="5182"/>
    <cellStyle name="Normal 2 2 3 3" xfId="5183"/>
    <cellStyle name="Normal 2 2 3 3 2" xfId="5184"/>
    <cellStyle name="Normal 2 2 3 4" xfId="5185"/>
    <cellStyle name="Normal 2 2 4" xfId="5186"/>
    <cellStyle name="Normal 2 2 4 2" xfId="5187"/>
    <cellStyle name="Normal 2 2 5" xfId="5188"/>
    <cellStyle name="Normal 2 2 6" xfId="5189"/>
    <cellStyle name="Normal 2 2 7" xfId="5190"/>
    <cellStyle name="Normal 2 2_ Price Inputs" xfId="5191"/>
    <cellStyle name="Normal 2 3" xfId="487"/>
    <cellStyle name="Normal 2 3 2" xfId="5192"/>
    <cellStyle name="Normal 2 3 2 2" xfId="5193"/>
    <cellStyle name="Normal 2 3 3" xfId="5194"/>
    <cellStyle name="Normal 2 3 3 2" xfId="5195"/>
    <cellStyle name="Normal 2 3 4" xfId="5196"/>
    <cellStyle name="Normal 2 4" xfId="488"/>
    <cellStyle name="Normal 2 4 2" xfId="5197"/>
    <cellStyle name="Normal 2 4 2 2" xfId="5198"/>
    <cellStyle name="Normal 2 4 3" xfId="5199"/>
    <cellStyle name="Normal 2 4 3 2" xfId="5200"/>
    <cellStyle name="Normal 2 4 4" xfId="5201"/>
    <cellStyle name="Normal 2 5" xfId="489"/>
    <cellStyle name="Normal 2 5 2" xfId="5202"/>
    <cellStyle name="Normal 2 5 2 2" xfId="5203"/>
    <cellStyle name="Normal 2 5 3" xfId="5204"/>
    <cellStyle name="Normal 2 5 3 2" xfId="5205"/>
    <cellStyle name="Normal 2 5 4" xfId="5206"/>
    <cellStyle name="Normal 2 6" xfId="490"/>
    <cellStyle name="Normal 2 6 2" xfId="5207"/>
    <cellStyle name="Normal 2 6 2 2" xfId="5208"/>
    <cellStyle name="Normal 2 6 3" xfId="5209"/>
    <cellStyle name="Normal 2 7" xfId="5210"/>
    <cellStyle name="Normal 2 7 2" xfId="5211"/>
    <cellStyle name="Normal 2 8" xfId="5212"/>
    <cellStyle name="Normal 2 8 2" xfId="5213"/>
    <cellStyle name="Normal 2 9" xfId="5214"/>
    <cellStyle name="Normal 2 9 2" xfId="5215"/>
    <cellStyle name="Normal 2_16.37E Wild Horse Expansion DeferralRevwrkingfile SF" xfId="491"/>
    <cellStyle name="Normal 20" xfId="492"/>
    <cellStyle name="Normal 20 2" xfId="5216"/>
    <cellStyle name="Normal 20 2 2" xfId="5217"/>
    <cellStyle name="Normal 20 3" xfId="5218"/>
    <cellStyle name="Normal 20 4" xfId="5219"/>
    <cellStyle name="Normal 21" xfId="493"/>
    <cellStyle name="Normal 21 2" xfId="588"/>
    <cellStyle name="Normal 21 2 2" xfId="5220"/>
    <cellStyle name="Normal 21 3" xfId="5221"/>
    <cellStyle name="Normal 21 3 2" xfId="5222"/>
    <cellStyle name="Normal 21 4" xfId="5223"/>
    <cellStyle name="Normal 21 5" xfId="5224"/>
    <cellStyle name="Normal 21 6" xfId="5225"/>
    <cellStyle name="Normal 21_4 31E Reg Asset  Liab and EXH D" xfId="5226"/>
    <cellStyle name="Normal 22" xfId="494"/>
    <cellStyle name="Normal 22 2" xfId="5227"/>
    <cellStyle name="Normal 22 2 2" xfId="5228"/>
    <cellStyle name="Normal 22 3" xfId="5229"/>
    <cellStyle name="Normal 22 3 2" xfId="5230"/>
    <cellStyle name="Normal 22 4" xfId="5231"/>
    <cellStyle name="Normal 22 5" xfId="5232"/>
    <cellStyle name="Normal 22 6" xfId="5233"/>
    <cellStyle name="Normal 23" xfId="495"/>
    <cellStyle name="Normal 23 2" xfId="5234"/>
    <cellStyle name="Normal 23 3" xfId="5235"/>
    <cellStyle name="Normal 24" xfId="577"/>
    <cellStyle name="Normal 24 2" xfId="5236"/>
    <cellStyle name="Normal 24 2 2" xfId="5237"/>
    <cellStyle name="Normal 24 2 3" xfId="5238"/>
    <cellStyle name="Normal 24 3" xfId="5239"/>
    <cellStyle name="Normal 25" xfId="580"/>
    <cellStyle name="Normal 25 2" xfId="585"/>
    <cellStyle name="Normal 25 3" xfId="5240"/>
    <cellStyle name="Normal 26" xfId="583"/>
    <cellStyle name="Normal 26 2" xfId="5241"/>
    <cellStyle name="Normal 26 3" xfId="5242"/>
    <cellStyle name="Normal 26 4" xfId="5243"/>
    <cellStyle name="Normal 27" xfId="5244"/>
    <cellStyle name="Normal 27 2" xfId="5245"/>
    <cellStyle name="Normal 27 3" xfId="5246"/>
    <cellStyle name="Normal 28" xfId="5247"/>
    <cellStyle name="Normal 28 2" xfId="5248"/>
    <cellStyle name="Normal 28 2 2" xfId="5249"/>
    <cellStyle name="Normal 28 3" xfId="5250"/>
    <cellStyle name="Normal 29" xfId="5251"/>
    <cellStyle name="Normal 29 2" xfId="5252"/>
    <cellStyle name="Normal 3" xfId="496"/>
    <cellStyle name="Normal 3 10" xfId="5253"/>
    <cellStyle name="Normal 3 10 2" xfId="5254"/>
    <cellStyle name="Normal 3 11" xfId="5255"/>
    <cellStyle name="Normal 3 11 2" xfId="5256"/>
    <cellStyle name="Normal 3 12" xfId="5257"/>
    <cellStyle name="Normal 3 13" xfId="5258"/>
    <cellStyle name="Normal 3 2" xfId="497"/>
    <cellStyle name="Normal 3 2 2" xfId="5259"/>
    <cellStyle name="Normal 3 2 2 2" xfId="5260"/>
    <cellStyle name="Normal 3 2 3" xfId="5261"/>
    <cellStyle name="Normal 3 2 3 2" xfId="5262"/>
    <cellStyle name="Normal 3 2 4" xfId="5263"/>
    <cellStyle name="Normal 3 2_Chelan PUD Power Costs (8-10)" xfId="5264"/>
    <cellStyle name="Normal 3 3" xfId="498"/>
    <cellStyle name="Normal 3 3 2" xfId="5265"/>
    <cellStyle name="Normal 3 3 2 2" xfId="5266"/>
    <cellStyle name="Normal 3 3 3" xfId="5267"/>
    <cellStyle name="Normal 3 4" xfId="5268"/>
    <cellStyle name="Normal 3 4 2" xfId="5269"/>
    <cellStyle name="Normal 3 5" xfId="5270"/>
    <cellStyle name="Normal 3 5 2" xfId="5271"/>
    <cellStyle name="Normal 3 5 3" xfId="5272"/>
    <cellStyle name="Normal 3 6" xfId="5273"/>
    <cellStyle name="Normal 3 6 2" xfId="5274"/>
    <cellStyle name="Normal 3 7" xfId="5275"/>
    <cellStyle name="Normal 3 7 2" xfId="5276"/>
    <cellStyle name="Normal 3 8" xfId="5277"/>
    <cellStyle name="Normal 3 8 2" xfId="5278"/>
    <cellStyle name="Normal 3 9" xfId="5279"/>
    <cellStyle name="Normal 3 9 2" xfId="5280"/>
    <cellStyle name="Normal 3_ Price Inputs" xfId="5281"/>
    <cellStyle name="Normal 30" xfId="5282"/>
    <cellStyle name="Normal 30 2" xfId="5283"/>
    <cellStyle name="Normal 31" xfId="5284"/>
    <cellStyle name="Normal 31 2" xfId="5285"/>
    <cellStyle name="Normal 31 2 2" xfId="5286"/>
    <cellStyle name="Normal 31 3" xfId="5287"/>
    <cellStyle name="Normal 32" xfId="5288"/>
    <cellStyle name="Normal 32 2" xfId="5289"/>
    <cellStyle name="Normal 33" xfId="5290"/>
    <cellStyle name="Normal 33 2" xfId="5291"/>
    <cellStyle name="Normal 34" xfId="5292"/>
    <cellStyle name="Normal 34 2" xfId="5293"/>
    <cellStyle name="Normal 35" xfId="5294"/>
    <cellStyle name="Normal 35 2" xfId="5295"/>
    <cellStyle name="Normal 36" xfId="5296"/>
    <cellStyle name="Normal 36 2" xfId="5297"/>
    <cellStyle name="Normal 37" xfId="5298"/>
    <cellStyle name="Normal 37 2" xfId="5299"/>
    <cellStyle name="Normal 38" xfId="5300"/>
    <cellStyle name="Normal 38 2" xfId="5301"/>
    <cellStyle name="Normal 39" xfId="5302"/>
    <cellStyle name="Normal 39 2" xfId="5303"/>
    <cellStyle name="Normal 4" xfId="499"/>
    <cellStyle name="Normal 4 2" xfId="500"/>
    <cellStyle name="Normal 4 2 2" xfId="5304"/>
    <cellStyle name="Normal 4 2 2 2" xfId="5305"/>
    <cellStyle name="Normal 4 2 3" xfId="5306"/>
    <cellStyle name="Normal 4 2 3 2" xfId="5307"/>
    <cellStyle name="Normal 4 2 4" xfId="5308"/>
    <cellStyle name="Normal 4 2 4 2" xfId="5309"/>
    <cellStyle name="Normal 4 2 5" xfId="5310"/>
    <cellStyle name="Normal 4 3" xfId="5311"/>
    <cellStyle name="Normal 4 3 2" xfId="5312"/>
    <cellStyle name="Normal 4 4" xfId="5313"/>
    <cellStyle name="Normal 4 4 2" xfId="5314"/>
    <cellStyle name="Normal 4 5" xfId="5315"/>
    <cellStyle name="Normal 4 6" xfId="5316"/>
    <cellStyle name="Normal 4 7" xfId="5317"/>
    <cellStyle name="Normal 4_ Price Inputs" xfId="5318"/>
    <cellStyle name="Normal 40" xfId="5319"/>
    <cellStyle name="Normal 40 2" xfId="5320"/>
    <cellStyle name="Normal 41" xfId="5321"/>
    <cellStyle name="Normal 41 2" xfId="5322"/>
    <cellStyle name="Normal 42" xfId="5323"/>
    <cellStyle name="Normal 42 2" xfId="5324"/>
    <cellStyle name="Normal 43" xfId="5325"/>
    <cellStyle name="Normal 43 2" xfId="5326"/>
    <cellStyle name="Normal 44" xfId="5327"/>
    <cellStyle name="Normal 44 2" xfId="5328"/>
    <cellStyle name="Normal 45" xfId="5329"/>
    <cellStyle name="Normal 45 2" xfId="5330"/>
    <cellStyle name="Normal 46" xfId="5331"/>
    <cellStyle name="Normal 46 2" xfId="5332"/>
    <cellStyle name="Normal 47" xfId="5333"/>
    <cellStyle name="Normal 47 2" xfId="5334"/>
    <cellStyle name="Normal 48" xfId="5335"/>
    <cellStyle name="Normal 49" xfId="5336"/>
    <cellStyle name="Normal 49 2" xfId="5337"/>
    <cellStyle name="Normal 5" xfId="501"/>
    <cellStyle name="Normal 5 2" xfId="5338"/>
    <cellStyle name="Normal 5 2 2" xfId="5339"/>
    <cellStyle name="Normal 5 3" xfId="5340"/>
    <cellStyle name="Normal 5 4" xfId="5341"/>
    <cellStyle name="Normal 5 5" xfId="5342"/>
    <cellStyle name="Normal 5 6" xfId="6090"/>
    <cellStyle name="Normal 50" xfId="5343"/>
    <cellStyle name="Normal 50 2" xfId="5344"/>
    <cellStyle name="Normal 51" xfId="5345"/>
    <cellStyle name="Normal 52" xfId="5346"/>
    <cellStyle name="Normal 53" xfId="5347"/>
    <cellStyle name="Normal 54" xfId="5348"/>
    <cellStyle name="Normal 55" xfId="5349"/>
    <cellStyle name="Normal 56" xfId="5350"/>
    <cellStyle name="Normal 57" xfId="5351"/>
    <cellStyle name="Normal 6" xfId="502"/>
    <cellStyle name="Normal 6 2" xfId="5352"/>
    <cellStyle name="Normal 6 2 2" xfId="5353"/>
    <cellStyle name="Normal 6 3" xfId="5354"/>
    <cellStyle name="Normal 6 3 2" xfId="5355"/>
    <cellStyle name="Normal 6 4" xfId="5356"/>
    <cellStyle name="Normal 6 5" xfId="5357"/>
    <cellStyle name="Normal 6 6" xfId="5358"/>
    <cellStyle name="Normal 61" xfId="5359"/>
    <cellStyle name="Normal 7" xfId="503"/>
    <cellStyle name="Normal 7 2" xfId="5360"/>
    <cellStyle name="Normal 7 2 2" xfId="5361"/>
    <cellStyle name="Normal 7 3" xfId="5362"/>
    <cellStyle name="Normal 7 4" xfId="5363"/>
    <cellStyle name="Normal 7 5" xfId="5364"/>
    <cellStyle name="Normal 8" xfId="504"/>
    <cellStyle name="Normal 8 2" xfId="5365"/>
    <cellStyle name="Normal 8 2 2" xfId="5366"/>
    <cellStyle name="Normal 8 3" xfId="5367"/>
    <cellStyle name="Normal 8 4" xfId="5368"/>
    <cellStyle name="Normal 8 5" xfId="5369"/>
    <cellStyle name="Normal 9" xfId="505"/>
    <cellStyle name="Normal 9 2" xfId="5370"/>
    <cellStyle name="Normal 9 2 2" xfId="5371"/>
    <cellStyle name="Normal 9 3" xfId="5372"/>
    <cellStyle name="Normal 9 4" xfId="5373"/>
    <cellStyle name="Normal 9 5" xfId="5374"/>
    <cellStyle name="Normal 94" xfId="5375"/>
    <cellStyle name="Normal 96" xfId="5376"/>
    <cellStyle name="Normal_2.12E RegAssets 2 2" xfId="592"/>
    <cellStyle name="Normal_2003 Elect Master AMA PCORC TY 0603 RY 0305" xfId="581"/>
    <cellStyle name="Normal_Book3" xfId="591"/>
    <cellStyle name="Normal_Hopkins Ridge" xfId="506"/>
    <cellStyle name="Normal_Reg Asset Amortization PCORC TY 0603 RY 0305 2 2" xfId="589"/>
    <cellStyle name="Normal_Sheet1" xfId="586"/>
    <cellStyle name="Normal_Wild Horse 2006 GRC" xfId="507"/>
    <cellStyle name="Note 10" xfId="5377"/>
    <cellStyle name="Note 10 2" xfId="5378"/>
    <cellStyle name="Note 10 2 2" xfId="5379"/>
    <cellStyle name="Note 10 3" xfId="5380"/>
    <cellStyle name="Note 10 3 2" xfId="5381"/>
    <cellStyle name="Note 10 4" xfId="5382"/>
    <cellStyle name="Note 11" xfId="5383"/>
    <cellStyle name="Note 11 2" xfId="5384"/>
    <cellStyle name="Note 11 3" xfId="5385"/>
    <cellStyle name="Note 12" xfId="5386"/>
    <cellStyle name="Note 12 2" xfId="5387"/>
    <cellStyle name="Note 12 2 2" xfId="5388"/>
    <cellStyle name="Note 12 3" xfId="5389"/>
    <cellStyle name="Note 12 4" xfId="5390"/>
    <cellStyle name="Note 13" xfId="5391"/>
    <cellStyle name="Note 13 2" xfId="5392"/>
    <cellStyle name="Note 13 3" xfId="5393"/>
    <cellStyle name="Note 14" xfId="5394"/>
    <cellStyle name="Note 15" xfId="5395"/>
    <cellStyle name="Note 2" xfId="508"/>
    <cellStyle name="Note 2 2" xfId="509"/>
    <cellStyle name="Note 2 2 2" xfId="5396"/>
    <cellStyle name="Note 2 2 2 2" xfId="5397"/>
    <cellStyle name="Note 2 2 3" xfId="5398"/>
    <cellStyle name="Note 2 2 3 2" xfId="5399"/>
    <cellStyle name="Note 2 2 4" xfId="5400"/>
    <cellStyle name="Note 2 2 5" xfId="5401"/>
    <cellStyle name="Note 2 3" xfId="5402"/>
    <cellStyle name="Note 2 3 2" xfId="5403"/>
    <cellStyle name="Note 2 3 2 2" xfId="5404"/>
    <cellStyle name="Note 2 3 3" xfId="5405"/>
    <cellStyle name="Note 2 3 3 2" xfId="5406"/>
    <cellStyle name="Note 2 3 4" xfId="5407"/>
    <cellStyle name="Note 2 4" xfId="5408"/>
    <cellStyle name="Note 2 4 2" xfId="5409"/>
    <cellStyle name="Note 2 5" xfId="5410"/>
    <cellStyle name="Note 2 5 2" xfId="5411"/>
    <cellStyle name="Note 2 6" xfId="5412"/>
    <cellStyle name="Note 2 7" xfId="5413"/>
    <cellStyle name="Note 2_AURORA Total New" xfId="5414"/>
    <cellStyle name="Note 3" xfId="510"/>
    <cellStyle name="Note 3 2" xfId="5415"/>
    <cellStyle name="Note 3 2 2" xfId="5416"/>
    <cellStyle name="Note 3 3" xfId="5417"/>
    <cellStyle name="Note 3 3 2" xfId="5418"/>
    <cellStyle name="Note 3 4" xfId="5419"/>
    <cellStyle name="Note 3 5" xfId="5420"/>
    <cellStyle name="Note 4" xfId="511"/>
    <cellStyle name="Note 4 2" xfId="5421"/>
    <cellStyle name="Note 4 2 2" xfId="5422"/>
    <cellStyle name="Note 4 3" xfId="5423"/>
    <cellStyle name="Note 4 3 2" xfId="5424"/>
    <cellStyle name="Note 4 4" xfId="5425"/>
    <cellStyle name="Note 5" xfId="512"/>
    <cellStyle name="Note 5 2" xfId="5426"/>
    <cellStyle name="Note 5 2 2" xfId="5427"/>
    <cellStyle name="Note 5 3" xfId="5428"/>
    <cellStyle name="Note 5 3 2" xfId="5429"/>
    <cellStyle name="Note 5 4" xfId="5430"/>
    <cellStyle name="Note 6" xfId="513"/>
    <cellStyle name="Note 6 2" xfId="5431"/>
    <cellStyle name="Note 6 3" xfId="5432"/>
    <cellStyle name="Note 6 3 2" xfId="5433"/>
    <cellStyle name="Note 7" xfId="514"/>
    <cellStyle name="Note 7 2" xfId="5434"/>
    <cellStyle name="Note 7 3" xfId="5435"/>
    <cellStyle name="Note 7 3 2" xfId="5436"/>
    <cellStyle name="Note 8" xfId="515"/>
    <cellStyle name="Note 8 2" xfId="5437"/>
    <cellStyle name="Note 8 3" xfId="5438"/>
    <cellStyle name="Note 8 3 2" xfId="5439"/>
    <cellStyle name="Note 9" xfId="516"/>
    <cellStyle name="Note 9 2" xfId="5440"/>
    <cellStyle name="Note 9 3" xfId="5441"/>
    <cellStyle name="Note 9 3 2" xfId="5442"/>
    <cellStyle name="Output 2" xfId="5443"/>
    <cellStyle name="Output 2 2" xfId="517"/>
    <cellStyle name="Output 2 2 2" xfId="5444"/>
    <cellStyle name="Output 2 2 3" xfId="5445"/>
    <cellStyle name="Output 2 2 3 2" xfId="5446"/>
    <cellStyle name="Output 2 3" xfId="5447"/>
    <cellStyle name="Output 2 4" xfId="5448"/>
    <cellStyle name="Output 2 4 2" xfId="5449"/>
    <cellStyle name="Output 2 5" xfId="5450"/>
    <cellStyle name="Output 3" xfId="5451"/>
    <cellStyle name="Output 3 2" xfId="5452"/>
    <cellStyle name="Output 3 3" xfId="5453"/>
    <cellStyle name="Output 3 3 2" xfId="5454"/>
    <cellStyle name="Output 3 4" xfId="5455"/>
    <cellStyle name="Output 4" xfId="5456"/>
    <cellStyle name="Output 4 2" xfId="5457"/>
    <cellStyle name="Output 5" xfId="5458"/>
    <cellStyle name="Output 6" xfId="5459"/>
    <cellStyle name="Output 6 2" xfId="5460"/>
    <cellStyle name="Output 7" xfId="5461"/>
    <cellStyle name="Output 8" xfId="5462"/>
    <cellStyle name="Percen - Style1" xfId="518"/>
    <cellStyle name="Percen - Style1 2" xfId="5463"/>
    <cellStyle name="Percen - Style1 2 2" xfId="5464"/>
    <cellStyle name="Percen - Style1 3" xfId="5465"/>
    <cellStyle name="Percen - Style2" xfId="519"/>
    <cellStyle name="Percen - Style2 2" xfId="5466"/>
    <cellStyle name="Percen - Style2 2 2" xfId="5467"/>
    <cellStyle name="Percen - Style2 3" xfId="5468"/>
    <cellStyle name="Percen - Style3" xfId="520"/>
    <cellStyle name="Percen - Style3 2" xfId="5469"/>
    <cellStyle name="Percen - Style3 2 2" xfId="5470"/>
    <cellStyle name="Percen - Style3 3" xfId="5471"/>
    <cellStyle name="Percent" xfId="6094" builtinId="5"/>
    <cellStyle name="Percent [2]" xfId="521"/>
    <cellStyle name="Percent [2] 2" xfId="5472"/>
    <cellStyle name="Percent [2] 2 2" xfId="5473"/>
    <cellStyle name="Percent [2] 2 2 2" xfId="5474"/>
    <cellStyle name="Percent [2] 2 3" xfId="5475"/>
    <cellStyle name="Percent [2] 3" xfId="5476"/>
    <cellStyle name="Percent [2] 3 2" xfId="5477"/>
    <cellStyle name="Percent [2] 4" xfId="5478"/>
    <cellStyle name="Percent [2] 4 2" xfId="5479"/>
    <cellStyle name="Percent [2] 5" xfId="5480"/>
    <cellStyle name="Percent [2] 6" xfId="5481"/>
    <cellStyle name="Percent [2] 6 2" xfId="5482"/>
    <cellStyle name="Percent [2] 7" xfId="5483"/>
    <cellStyle name="Percent [2] 7 2" xfId="5484"/>
    <cellStyle name="Percent [2] 8" xfId="5485"/>
    <cellStyle name="Percent 10" xfId="5486"/>
    <cellStyle name="Percent 10 2" xfId="5487"/>
    <cellStyle name="Percent 10 3" xfId="5488"/>
    <cellStyle name="Percent 10 3 2" xfId="5489"/>
    <cellStyle name="Percent 10 4" xfId="5490"/>
    <cellStyle name="Percent 11" xfId="5491"/>
    <cellStyle name="Percent 11 2" xfId="5492"/>
    <cellStyle name="Percent 11 3" xfId="5493"/>
    <cellStyle name="Percent 12" xfId="5494"/>
    <cellStyle name="Percent 12 2" xfId="5495"/>
    <cellStyle name="Percent 12 3" xfId="5496"/>
    <cellStyle name="Percent 13" xfId="5497"/>
    <cellStyle name="Percent 13 2" xfId="5498"/>
    <cellStyle name="Percent 13 3" xfId="5499"/>
    <cellStyle name="Percent 14" xfId="5500"/>
    <cellStyle name="Percent 14 2" xfId="5501"/>
    <cellStyle name="Percent 14 3" xfId="5502"/>
    <cellStyle name="Percent 15" xfId="5503"/>
    <cellStyle name="Percent 15 2" xfId="5504"/>
    <cellStyle name="Percent 15 3" xfId="5505"/>
    <cellStyle name="Percent 16" xfId="5506"/>
    <cellStyle name="Percent 16 2" xfId="5507"/>
    <cellStyle name="Percent 16 3" xfId="5508"/>
    <cellStyle name="Percent 17" xfId="5509"/>
    <cellStyle name="Percent 17 2" xfId="5510"/>
    <cellStyle name="Percent 17 3" xfId="5511"/>
    <cellStyle name="Percent 18" xfId="5512"/>
    <cellStyle name="Percent 18 2" xfId="5513"/>
    <cellStyle name="Percent 18 3" xfId="5514"/>
    <cellStyle name="Percent 19" xfId="5515"/>
    <cellStyle name="Percent 19 2" xfId="5516"/>
    <cellStyle name="Percent 19 3" xfId="5517"/>
    <cellStyle name="Percent 2" xfId="522"/>
    <cellStyle name="Percent 2 2" xfId="523"/>
    <cellStyle name="Percent 2 2 2" xfId="5518"/>
    <cellStyle name="Percent 2 2 2 2" xfId="5519"/>
    <cellStyle name="Percent 2 2 2 2 2" xfId="5520"/>
    <cellStyle name="Percent 2 2 3" xfId="5521"/>
    <cellStyle name="Percent 2 2 3 2" xfId="5522"/>
    <cellStyle name="Percent 2 2 3 2 2" xfId="5523"/>
    <cellStyle name="Percent 2 2 4" xfId="5524"/>
    <cellStyle name="Percent 2 2 4 2" xfId="5525"/>
    <cellStyle name="Percent 2 3" xfId="5526"/>
    <cellStyle name="Percent 2 3 2" xfId="5527"/>
    <cellStyle name="Percent 2 3 2 2" xfId="5528"/>
    <cellStyle name="Percent 2 4" xfId="5529"/>
    <cellStyle name="Percent 2 4 2" xfId="5530"/>
    <cellStyle name="Percent 2 5" xfId="5531"/>
    <cellStyle name="Percent 2 6" xfId="6092"/>
    <cellStyle name="Percent 20" xfId="5532"/>
    <cellStyle name="Percent 20 2" xfId="5533"/>
    <cellStyle name="Percent 20 3" xfId="5534"/>
    <cellStyle name="Percent 21" xfId="5535"/>
    <cellStyle name="Percent 21 2" xfId="5536"/>
    <cellStyle name="Percent 22" xfId="5537"/>
    <cellStyle name="Percent 22 2" xfId="5538"/>
    <cellStyle name="Percent 23" xfId="5539"/>
    <cellStyle name="Percent 23 2" xfId="5540"/>
    <cellStyle name="Percent 24" xfId="5541"/>
    <cellStyle name="Percent 24 2" xfId="5542"/>
    <cellStyle name="Percent 24 3" xfId="5543"/>
    <cellStyle name="Percent 25" xfId="5544"/>
    <cellStyle name="Percent 25 2" xfId="5545"/>
    <cellStyle name="Percent 25 3" xfId="5546"/>
    <cellStyle name="Percent 26" xfId="5547"/>
    <cellStyle name="Percent 26 2" xfId="5548"/>
    <cellStyle name="Percent 27" xfId="5549"/>
    <cellStyle name="Percent 27 2" xfId="5550"/>
    <cellStyle name="Percent 28" xfId="5551"/>
    <cellStyle name="Percent 28 2" xfId="5552"/>
    <cellStyle name="Percent 29" xfId="5553"/>
    <cellStyle name="Percent 3" xfId="524"/>
    <cellStyle name="Percent 3 2" xfId="5554"/>
    <cellStyle name="Percent 3 2 2" xfId="5555"/>
    <cellStyle name="Percent 3 2 2 2" xfId="5556"/>
    <cellStyle name="Percent 3 3" xfId="5557"/>
    <cellStyle name="Percent 3 3 2" xfId="5558"/>
    <cellStyle name="Percent 3 3 2 2" xfId="5559"/>
    <cellStyle name="Percent 3 4" xfId="5560"/>
    <cellStyle name="Percent 3 5" xfId="5561"/>
    <cellStyle name="Percent 3 5 2" xfId="5562"/>
    <cellStyle name="Percent 3 6" xfId="5563"/>
    <cellStyle name="Percent 3 6 2" xfId="5564"/>
    <cellStyle name="Percent 3 7" xfId="5565"/>
    <cellStyle name="Percent 30" xfId="5566"/>
    <cellStyle name="Percent 31" xfId="5567"/>
    <cellStyle name="Percent 32" xfId="5568"/>
    <cellStyle name="Percent 33" xfId="5569"/>
    <cellStyle name="Percent 34" xfId="5570"/>
    <cellStyle name="Percent 35" xfId="5571"/>
    <cellStyle name="Percent 4" xfId="525"/>
    <cellStyle name="Percent 4 2" xfId="526"/>
    <cellStyle name="Percent 4 2 2" xfId="5572"/>
    <cellStyle name="Percent 4 2 3" xfId="5573"/>
    <cellStyle name="Percent 4 2 3 2" xfId="5574"/>
    <cellStyle name="Percent 4 3" xfId="5575"/>
    <cellStyle name="Percent 4 4" xfId="5576"/>
    <cellStyle name="Percent 4 4 2" xfId="5577"/>
    <cellStyle name="Percent 4 5" xfId="5578"/>
    <cellStyle name="Percent 5" xfId="527"/>
    <cellStyle name="Percent 5 2" xfId="5579"/>
    <cellStyle name="Percent 5 3" xfId="5580"/>
    <cellStyle name="Percent 5 3 2" xfId="5581"/>
    <cellStyle name="Percent 5 4" xfId="5582"/>
    <cellStyle name="Percent 6" xfId="528"/>
    <cellStyle name="Percent 6 2" xfId="5583"/>
    <cellStyle name="Percent 6 3" xfId="5584"/>
    <cellStyle name="Percent 6 3 2" xfId="5585"/>
    <cellStyle name="Percent 6 4" xfId="5586"/>
    <cellStyle name="Percent 6 5" xfId="6093"/>
    <cellStyle name="Percent 7" xfId="529"/>
    <cellStyle name="Percent 7 2" xfId="5587"/>
    <cellStyle name="Percent 7 2 2" xfId="5588"/>
    <cellStyle name="Percent 7 3" xfId="5589"/>
    <cellStyle name="Percent 8" xfId="530"/>
    <cellStyle name="Percent 8 2" xfId="5590"/>
    <cellStyle name="Percent 8 2 2" xfId="5591"/>
    <cellStyle name="Percent 8 3" xfId="5592"/>
    <cellStyle name="Percent 8 3 2" xfId="5593"/>
    <cellStyle name="Percent 8 4" xfId="5594"/>
    <cellStyle name="Percent 9" xfId="531"/>
    <cellStyle name="Percent 9 2" xfId="5595"/>
    <cellStyle name="Percent 9 3" xfId="5596"/>
    <cellStyle name="Processing" xfId="532"/>
    <cellStyle name="Processing 2" xfId="5597"/>
    <cellStyle name="Processing 2 2" xfId="5598"/>
    <cellStyle name="Processing 2 3" xfId="5599"/>
    <cellStyle name="Processing 3" xfId="5600"/>
    <cellStyle name="Processing 4" xfId="5601"/>
    <cellStyle name="Processing 4 2" xfId="5602"/>
    <cellStyle name="Processing 5" xfId="5603"/>
    <cellStyle name="Processing_AURORA Total New" xfId="5604"/>
    <cellStyle name="Protected" xfId="5605"/>
    <cellStyle name="ProtectedDates" xfId="5606"/>
    <cellStyle name="PSChar" xfId="533"/>
    <cellStyle name="PSChar 2" xfId="5607"/>
    <cellStyle name="PSChar 2 2" xfId="5608"/>
    <cellStyle name="PSChar 3" xfId="5609"/>
    <cellStyle name="PSDate" xfId="534"/>
    <cellStyle name="PSDate 2" xfId="5610"/>
    <cellStyle name="PSDate 2 2" xfId="5611"/>
    <cellStyle name="PSDate 3" xfId="5612"/>
    <cellStyle name="PSDec" xfId="535"/>
    <cellStyle name="PSDec 2" xfId="5613"/>
    <cellStyle name="PSDec 2 2" xfId="5614"/>
    <cellStyle name="PSDec 3" xfId="5615"/>
    <cellStyle name="PSHeading" xfId="536"/>
    <cellStyle name="PSHeading 2" xfId="5616"/>
    <cellStyle name="PSHeading 2 2" xfId="5617"/>
    <cellStyle name="PSHeading 3" xfId="5618"/>
    <cellStyle name="PSInt" xfId="537"/>
    <cellStyle name="PSInt 2" xfId="5619"/>
    <cellStyle name="PSInt 2 2" xfId="5620"/>
    <cellStyle name="PSInt 3" xfId="5621"/>
    <cellStyle name="PSSpacer" xfId="538"/>
    <cellStyle name="PSSpacer 2" xfId="5622"/>
    <cellStyle name="PSSpacer 2 2" xfId="5623"/>
    <cellStyle name="PSSpacer 3" xfId="5624"/>
    <cellStyle name="purple - Style8" xfId="539"/>
    <cellStyle name="purple - Style8 2" xfId="5625"/>
    <cellStyle name="purple - Style8 2 2" xfId="5626"/>
    <cellStyle name="purple - Style8 3" xfId="5627"/>
    <cellStyle name="RED" xfId="540"/>
    <cellStyle name="Red - Style7" xfId="541"/>
    <cellStyle name="Red - Style7 2" xfId="5628"/>
    <cellStyle name="Red - Style7 2 2" xfId="5629"/>
    <cellStyle name="Red - Style7 3" xfId="5630"/>
    <cellStyle name="RED 2" xfId="5631"/>
    <cellStyle name="RED 2 2" xfId="5632"/>
    <cellStyle name="RED 3" xfId="5633"/>
    <cellStyle name="RED 3 2" xfId="5634"/>
    <cellStyle name="RED 4" xfId="5635"/>
    <cellStyle name="RED 4 2" xfId="5636"/>
    <cellStyle name="RED 5" xfId="5637"/>
    <cellStyle name="RED 5 2" xfId="5638"/>
    <cellStyle name="RED 6" xfId="5639"/>
    <cellStyle name="RED 6 2" xfId="5640"/>
    <cellStyle name="RED 7" xfId="5641"/>
    <cellStyle name="RED_04 07E Wild Horse Wind Expansion (C) (2)" xfId="542"/>
    <cellStyle name="Report" xfId="543"/>
    <cellStyle name="Report 2" xfId="5642"/>
    <cellStyle name="Report 2 2" xfId="5643"/>
    <cellStyle name="Report 2 3" xfId="5644"/>
    <cellStyle name="Report 3" xfId="5645"/>
    <cellStyle name="Report 4" xfId="5646"/>
    <cellStyle name="Report 4 2" xfId="5647"/>
    <cellStyle name="Report 5" xfId="5648"/>
    <cellStyle name="Report Bar" xfId="544"/>
    <cellStyle name="Report Bar 2" xfId="5649"/>
    <cellStyle name="Report Bar 2 2" xfId="5650"/>
    <cellStyle name="Report Bar 2 3" xfId="5651"/>
    <cellStyle name="Report Bar 3" xfId="5652"/>
    <cellStyle name="Report Bar 4" xfId="5653"/>
    <cellStyle name="Report Bar 4 2" xfId="5654"/>
    <cellStyle name="Report Bar 5" xfId="5655"/>
    <cellStyle name="Report Bar_AURORA Total New" xfId="5656"/>
    <cellStyle name="Report Heading" xfId="545"/>
    <cellStyle name="Report Heading 2" xfId="5657"/>
    <cellStyle name="Report Heading 2 2" xfId="5658"/>
    <cellStyle name="Report Heading 3" xfId="5659"/>
    <cellStyle name="Report Percent" xfId="546"/>
    <cellStyle name="Report Percent 2" xfId="5660"/>
    <cellStyle name="Report Percent 2 2" xfId="5661"/>
    <cellStyle name="Report Percent 2 2 2" xfId="5662"/>
    <cellStyle name="Report Percent 2 3" xfId="5663"/>
    <cellStyle name="Report Percent 3" xfId="5664"/>
    <cellStyle name="Report Percent 3 2" xfId="5665"/>
    <cellStyle name="Report Percent 4" xfId="5666"/>
    <cellStyle name="Report Percent 4 2" xfId="5667"/>
    <cellStyle name="Report Percent 5" xfId="5668"/>
    <cellStyle name="Report Percent 6" xfId="5669"/>
    <cellStyle name="Report Percent 6 2" xfId="5670"/>
    <cellStyle name="Report Percent 7" xfId="5671"/>
    <cellStyle name="Report Percent 7 2" xfId="5672"/>
    <cellStyle name="Report Percent 8" xfId="5673"/>
    <cellStyle name="Report Percent_AURORA Total New" xfId="5674"/>
    <cellStyle name="Report Unit Cost" xfId="547"/>
    <cellStyle name="Report Unit Cost 2" xfId="5675"/>
    <cellStyle name="Report Unit Cost 2 2" xfId="5676"/>
    <cellStyle name="Report Unit Cost 2 2 2" xfId="5677"/>
    <cellStyle name="Report Unit Cost 2 3" xfId="5678"/>
    <cellStyle name="Report Unit Cost 3" xfId="5679"/>
    <cellStyle name="Report Unit Cost 3 2" xfId="5680"/>
    <cellStyle name="Report Unit Cost 4" xfId="5681"/>
    <cellStyle name="Report Unit Cost 4 2" xfId="5682"/>
    <cellStyle name="Report Unit Cost 5" xfId="5683"/>
    <cellStyle name="Report Unit Cost 5 2" xfId="5684"/>
    <cellStyle name="Report Unit Cost 6" xfId="5685"/>
    <cellStyle name="Report Unit Cost 7" xfId="5686"/>
    <cellStyle name="Report Unit Cost 7 2" xfId="5687"/>
    <cellStyle name="Report Unit Cost 8" xfId="5688"/>
    <cellStyle name="Report Unit Cost 8 2" xfId="5689"/>
    <cellStyle name="Report Unit Cost 9" xfId="5690"/>
    <cellStyle name="Report Unit Cost_AURORA Total New" xfId="5691"/>
    <cellStyle name="Report_Adj Bench DR 3 for Initial Briefs (Electric)" xfId="5692"/>
    <cellStyle name="Reports" xfId="548"/>
    <cellStyle name="Reports 2" xfId="5693"/>
    <cellStyle name="Reports 2 2" xfId="5694"/>
    <cellStyle name="Reports Total" xfId="549"/>
    <cellStyle name="Reports Total 2" xfId="5695"/>
    <cellStyle name="Reports Total 2 2" xfId="5696"/>
    <cellStyle name="Reports Total 2 3" xfId="5697"/>
    <cellStyle name="Reports Total 3" xfId="5698"/>
    <cellStyle name="Reports Total 4" xfId="5699"/>
    <cellStyle name="Reports Total 4 2" xfId="5700"/>
    <cellStyle name="Reports Total 5" xfId="5701"/>
    <cellStyle name="Reports Total_AURORA Total New" xfId="5702"/>
    <cellStyle name="Reports Unit Cost Total" xfId="550"/>
    <cellStyle name="Reports Unit Cost Total 2" xfId="5703"/>
    <cellStyle name="Reports Unit Cost Total 3" xfId="5704"/>
    <cellStyle name="Reports Unit Cost Total 3 2" xfId="5705"/>
    <cellStyle name="Reports Unit Cost Total 4" xfId="5706"/>
    <cellStyle name="Reports_16.37E Wild Horse Expansion DeferralRevwrkingfile SF" xfId="551"/>
    <cellStyle name="RevList" xfId="552"/>
    <cellStyle name="RevList 2" xfId="5707"/>
    <cellStyle name="RevList 2 2" xfId="5708"/>
    <cellStyle name="RevList 3" xfId="5709"/>
    <cellStyle name="round100" xfId="553"/>
    <cellStyle name="round100 2" xfId="5710"/>
    <cellStyle name="round100 2 2" xfId="5711"/>
    <cellStyle name="round100 2 2 2" xfId="5712"/>
    <cellStyle name="round100 2 3" xfId="5713"/>
    <cellStyle name="round100 3" xfId="5714"/>
    <cellStyle name="round100 3 2" xfId="5715"/>
    <cellStyle name="round100 4" xfId="5716"/>
    <cellStyle name="round100 4 2" xfId="5717"/>
    <cellStyle name="round100 5" xfId="5718"/>
    <cellStyle name="round100 6" xfId="5719"/>
    <cellStyle name="round100 6 2" xfId="5720"/>
    <cellStyle name="round100 7" xfId="5721"/>
    <cellStyle name="round100 7 2" xfId="5722"/>
    <cellStyle name="round100 8" xfId="5723"/>
    <cellStyle name="RowHeading" xfId="5724"/>
    <cellStyle name="SAPBEXaggData" xfId="5725"/>
    <cellStyle name="SAPBEXaggData 2" xfId="5726"/>
    <cellStyle name="SAPBEXaggData 2 2" xfId="5727"/>
    <cellStyle name="SAPBEXaggDataEmph" xfId="5728"/>
    <cellStyle name="SAPBEXaggDataEmph 2" xfId="5729"/>
    <cellStyle name="SAPBEXaggDataEmph 2 2" xfId="5730"/>
    <cellStyle name="SAPBEXaggItem" xfId="5731"/>
    <cellStyle name="SAPBEXaggItem 2" xfId="5732"/>
    <cellStyle name="SAPBEXaggItem 2 2" xfId="5733"/>
    <cellStyle name="SAPBEXaggItemX" xfId="5734"/>
    <cellStyle name="SAPBEXaggItemX 2" xfId="5735"/>
    <cellStyle name="SAPBEXaggItemX 2 2" xfId="5736"/>
    <cellStyle name="SAPBEXchaText" xfId="5737"/>
    <cellStyle name="SAPBEXchaText 2" xfId="5738"/>
    <cellStyle name="SAPBEXchaText 2 2" xfId="5739"/>
    <cellStyle name="SAPBEXexcBad7" xfId="5740"/>
    <cellStyle name="SAPBEXexcBad7 2" xfId="5741"/>
    <cellStyle name="SAPBEXexcBad7 2 2" xfId="5742"/>
    <cellStyle name="SAPBEXexcBad8" xfId="5743"/>
    <cellStyle name="SAPBEXexcBad8 2" xfId="5744"/>
    <cellStyle name="SAPBEXexcBad8 2 2" xfId="5745"/>
    <cellStyle name="SAPBEXexcBad9" xfId="5746"/>
    <cellStyle name="SAPBEXexcBad9 2" xfId="5747"/>
    <cellStyle name="SAPBEXexcBad9 2 2" xfId="5748"/>
    <cellStyle name="SAPBEXexcCritical4" xfId="5749"/>
    <cellStyle name="SAPBEXexcCritical4 2" xfId="5750"/>
    <cellStyle name="SAPBEXexcCritical4 2 2" xfId="5751"/>
    <cellStyle name="SAPBEXexcCritical5" xfId="5752"/>
    <cellStyle name="SAPBEXexcCritical5 2" xfId="5753"/>
    <cellStyle name="SAPBEXexcCritical5 2 2" xfId="5754"/>
    <cellStyle name="SAPBEXexcCritical6" xfId="5755"/>
    <cellStyle name="SAPBEXexcCritical6 2" xfId="5756"/>
    <cellStyle name="SAPBEXexcCritical6 2 2" xfId="5757"/>
    <cellStyle name="SAPBEXexcGood1" xfId="5758"/>
    <cellStyle name="SAPBEXexcGood1 2" xfId="5759"/>
    <cellStyle name="SAPBEXexcGood1 2 2" xfId="5760"/>
    <cellStyle name="SAPBEXexcGood2" xfId="5761"/>
    <cellStyle name="SAPBEXexcGood2 2" xfId="5762"/>
    <cellStyle name="SAPBEXexcGood2 2 2" xfId="5763"/>
    <cellStyle name="SAPBEXexcGood3" xfId="5764"/>
    <cellStyle name="SAPBEXexcGood3 2" xfId="5765"/>
    <cellStyle name="SAPBEXexcGood3 2 2" xfId="5766"/>
    <cellStyle name="SAPBEXfilterDrill" xfId="5767"/>
    <cellStyle name="SAPBEXfilterDrill 2" xfId="5768"/>
    <cellStyle name="SAPBEXfilterDrill 2 2" xfId="5769"/>
    <cellStyle name="SAPBEXfilterItem" xfId="5770"/>
    <cellStyle name="SAPBEXfilterItem 2" xfId="5771"/>
    <cellStyle name="SAPBEXfilterItem 2 2" xfId="5772"/>
    <cellStyle name="SAPBEXfilterText" xfId="5773"/>
    <cellStyle name="SAPBEXfilterText 2" xfId="5774"/>
    <cellStyle name="SAPBEXfilterText 2 2" xfId="5775"/>
    <cellStyle name="SAPBEXformats" xfId="5776"/>
    <cellStyle name="SAPBEXformats 2" xfId="5777"/>
    <cellStyle name="SAPBEXformats 2 2" xfId="5778"/>
    <cellStyle name="SAPBEXheaderItem" xfId="5779"/>
    <cellStyle name="SAPBEXheaderItem 2" xfId="5780"/>
    <cellStyle name="SAPBEXheaderItem 2 2" xfId="5781"/>
    <cellStyle name="SAPBEXheaderText" xfId="5782"/>
    <cellStyle name="SAPBEXheaderText 2" xfId="5783"/>
    <cellStyle name="SAPBEXheaderText 2 2" xfId="5784"/>
    <cellStyle name="SAPBEXHLevel0" xfId="5785"/>
    <cellStyle name="SAPBEXHLevel0 2" xfId="5786"/>
    <cellStyle name="SAPBEXHLevel0 2 2" xfId="5787"/>
    <cellStyle name="SAPBEXHLevel0X" xfId="5788"/>
    <cellStyle name="SAPBEXHLevel0X 2" xfId="5789"/>
    <cellStyle name="SAPBEXHLevel0X 2 2" xfId="5790"/>
    <cellStyle name="SAPBEXHLevel1" xfId="5791"/>
    <cellStyle name="SAPBEXHLevel1 2" xfId="5792"/>
    <cellStyle name="SAPBEXHLevel1 2 2" xfId="5793"/>
    <cellStyle name="SAPBEXHLevel1X" xfId="5794"/>
    <cellStyle name="SAPBEXHLevel1X 2" xfId="5795"/>
    <cellStyle name="SAPBEXHLevel1X 2 2" xfId="5796"/>
    <cellStyle name="SAPBEXHLevel2" xfId="5797"/>
    <cellStyle name="SAPBEXHLevel2 2" xfId="5798"/>
    <cellStyle name="SAPBEXHLevel2 2 2" xfId="5799"/>
    <cellStyle name="SAPBEXHLevel2X" xfId="5800"/>
    <cellStyle name="SAPBEXHLevel2X 2" xfId="5801"/>
    <cellStyle name="SAPBEXHLevel2X 2 2" xfId="5802"/>
    <cellStyle name="SAPBEXHLevel3" xfId="5803"/>
    <cellStyle name="SAPBEXHLevel3 2" xfId="5804"/>
    <cellStyle name="SAPBEXHLevel3 2 2" xfId="5805"/>
    <cellStyle name="SAPBEXHLevel3X" xfId="5806"/>
    <cellStyle name="SAPBEXHLevel3X 2" xfId="5807"/>
    <cellStyle name="SAPBEXHLevel3X 2 2" xfId="5808"/>
    <cellStyle name="SAPBEXinputData" xfId="5809"/>
    <cellStyle name="SAPBEXItemHeader" xfId="5810"/>
    <cellStyle name="SAPBEXresData" xfId="5811"/>
    <cellStyle name="SAPBEXresData 2" xfId="5812"/>
    <cellStyle name="SAPBEXresData 2 2" xfId="5813"/>
    <cellStyle name="SAPBEXresDataEmph" xfId="5814"/>
    <cellStyle name="SAPBEXresDataEmph 2" xfId="5815"/>
    <cellStyle name="SAPBEXresDataEmph 2 2" xfId="5816"/>
    <cellStyle name="SAPBEXresItem" xfId="5817"/>
    <cellStyle name="SAPBEXresItem 2" xfId="5818"/>
    <cellStyle name="SAPBEXresItem 2 2" xfId="5819"/>
    <cellStyle name="SAPBEXresItemX" xfId="5820"/>
    <cellStyle name="SAPBEXresItemX 2" xfId="5821"/>
    <cellStyle name="SAPBEXresItemX 2 2" xfId="5822"/>
    <cellStyle name="SAPBEXstdData" xfId="554"/>
    <cellStyle name="SAPBEXstdData 2" xfId="5823"/>
    <cellStyle name="SAPBEXstdData 2 2" xfId="5824"/>
    <cellStyle name="SAPBEXstdData 3" xfId="5825"/>
    <cellStyle name="SAPBEXstdData 3 2" xfId="5826"/>
    <cellStyle name="SAPBEXstdDataEmph" xfId="5827"/>
    <cellStyle name="SAPBEXstdDataEmph 2" xfId="5828"/>
    <cellStyle name="SAPBEXstdDataEmph 2 2" xfId="5829"/>
    <cellStyle name="SAPBEXstdItem" xfId="5830"/>
    <cellStyle name="SAPBEXstdItem 2" xfId="5831"/>
    <cellStyle name="SAPBEXstdItem 2 2" xfId="5832"/>
    <cellStyle name="SAPBEXstdItemX" xfId="5833"/>
    <cellStyle name="SAPBEXstdItemX 2" xfId="5834"/>
    <cellStyle name="SAPBEXstdItemX 2 2" xfId="5835"/>
    <cellStyle name="SAPBEXtitle" xfId="5836"/>
    <cellStyle name="SAPBEXtitle 2" xfId="5837"/>
    <cellStyle name="SAPBEXtitle 2 2" xfId="5838"/>
    <cellStyle name="SAPBEXunassignedItem" xfId="5839"/>
    <cellStyle name="SAPBEXundefined" xfId="5840"/>
    <cellStyle name="SAPBEXundefined 2" xfId="5841"/>
    <cellStyle name="SAPBEXundefined 2 2" xfId="5842"/>
    <cellStyle name="shade" xfId="555"/>
    <cellStyle name="shade 2" xfId="5843"/>
    <cellStyle name="shade 2 2" xfId="5844"/>
    <cellStyle name="shade 2 2 2" xfId="5845"/>
    <cellStyle name="shade 2 3" xfId="5846"/>
    <cellStyle name="shade 3" xfId="5847"/>
    <cellStyle name="shade 3 2" xfId="5848"/>
    <cellStyle name="shade 4" xfId="5849"/>
    <cellStyle name="shade 4 2" xfId="5850"/>
    <cellStyle name="shade 5" xfId="5851"/>
    <cellStyle name="shade 6" xfId="5852"/>
    <cellStyle name="shade 6 2" xfId="5853"/>
    <cellStyle name="shade 7" xfId="5854"/>
    <cellStyle name="shade 7 2" xfId="5855"/>
    <cellStyle name="shade 8" xfId="5856"/>
    <cellStyle name="shade_AURORA Total New" xfId="5857"/>
    <cellStyle name="Sheet Title" xfId="5858"/>
    <cellStyle name="StmtTtl1" xfId="556"/>
    <cellStyle name="StmtTtl1 2" xfId="557"/>
    <cellStyle name="StmtTtl1 2 2" xfId="5859"/>
    <cellStyle name="StmtTtl1 2 2 2" xfId="5860"/>
    <cellStyle name="StmtTtl1 3" xfId="558"/>
    <cellStyle name="StmtTtl1 3 2" xfId="5861"/>
    <cellStyle name="StmtTtl1 3 2 2" xfId="5862"/>
    <cellStyle name="StmtTtl1 4" xfId="559"/>
    <cellStyle name="StmtTtl1 4 2" xfId="5863"/>
    <cellStyle name="StmtTtl1 4 2 2" xfId="5864"/>
    <cellStyle name="StmtTtl1 5" xfId="5865"/>
    <cellStyle name="StmtTtl1 5 2" xfId="5866"/>
    <cellStyle name="StmtTtl1 6" xfId="5867"/>
    <cellStyle name="StmtTtl1_(C) WHE Proforma with ITC cash grant 10 Yr Amort_for deferral_102809" xfId="560"/>
    <cellStyle name="StmtTtl2" xfId="561"/>
    <cellStyle name="StmtTtl2 2" xfId="5868"/>
    <cellStyle name="StmtTtl2 3" xfId="5869"/>
    <cellStyle name="StmtTtl2 3 2" xfId="5870"/>
    <cellStyle name="StmtTtl2 4" xfId="5871"/>
    <cellStyle name="STYL1 - Style1" xfId="562"/>
    <cellStyle name="STYL1 - Style1 2" xfId="5872"/>
    <cellStyle name="STYL1 - Style1 2 2" xfId="5873"/>
    <cellStyle name="STYL1 - Style1 3" xfId="5874"/>
    <cellStyle name="Style 1" xfId="563"/>
    <cellStyle name="Style 1 10" xfId="5875"/>
    <cellStyle name="Style 1 10 2" xfId="5876"/>
    <cellStyle name="Style 1 11" xfId="5877"/>
    <cellStyle name="Style 1 12" xfId="5878"/>
    <cellStyle name="Style 1 12 2" xfId="5879"/>
    <cellStyle name="Style 1 13" xfId="5880"/>
    <cellStyle name="Style 1 14" xfId="5881"/>
    <cellStyle name="Style 1 15" xfId="6088"/>
    <cellStyle name="Style 1 2" xfId="564"/>
    <cellStyle name="Style 1 2 2" xfId="5882"/>
    <cellStyle name="Style 1 2 2 2" xfId="5883"/>
    <cellStyle name="Style 1 2 2 2 2" xfId="5884"/>
    <cellStyle name="Style 1 2 2 3" xfId="5885"/>
    <cellStyle name="Style 1 2 3" xfId="5886"/>
    <cellStyle name="Style 1 2 3 2" xfId="5887"/>
    <cellStyle name="Style 1 2 4" xfId="5888"/>
    <cellStyle name="Style 1 2 4 2" xfId="5889"/>
    <cellStyle name="Style 1 2 4 3" xfId="5890"/>
    <cellStyle name="Style 1 2 5" xfId="5891"/>
    <cellStyle name="Style 1 2 5 2" xfId="5892"/>
    <cellStyle name="Style 1 2 6" xfId="5893"/>
    <cellStyle name="Style 1 2 7" xfId="5894"/>
    <cellStyle name="Style 1 2_4 31E Reg Asset  Liab and EXH D" xfId="5895"/>
    <cellStyle name="Style 1 3" xfId="565"/>
    <cellStyle name="Style 1 3 2" xfId="5896"/>
    <cellStyle name="Style 1 3 2 2" xfId="5897"/>
    <cellStyle name="Style 1 3 2 2 2" xfId="5898"/>
    <cellStyle name="Style 1 3 3" xfId="5899"/>
    <cellStyle name="Style 1 3 3 2" xfId="5900"/>
    <cellStyle name="Style 1 3 3 2 2" xfId="5901"/>
    <cellStyle name="Style 1 3 4" xfId="5902"/>
    <cellStyle name="Style 1 3 4 2" xfId="5903"/>
    <cellStyle name="Style 1 4" xfId="566"/>
    <cellStyle name="Style 1 4 2" xfId="5904"/>
    <cellStyle name="Style 1 4 3" xfId="5905"/>
    <cellStyle name="Style 1 4 3 2" xfId="5906"/>
    <cellStyle name="Style 1 5" xfId="567"/>
    <cellStyle name="Style 1 5 2" xfId="5907"/>
    <cellStyle name="Style 1 5 3" xfId="5908"/>
    <cellStyle name="Style 1 5 3 2" xfId="5909"/>
    <cellStyle name="Style 1 5 4" xfId="5910"/>
    <cellStyle name="Style 1 5 4 2" xfId="5911"/>
    <cellStyle name="Style 1 6" xfId="5912"/>
    <cellStyle name="Style 1 6 2" xfId="5913"/>
    <cellStyle name="Style 1 6 2 2" xfId="5914"/>
    <cellStyle name="Style 1 6 2 2 2" xfId="5915"/>
    <cellStyle name="Style 1 6 3" xfId="5916"/>
    <cellStyle name="Style 1 6 3 2" xfId="5917"/>
    <cellStyle name="Style 1 6 3 2 2" xfId="5918"/>
    <cellStyle name="Style 1 6 4" xfId="5919"/>
    <cellStyle name="Style 1 6 4 2" xfId="5920"/>
    <cellStyle name="Style 1 6 4 2 2" xfId="5921"/>
    <cellStyle name="Style 1 6 5" xfId="5922"/>
    <cellStyle name="Style 1 6 5 2" xfId="5923"/>
    <cellStyle name="Style 1 6 5 2 2" xfId="5924"/>
    <cellStyle name="Style 1 6 6" xfId="5925"/>
    <cellStyle name="Style 1 6 6 2" xfId="5926"/>
    <cellStyle name="Style 1 6 7" xfId="5927"/>
    <cellStyle name="Style 1 7" xfId="5928"/>
    <cellStyle name="Style 1 7 2" xfId="5929"/>
    <cellStyle name="Style 1 7 3" xfId="5930"/>
    <cellStyle name="Style 1 8" xfId="5931"/>
    <cellStyle name="Style 1 8 2" xfId="5932"/>
    <cellStyle name="Style 1 9" xfId="5933"/>
    <cellStyle name="Style 1 9 2" xfId="5934"/>
    <cellStyle name="Style 1_ Price Inputs" xfId="5935"/>
    <cellStyle name="Style 21" xfId="5936"/>
    <cellStyle name="Style 22" xfId="5937"/>
    <cellStyle name="Style 23" xfId="5938"/>
    <cellStyle name="Style 23 2" xfId="5939"/>
    <cellStyle name="Style 24" xfId="5940"/>
    <cellStyle name="Style 24 2" xfId="5941"/>
    <cellStyle name="Style 25" xfId="5942"/>
    <cellStyle name="Style 25 2" xfId="5943"/>
    <cellStyle name="Style 26" xfId="5944"/>
    <cellStyle name="Style 26 2" xfId="5945"/>
    <cellStyle name="Style 27" xfId="5946"/>
    <cellStyle name="Style 27 2" xfId="5947"/>
    <cellStyle name="Style 28" xfId="5948"/>
    <cellStyle name="Style 28 2" xfId="5949"/>
    <cellStyle name="Style 29" xfId="5950"/>
    <cellStyle name="Style 29 2" xfId="5951"/>
    <cellStyle name="Style 30" xfId="5952"/>
    <cellStyle name="Style 30 2" xfId="5953"/>
    <cellStyle name="Style 31" xfId="5954"/>
    <cellStyle name="Style 31 2" xfId="5955"/>
    <cellStyle name="Style 32" xfId="5956"/>
    <cellStyle name="Style 32 2" xfId="5957"/>
    <cellStyle name="Style 33" xfId="5958"/>
    <cellStyle name="Style 33 2" xfId="5959"/>
    <cellStyle name="Style 34" xfId="5960"/>
    <cellStyle name="Style 34 2" xfId="5961"/>
    <cellStyle name="Style 35" xfId="5962"/>
    <cellStyle name="Style 35 2" xfId="5963"/>
    <cellStyle name="Style 36" xfId="5964"/>
    <cellStyle name="Style 36 2" xfId="5965"/>
    <cellStyle name="Style 39" xfId="5966"/>
    <cellStyle name="Style 39 2" xfId="5967"/>
    <cellStyle name="STYLE1" xfId="5968"/>
    <cellStyle name="STYLE2" xfId="5969"/>
    <cellStyle name="STYLE3" xfId="5970"/>
    <cellStyle name="SubHeading" xfId="5971"/>
    <cellStyle name="SubsidTitle" xfId="5972"/>
    <cellStyle name="sub-tl - Style3" xfId="5973"/>
    <cellStyle name="subtot - Style5" xfId="5974"/>
    <cellStyle name="Subtotal" xfId="568"/>
    <cellStyle name="Sub-total" xfId="569"/>
    <cellStyle name="Subtotal 2" xfId="5975"/>
    <cellStyle name="Sub-total 2" xfId="5976"/>
    <cellStyle name="Subtotal 2 2" xfId="5977"/>
    <cellStyle name="Sub-total 2 2" xfId="5978"/>
    <cellStyle name="Subtotal 2 3" xfId="5979"/>
    <cellStyle name="Sub-total 2 3" xfId="5980"/>
    <cellStyle name="Subtotal 3" xfId="5981"/>
    <cellStyle name="Sub-total 3" xfId="5982"/>
    <cellStyle name="Subtotal 3 2" xfId="5983"/>
    <cellStyle name="Sub-total 3 2" xfId="5984"/>
    <cellStyle name="Subtotal 3 3" xfId="5985"/>
    <cellStyle name="Sub-total 3 3" xfId="5986"/>
    <cellStyle name="Subtotal 4" xfId="5987"/>
    <cellStyle name="Sub-total 4" xfId="5988"/>
    <cellStyle name="Subtotal 4 2" xfId="5989"/>
    <cellStyle name="Sub-total 4 2" xfId="5990"/>
    <cellStyle name="Subtotal 4 3" xfId="5991"/>
    <cellStyle name="Sub-total 4 3" xfId="5992"/>
    <cellStyle name="Subtotal 5" xfId="5993"/>
    <cellStyle name="Sub-total 5" xfId="5994"/>
    <cellStyle name="Subtotal 5 2" xfId="5995"/>
    <cellStyle name="Sub-total 5 2" xfId="5996"/>
    <cellStyle name="Subtotal 5 3" xfId="5997"/>
    <cellStyle name="Sub-total 5 3" xfId="5998"/>
    <cellStyle name="Subtotal 6" xfId="5999"/>
    <cellStyle name="Sub-total 6" xfId="6000"/>
    <cellStyle name="Subtotal 6 2" xfId="6001"/>
    <cellStyle name="Sub-total 6 2" xfId="6002"/>
    <cellStyle name="Subtotal 6 3" xfId="6003"/>
    <cellStyle name="Sub-total 6 3" xfId="6004"/>
    <cellStyle name="Subtotal 7" xfId="6005"/>
    <cellStyle name="Sub-total 7" xfId="6006"/>
    <cellStyle name="Table Data" xfId="6007"/>
    <cellStyle name="Table Headings Bold" xfId="6008"/>
    <cellStyle name="Title 2" xfId="6009"/>
    <cellStyle name="Title 2 2" xfId="570"/>
    <cellStyle name="Title 2 2 2" xfId="6010"/>
    <cellStyle name="Title 2 2 3" xfId="6011"/>
    <cellStyle name="Title 2 2 3 2" xfId="6012"/>
    <cellStyle name="Title 2 3" xfId="6013"/>
    <cellStyle name="Title 2 4" xfId="6014"/>
    <cellStyle name="Title 2 4 2" xfId="6015"/>
    <cellStyle name="Title 2 5" xfId="6016"/>
    <cellStyle name="Title 3" xfId="6017"/>
    <cellStyle name="Title 3 2" xfId="6018"/>
    <cellStyle name="Title 3 3" xfId="6019"/>
    <cellStyle name="Title 3 3 2" xfId="6020"/>
    <cellStyle name="Title 3 4" xfId="6021"/>
    <cellStyle name="Title 4" xfId="6022"/>
    <cellStyle name="Title 4 2" xfId="6023"/>
    <cellStyle name="Title 5" xfId="6024"/>
    <cellStyle name="Title 6" xfId="6025"/>
    <cellStyle name="Title 6 2" xfId="6026"/>
    <cellStyle name="Title 7" xfId="6027"/>
    <cellStyle name="Title 8" xfId="6028"/>
    <cellStyle name="Title: Major" xfId="571"/>
    <cellStyle name="Title: Major 2" xfId="6029"/>
    <cellStyle name="Title: Major 3" xfId="6030"/>
    <cellStyle name="Title: Major 3 2" xfId="6031"/>
    <cellStyle name="Title: Major 4" xfId="6032"/>
    <cellStyle name="Title: Minor" xfId="572"/>
    <cellStyle name="Title: Minor 2" xfId="6033"/>
    <cellStyle name="Title: Minor 2 2" xfId="6034"/>
    <cellStyle name="Title: Minor 3" xfId="6035"/>
    <cellStyle name="Title: Worksheet" xfId="573"/>
    <cellStyle name="Title: Worksheet 2" xfId="6036"/>
    <cellStyle name="Title: Worksheet 2 2" xfId="6037"/>
    <cellStyle name="Title: Worksheet 3" xfId="6038"/>
    <cellStyle name="Titles" xfId="6039"/>
    <cellStyle name="Total 2" xfId="6040"/>
    <cellStyle name="Total 2 2" xfId="574"/>
    <cellStyle name="Total 2 2 2" xfId="6041"/>
    <cellStyle name="Total 2 2 3" xfId="6042"/>
    <cellStyle name="Total 2 2 3 2" xfId="6043"/>
    <cellStyle name="Total 2 3" xfId="6044"/>
    <cellStyle name="Total 2 3 2" xfId="6045"/>
    <cellStyle name="Total 2 4" xfId="6046"/>
    <cellStyle name="Total 2 4 2" xfId="6047"/>
    <cellStyle name="Total 2 5" xfId="6048"/>
    <cellStyle name="Total 3" xfId="6049"/>
    <cellStyle name="Total 3 2" xfId="6050"/>
    <cellStyle name="Total 3 2 2" xfId="6051"/>
    <cellStyle name="Total 3 3" xfId="6052"/>
    <cellStyle name="Total 4" xfId="6053"/>
    <cellStyle name="Total 4 2" xfId="6054"/>
    <cellStyle name="Total 5" xfId="6055"/>
    <cellStyle name="Total 5 2" xfId="6056"/>
    <cellStyle name="Total 6" xfId="6057"/>
    <cellStyle name="Total 7" xfId="6058"/>
    <cellStyle name="Total4 - Style4" xfId="575"/>
    <cellStyle name="Total4 - Style4 2" xfId="6059"/>
    <cellStyle name="Total4 - Style4 2 2" xfId="6060"/>
    <cellStyle name="Total4 - Style4 3" xfId="6061"/>
    <cellStyle name="Totals" xfId="6062"/>
    <cellStyle name="Totals [0]" xfId="6063"/>
    <cellStyle name="Totals [2]" xfId="6064"/>
    <cellStyle name="Totals_FWB Summary" xfId="6065"/>
    <cellStyle name="UnProtectedCalc" xfId="6066"/>
    <cellStyle name="Warning Text 2" xfId="6067"/>
    <cellStyle name="Warning Text 2 2" xfId="576"/>
    <cellStyle name="Warning Text 2 2 2" xfId="6068"/>
    <cellStyle name="Warning Text 2 2 3" xfId="6069"/>
    <cellStyle name="Warning Text 2 2 3 2" xfId="6070"/>
    <cellStyle name="Warning Text 2 3" xfId="6071"/>
    <cellStyle name="Warning Text 2 4" xfId="6072"/>
    <cellStyle name="Warning Text 2 4 2" xfId="6073"/>
    <cellStyle name="Warning Text 2 5" xfId="6074"/>
    <cellStyle name="Warning Text 3" xfId="6075"/>
    <cellStyle name="Warning Text 3 2" xfId="6076"/>
    <cellStyle name="Warning Text 3 3" xfId="6077"/>
    <cellStyle name="Warning Text 3 3 2" xfId="6078"/>
    <cellStyle name="Warning Text 3 4" xfId="6079"/>
    <cellStyle name="Warning Text 4" xfId="6080"/>
    <cellStyle name="Warning Text 4 2" xfId="6081"/>
    <cellStyle name="Warning Text 5" xfId="6082"/>
    <cellStyle name="Warning Text 6" xfId="6083"/>
    <cellStyle name="Warning Text 6 2" xfId="6084"/>
    <cellStyle name="Warning Text 7" xfId="6085"/>
    <cellStyle name="Year" xfId="6086"/>
    <cellStyle name="Year 2" xfId="6087"/>
  </cellStyles>
  <dxfs count="0"/>
  <tableStyles count="0" defaultTableStyle="TableStyleMedium9" defaultPivotStyle="PivotStyleLight16"/>
  <colors>
    <mruColors>
      <color rgb="FFFCC8D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workbookViewId="0">
      <selection activeCell="C17" sqref="C17"/>
    </sheetView>
  </sheetViews>
  <sheetFormatPr defaultRowHeight="15"/>
  <cols>
    <col min="1" max="1" width="4.7109375" style="184" bestFit="1" customWidth="1"/>
    <col min="2" max="2" width="9.28515625" style="184" customWidth="1"/>
    <col min="3" max="3" width="57.7109375" style="184" bestFit="1" customWidth="1"/>
    <col min="4" max="4" width="13.42578125" style="184" bestFit="1" customWidth="1"/>
    <col min="5" max="5" width="12.5703125" style="184" bestFit="1" customWidth="1"/>
    <col min="6" max="6" width="9.140625" style="184"/>
    <col min="7" max="7" width="12.5703125" style="184" bestFit="1" customWidth="1"/>
    <col min="8" max="16384" width="9.140625" style="184"/>
  </cols>
  <sheetData>
    <row r="1" spans="1:5">
      <c r="A1" s="227" t="s">
        <v>230</v>
      </c>
      <c r="B1" s="228"/>
      <c r="C1" s="228"/>
      <c r="D1" s="228"/>
      <c r="E1" s="228"/>
    </row>
    <row r="2" spans="1:5">
      <c r="A2" s="227" t="s">
        <v>216</v>
      </c>
      <c r="B2" s="228"/>
      <c r="C2" s="228"/>
      <c r="D2" s="228"/>
      <c r="E2" s="228"/>
    </row>
    <row r="3" spans="1:5">
      <c r="A3" s="227" t="s">
        <v>219</v>
      </c>
      <c r="B3" s="228"/>
      <c r="C3" s="228"/>
      <c r="D3" s="228"/>
      <c r="E3" s="228"/>
    </row>
    <row r="4" spans="1:5">
      <c r="A4" s="227" t="s">
        <v>220</v>
      </c>
      <c r="B4" s="228"/>
      <c r="C4" s="228"/>
      <c r="D4" s="228"/>
      <c r="E4" s="228"/>
    </row>
    <row r="6" spans="1:5">
      <c r="A6" s="180"/>
      <c r="B6" s="209" t="s">
        <v>82</v>
      </c>
      <c r="C6" s="181"/>
      <c r="D6" s="182"/>
      <c r="E6" s="183"/>
    </row>
    <row r="7" spans="1:5">
      <c r="A7" s="185" t="s">
        <v>211</v>
      </c>
      <c r="B7" s="186" t="s">
        <v>212</v>
      </c>
      <c r="C7" s="186" t="s">
        <v>208</v>
      </c>
      <c r="D7" s="187" t="s">
        <v>203</v>
      </c>
      <c r="E7" s="188" t="s">
        <v>202</v>
      </c>
    </row>
    <row r="8" spans="1:5">
      <c r="A8" s="180"/>
      <c r="B8" s="181"/>
      <c r="C8" s="181"/>
      <c r="D8" s="224"/>
      <c r="E8" s="225"/>
    </row>
    <row r="9" spans="1:5">
      <c r="A9" s="200">
        <v>1</v>
      </c>
      <c r="B9" s="203">
        <v>108</v>
      </c>
      <c r="C9" s="189" t="s">
        <v>215</v>
      </c>
      <c r="D9" s="192">
        <f>-'Plant Summary'!E27</f>
        <v>43571476.919999994</v>
      </c>
      <c r="E9" s="193"/>
    </row>
    <row r="10" spans="1:5">
      <c r="A10" s="200">
        <v>2</v>
      </c>
      <c r="B10" s="203">
        <v>182.2</v>
      </c>
      <c r="C10" s="189" t="s">
        <v>210</v>
      </c>
      <c r="D10" s="210">
        <f>E11-SUM(D9:D9)</f>
        <v>26157523.080000006</v>
      </c>
      <c r="E10" s="191"/>
    </row>
    <row r="11" spans="1:5">
      <c r="A11" s="200">
        <v>3</v>
      </c>
      <c r="B11" s="204">
        <v>101</v>
      </c>
      <c r="C11" s="194" t="s">
        <v>214</v>
      </c>
      <c r="D11" s="190"/>
      <c r="E11" s="196">
        <f>'Plant Summary'!D27</f>
        <v>69729000</v>
      </c>
    </row>
    <row r="12" spans="1:5">
      <c r="A12" s="200">
        <v>4</v>
      </c>
      <c r="B12" s="203">
        <v>282</v>
      </c>
      <c r="C12" s="189" t="s">
        <v>224</v>
      </c>
      <c r="D12" s="210">
        <f>-'Plant Summary'!G27</f>
        <v>3914047.4999999963</v>
      </c>
      <c r="E12" s="191"/>
    </row>
    <row r="13" spans="1:5">
      <c r="A13" s="200">
        <v>5</v>
      </c>
      <c r="B13" s="204">
        <v>411.1</v>
      </c>
      <c r="C13" s="194" t="s">
        <v>226</v>
      </c>
      <c r="D13" s="190"/>
      <c r="E13" s="196">
        <f>D12</f>
        <v>3914047.4999999963</v>
      </c>
    </row>
    <row r="14" spans="1:5">
      <c r="A14" s="200">
        <v>6</v>
      </c>
      <c r="B14" s="206"/>
      <c r="C14" s="202" t="s">
        <v>213</v>
      </c>
      <c r="D14" s="190"/>
      <c r="E14" s="191"/>
    </row>
    <row r="15" spans="1:5">
      <c r="A15" s="200">
        <v>7</v>
      </c>
      <c r="B15" s="189"/>
      <c r="C15" s="189"/>
      <c r="D15" s="190"/>
      <c r="E15" s="191"/>
    </row>
    <row r="16" spans="1:5" ht="3" customHeight="1">
      <c r="A16" s="226">
        <v>8</v>
      </c>
      <c r="B16" s="218"/>
      <c r="C16" s="218"/>
      <c r="D16" s="219"/>
      <c r="E16" s="220"/>
    </row>
    <row r="17" spans="1:5">
      <c r="A17" s="200">
        <v>9</v>
      </c>
      <c r="B17" s="189"/>
      <c r="C17" s="189"/>
      <c r="D17" s="190"/>
      <c r="E17" s="191"/>
    </row>
    <row r="18" spans="1:5">
      <c r="A18" s="200">
        <v>10</v>
      </c>
      <c r="B18" s="203">
        <v>131</v>
      </c>
      <c r="C18" s="189" t="s">
        <v>218</v>
      </c>
      <c r="D18" s="192">
        <v>13700000</v>
      </c>
      <c r="E18" s="193"/>
    </row>
    <row r="19" spans="1:5">
      <c r="A19" s="200">
        <v>11</v>
      </c>
      <c r="B19" s="204">
        <v>182.2</v>
      </c>
      <c r="C19" s="194" t="s">
        <v>210</v>
      </c>
      <c r="D19" s="195"/>
      <c r="E19" s="196">
        <f>+D18</f>
        <v>13700000</v>
      </c>
    </row>
    <row r="20" spans="1:5">
      <c r="A20" s="200">
        <v>12</v>
      </c>
      <c r="B20" s="205"/>
      <c r="C20" s="202" t="s">
        <v>217</v>
      </c>
      <c r="D20" s="189"/>
      <c r="E20" s="193"/>
    </row>
    <row r="21" spans="1:5">
      <c r="A21" s="200">
        <v>13</v>
      </c>
      <c r="B21" s="189"/>
      <c r="C21" s="189"/>
      <c r="D21" s="190"/>
      <c r="E21" s="191"/>
    </row>
    <row r="22" spans="1:5" ht="3" customHeight="1">
      <c r="A22" s="226">
        <v>14</v>
      </c>
      <c r="B22" s="218"/>
      <c r="C22" s="218"/>
      <c r="D22" s="219"/>
      <c r="E22" s="220"/>
    </row>
    <row r="23" spans="1:5">
      <c r="A23" s="200">
        <v>15</v>
      </c>
      <c r="B23" s="189"/>
      <c r="C23" s="189"/>
      <c r="D23" s="190"/>
      <c r="E23" s="191"/>
    </row>
    <row r="24" spans="1:5">
      <c r="A24" s="200">
        <v>16</v>
      </c>
      <c r="B24" s="207">
        <v>410.1</v>
      </c>
      <c r="C24" s="207" t="s">
        <v>222</v>
      </c>
      <c r="D24" s="213">
        <f>-((E11-D9-D18)*-0.35)</f>
        <v>4360133.0780000016</v>
      </c>
      <c r="E24" s="193"/>
    </row>
    <row r="25" spans="1:5">
      <c r="A25" s="200">
        <v>17</v>
      </c>
      <c r="B25" s="194">
        <v>283</v>
      </c>
      <c r="C25" s="194" t="s">
        <v>223</v>
      </c>
      <c r="D25" s="195"/>
      <c r="E25" s="214">
        <f>D24</f>
        <v>4360133.0780000016</v>
      </c>
    </row>
    <row r="26" spans="1:5">
      <c r="A26" s="200">
        <v>18</v>
      </c>
      <c r="B26" s="189"/>
      <c r="C26" s="202" t="s">
        <v>225</v>
      </c>
      <c r="D26" s="195"/>
      <c r="E26" s="193"/>
    </row>
    <row r="27" spans="1:5">
      <c r="A27" s="200">
        <v>19</v>
      </c>
      <c r="B27" s="189"/>
      <c r="C27" s="189"/>
      <c r="D27" s="190"/>
      <c r="E27" s="191"/>
    </row>
    <row r="28" spans="1:5" ht="3" customHeight="1">
      <c r="A28" s="226">
        <v>20</v>
      </c>
      <c r="B28" s="218"/>
      <c r="C28" s="218"/>
      <c r="D28" s="219"/>
      <c r="E28" s="220"/>
    </row>
    <row r="29" spans="1:5">
      <c r="A29" s="200">
        <v>21</v>
      </c>
      <c r="B29" s="189"/>
      <c r="C29" s="189"/>
      <c r="D29" s="190"/>
      <c r="E29" s="191"/>
    </row>
    <row r="30" spans="1:5">
      <c r="A30" s="200">
        <v>22</v>
      </c>
      <c r="B30" s="203">
        <v>407</v>
      </c>
      <c r="C30" s="189" t="s">
        <v>209</v>
      </c>
      <c r="D30" s="192">
        <f>'Amort '!E11*4</f>
        <v>1646869</v>
      </c>
      <c r="E30" s="193"/>
    </row>
    <row r="31" spans="1:5">
      <c r="A31" s="200">
        <v>23</v>
      </c>
      <c r="B31" s="204">
        <v>182.2</v>
      </c>
      <c r="C31" s="194" t="s">
        <v>210</v>
      </c>
      <c r="D31" s="197"/>
      <c r="E31" s="196">
        <f>D30</f>
        <v>1646869</v>
      </c>
    </row>
    <row r="32" spans="1:5">
      <c r="A32" s="200">
        <v>24</v>
      </c>
      <c r="B32" s="203">
        <v>283</v>
      </c>
      <c r="C32" s="207" t="s">
        <v>223</v>
      </c>
      <c r="D32" s="192">
        <f>D30*0.35</f>
        <v>576404.14999999991</v>
      </c>
      <c r="E32" s="193"/>
    </row>
    <row r="33" spans="1:5">
      <c r="A33" s="200">
        <v>25</v>
      </c>
      <c r="B33" s="204">
        <v>410.1</v>
      </c>
      <c r="C33" s="194" t="s">
        <v>222</v>
      </c>
      <c r="D33" s="197"/>
      <c r="E33" s="196">
        <f>E31*0.35</f>
        <v>576404.14999999991</v>
      </c>
    </row>
    <row r="34" spans="1:5">
      <c r="A34" s="200">
        <v>26</v>
      </c>
      <c r="B34" s="206"/>
      <c r="C34" s="202" t="s">
        <v>221</v>
      </c>
      <c r="D34" s="189"/>
      <c r="E34" s="193"/>
    </row>
    <row r="35" spans="1:5">
      <c r="A35" s="200">
        <v>27</v>
      </c>
      <c r="B35" s="207"/>
      <c r="C35" s="189"/>
      <c r="D35" s="189"/>
      <c r="E35" s="193"/>
    </row>
    <row r="36" spans="1:5">
      <c r="A36" s="201"/>
      <c r="B36" s="208"/>
      <c r="C36" s="198"/>
      <c r="D36" s="198"/>
      <c r="E36" s="199"/>
    </row>
    <row r="37" spans="1:5">
      <c r="A37" s="207"/>
      <c r="B37" s="207"/>
      <c r="C37" s="189"/>
      <c r="D37" s="189"/>
      <c r="E37" s="195"/>
    </row>
    <row r="38" spans="1:5">
      <c r="A38" s="189"/>
      <c r="B38" s="189"/>
      <c r="C38" s="189"/>
      <c r="D38" s="223" t="s">
        <v>229</v>
      </c>
      <c r="E38" s="195"/>
    </row>
    <row r="39" spans="1:5">
      <c r="C39" s="221" t="s">
        <v>227</v>
      </c>
      <c r="D39" s="211">
        <f>D9-E11+D12</f>
        <v>-22243475.580000009</v>
      </c>
      <c r="E39" s="195"/>
    </row>
    <row r="40" spans="1:5">
      <c r="C40" s="222" t="s">
        <v>228</v>
      </c>
      <c r="D40" s="212">
        <f>D10-E19-E31-E25+D32</f>
        <v>7026925.1520000044</v>
      </c>
      <c r="E40" s="216"/>
    </row>
    <row r="41" spans="1:5">
      <c r="D41" s="217">
        <f>'Amort '!C14+'Amort '!F14+'Amort '!J14-D40</f>
        <v>0</v>
      </c>
    </row>
    <row r="43" spans="1:5">
      <c r="D43" s="212"/>
    </row>
    <row r="44" spans="1:5">
      <c r="D44" s="212"/>
    </row>
    <row r="45" spans="1:5">
      <c r="D45" s="212"/>
    </row>
    <row r="46" spans="1:5">
      <c r="D46" s="212"/>
    </row>
    <row r="47" spans="1:5">
      <c r="D47" s="212"/>
    </row>
    <row r="48" spans="1:5">
      <c r="D48" s="212"/>
    </row>
    <row r="49" spans="4:4">
      <c r="D49" s="215"/>
    </row>
  </sheetData>
  <mergeCells count="4">
    <mergeCell ref="A1:E1"/>
    <mergeCell ref="A2:E2"/>
    <mergeCell ref="A3:E3"/>
    <mergeCell ref="A4:E4"/>
  </mergeCells>
  <printOptions horizontalCentered="1"/>
  <pageMargins left="0.45" right="0.45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B5" sqref="B5"/>
    </sheetView>
  </sheetViews>
  <sheetFormatPr defaultRowHeight="12.75"/>
  <cols>
    <col min="1" max="1" width="23.28515625" style="55" bestFit="1" customWidth="1"/>
    <col min="2" max="2" width="13.7109375" style="55" bestFit="1" customWidth="1"/>
    <col min="3" max="3" width="16.140625" style="55" customWidth="1"/>
    <col min="4" max="4" width="12.42578125" style="55" customWidth="1"/>
    <col min="5" max="256" width="9.140625" style="55"/>
    <col min="257" max="257" width="23.28515625" style="55" bestFit="1" customWidth="1"/>
    <col min="258" max="258" width="13.7109375" style="55" bestFit="1" customWidth="1"/>
    <col min="259" max="259" width="16.140625" style="55" customWidth="1"/>
    <col min="260" max="260" width="12.42578125" style="55" customWidth="1"/>
    <col min="261" max="512" width="9.140625" style="55"/>
    <col min="513" max="513" width="23.28515625" style="55" bestFit="1" customWidth="1"/>
    <col min="514" max="514" width="13.7109375" style="55" bestFit="1" customWidth="1"/>
    <col min="515" max="515" width="16.140625" style="55" customWidth="1"/>
    <col min="516" max="516" width="12.42578125" style="55" customWidth="1"/>
    <col min="517" max="768" width="9.140625" style="55"/>
    <col min="769" max="769" width="23.28515625" style="55" bestFit="1" customWidth="1"/>
    <col min="770" max="770" width="13.7109375" style="55" bestFit="1" customWidth="1"/>
    <col min="771" max="771" width="16.140625" style="55" customWidth="1"/>
    <col min="772" max="772" width="12.42578125" style="55" customWidth="1"/>
    <col min="773" max="1024" width="9.140625" style="55"/>
    <col min="1025" max="1025" width="23.28515625" style="55" bestFit="1" customWidth="1"/>
    <col min="1026" max="1026" width="13.7109375" style="55" bestFit="1" customWidth="1"/>
    <col min="1027" max="1027" width="16.140625" style="55" customWidth="1"/>
    <col min="1028" max="1028" width="12.42578125" style="55" customWidth="1"/>
    <col min="1029" max="1280" width="9.140625" style="55"/>
    <col min="1281" max="1281" width="23.28515625" style="55" bestFit="1" customWidth="1"/>
    <col min="1282" max="1282" width="13.7109375" style="55" bestFit="1" customWidth="1"/>
    <col min="1283" max="1283" width="16.140625" style="55" customWidth="1"/>
    <col min="1284" max="1284" width="12.42578125" style="55" customWidth="1"/>
    <col min="1285" max="1536" width="9.140625" style="55"/>
    <col min="1537" max="1537" width="23.28515625" style="55" bestFit="1" customWidth="1"/>
    <col min="1538" max="1538" width="13.7109375" style="55" bestFit="1" customWidth="1"/>
    <col min="1539" max="1539" width="16.140625" style="55" customWidth="1"/>
    <col min="1540" max="1540" width="12.42578125" style="55" customWidth="1"/>
    <col min="1541" max="1792" width="9.140625" style="55"/>
    <col min="1793" max="1793" width="23.28515625" style="55" bestFit="1" customWidth="1"/>
    <col min="1794" max="1794" width="13.7109375" style="55" bestFit="1" customWidth="1"/>
    <col min="1795" max="1795" width="16.140625" style="55" customWidth="1"/>
    <col min="1796" max="1796" width="12.42578125" style="55" customWidth="1"/>
    <col min="1797" max="2048" width="9.140625" style="55"/>
    <col min="2049" max="2049" width="23.28515625" style="55" bestFit="1" customWidth="1"/>
    <col min="2050" max="2050" width="13.7109375" style="55" bestFit="1" customWidth="1"/>
    <col min="2051" max="2051" width="16.140625" style="55" customWidth="1"/>
    <col min="2052" max="2052" width="12.42578125" style="55" customWidth="1"/>
    <col min="2053" max="2304" width="9.140625" style="55"/>
    <col min="2305" max="2305" width="23.28515625" style="55" bestFit="1" customWidth="1"/>
    <col min="2306" max="2306" width="13.7109375" style="55" bestFit="1" customWidth="1"/>
    <col min="2307" max="2307" width="16.140625" style="55" customWidth="1"/>
    <col min="2308" max="2308" width="12.42578125" style="55" customWidth="1"/>
    <col min="2309" max="2560" width="9.140625" style="55"/>
    <col min="2561" max="2561" width="23.28515625" style="55" bestFit="1" customWidth="1"/>
    <col min="2562" max="2562" width="13.7109375" style="55" bestFit="1" customWidth="1"/>
    <col min="2563" max="2563" width="16.140625" style="55" customWidth="1"/>
    <col min="2564" max="2564" width="12.42578125" style="55" customWidth="1"/>
    <col min="2565" max="2816" width="9.140625" style="55"/>
    <col min="2817" max="2817" width="23.28515625" style="55" bestFit="1" customWidth="1"/>
    <col min="2818" max="2818" width="13.7109375" style="55" bestFit="1" customWidth="1"/>
    <col min="2819" max="2819" width="16.140625" style="55" customWidth="1"/>
    <col min="2820" max="2820" width="12.42578125" style="55" customWidth="1"/>
    <col min="2821" max="3072" width="9.140625" style="55"/>
    <col min="3073" max="3073" width="23.28515625" style="55" bestFit="1" customWidth="1"/>
    <col min="3074" max="3074" width="13.7109375" style="55" bestFit="1" customWidth="1"/>
    <col min="3075" max="3075" width="16.140625" style="55" customWidth="1"/>
    <col min="3076" max="3076" width="12.42578125" style="55" customWidth="1"/>
    <col min="3077" max="3328" width="9.140625" style="55"/>
    <col min="3329" max="3329" width="23.28515625" style="55" bestFit="1" customWidth="1"/>
    <col min="3330" max="3330" width="13.7109375" style="55" bestFit="1" customWidth="1"/>
    <col min="3331" max="3331" width="16.140625" style="55" customWidth="1"/>
    <col min="3332" max="3332" width="12.42578125" style="55" customWidth="1"/>
    <col min="3333" max="3584" width="9.140625" style="55"/>
    <col min="3585" max="3585" width="23.28515625" style="55" bestFit="1" customWidth="1"/>
    <col min="3586" max="3586" width="13.7109375" style="55" bestFit="1" customWidth="1"/>
    <col min="3587" max="3587" width="16.140625" style="55" customWidth="1"/>
    <col min="3588" max="3588" width="12.42578125" style="55" customWidth="1"/>
    <col min="3589" max="3840" width="9.140625" style="55"/>
    <col min="3841" max="3841" width="23.28515625" style="55" bestFit="1" customWidth="1"/>
    <col min="3842" max="3842" width="13.7109375" style="55" bestFit="1" customWidth="1"/>
    <col min="3843" max="3843" width="16.140625" style="55" customWidth="1"/>
    <col min="3844" max="3844" width="12.42578125" style="55" customWidth="1"/>
    <col min="3845" max="4096" width="9.140625" style="55"/>
    <col min="4097" max="4097" width="23.28515625" style="55" bestFit="1" customWidth="1"/>
    <col min="4098" max="4098" width="13.7109375" style="55" bestFit="1" customWidth="1"/>
    <col min="4099" max="4099" width="16.140625" style="55" customWidth="1"/>
    <col min="4100" max="4100" width="12.42578125" style="55" customWidth="1"/>
    <col min="4101" max="4352" width="9.140625" style="55"/>
    <col min="4353" max="4353" width="23.28515625" style="55" bestFit="1" customWidth="1"/>
    <col min="4354" max="4354" width="13.7109375" style="55" bestFit="1" customWidth="1"/>
    <col min="4355" max="4355" width="16.140625" style="55" customWidth="1"/>
    <col min="4356" max="4356" width="12.42578125" style="55" customWidth="1"/>
    <col min="4357" max="4608" width="9.140625" style="55"/>
    <col min="4609" max="4609" width="23.28515625" style="55" bestFit="1" customWidth="1"/>
    <col min="4610" max="4610" width="13.7109375" style="55" bestFit="1" customWidth="1"/>
    <col min="4611" max="4611" width="16.140625" style="55" customWidth="1"/>
    <col min="4612" max="4612" width="12.42578125" style="55" customWidth="1"/>
    <col min="4613" max="4864" width="9.140625" style="55"/>
    <col min="4865" max="4865" width="23.28515625" style="55" bestFit="1" customWidth="1"/>
    <col min="4866" max="4866" width="13.7109375" style="55" bestFit="1" customWidth="1"/>
    <col min="4867" max="4867" width="16.140625" style="55" customWidth="1"/>
    <col min="4868" max="4868" width="12.42578125" style="55" customWidth="1"/>
    <col min="4869" max="5120" width="9.140625" style="55"/>
    <col min="5121" max="5121" width="23.28515625" style="55" bestFit="1" customWidth="1"/>
    <col min="5122" max="5122" width="13.7109375" style="55" bestFit="1" customWidth="1"/>
    <col min="5123" max="5123" width="16.140625" style="55" customWidth="1"/>
    <col min="5124" max="5124" width="12.42578125" style="55" customWidth="1"/>
    <col min="5125" max="5376" width="9.140625" style="55"/>
    <col min="5377" max="5377" width="23.28515625" style="55" bestFit="1" customWidth="1"/>
    <col min="5378" max="5378" width="13.7109375" style="55" bestFit="1" customWidth="1"/>
    <col min="5379" max="5379" width="16.140625" style="55" customWidth="1"/>
    <col min="5380" max="5380" width="12.42578125" style="55" customWidth="1"/>
    <col min="5381" max="5632" width="9.140625" style="55"/>
    <col min="5633" max="5633" width="23.28515625" style="55" bestFit="1" customWidth="1"/>
    <col min="5634" max="5634" width="13.7109375" style="55" bestFit="1" customWidth="1"/>
    <col min="5635" max="5635" width="16.140625" style="55" customWidth="1"/>
    <col min="5636" max="5636" width="12.42578125" style="55" customWidth="1"/>
    <col min="5637" max="5888" width="9.140625" style="55"/>
    <col min="5889" max="5889" width="23.28515625" style="55" bestFit="1" customWidth="1"/>
    <col min="5890" max="5890" width="13.7109375" style="55" bestFit="1" customWidth="1"/>
    <col min="5891" max="5891" width="16.140625" style="55" customWidth="1"/>
    <col min="5892" max="5892" width="12.42578125" style="55" customWidth="1"/>
    <col min="5893" max="6144" width="9.140625" style="55"/>
    <col min="6145" max="6145" width="23.28515625" style="55" bestFit="1" customWidth="1"/>
    <col min="6146" max="6146" width="13.7109375" style="55" bestFit="1" customWidth="1"/>
    <col min="6147" max="6147" width="16.140625" style="55" customWidth="1"/>
    <col min="6148" max="6148" width="12.42578125" style="55" customWidth="1"/>
    <col min="6149" max="6400" width="9.140625" style="55"/>
    <col min="6401" max="6401" width="23.28515625" style="55" bestFit="1" customWidth="1"/>
    <col min="6402" max="6402" width="13.7109375" style="55" bestFit="1" customWidth="1"/>
    <col min="6403" max="6403" width="16.140625" style="55" customWidth="1"/>
    <col min="6404" max="6404" width="12.42578125" style="55" customWidth="1"/>
    <col min="6405" max="6656" width="9.140625" style="55"/>
    <col min="6657" max="6657" width="23.28515625" style="55" bestFit="1" customWidth="1"/>
    <col min="6658" max="6658" width="13.7109375" style="55" bestFit="1" customWidth="1"/>
    <col min="6659" max="6659" width="16.140625" style="55" customWidth="1"/>
    <col min="6660" max="6660" width="12.42578125" style="55" customWidth="1"/>
    <col min="6661" max="6912" width="9.140625" style="55"/>
    <col min="6913" max="6913" width="23.28515625" style="55" bestFit="1" customWidth="1"/>
    <col min="6914" max="6914" width="13.7109375" style="55" bestFit="1" customWidth="1"/>
    <col min="6915" max="6915" width="16.140625" style="55" customWidth="1"/>
    <col min="6916" max="6916" width="12.42578125" style="55" customWidth="1"/>
    <col min="6917" max="7168" width="9.140625" style="55"/>
    <col min="7169" max="7169" width="23.28515625" style="55" bestFit="1" customWidth="1"/>
    <col min="7170" max="7170" width="13.7109375" style="55" bestFit="1" customWidth="1"/>
    <col min="7171" max="7171" width="16.140625" style="55" customWidth="1"/>
    <col min="7172" max="7172" width="12.42578125" style="55" customWidth="1"/>
    <col min="7173" max="7424" width="9.140625" style="55"/>
    <col min="7425" max="7425" width="23.28515625" style="55" bestFit="1" customWidth="1"/>
    <col min="7426" max="7426" width="13.7109375" style="55" bestFit="1" customWidth="1"/>
    <col min="7427" max="7427" width="16.140625" style="55" customWidth="1"/>
    <col min="7428" max="7428" width="12.42578125" style="55" customWidth="1"/>
    <col min="7429" max="7680" width="9.140625" style="55"/>
    <col min="7681" max="7681" width="23.28515625" style="55" bestFit="1" customWidth="1"/>
    <col min="7682" max="7682" width="13.7109375" style="55" bestFit="1" customWidth="1"/>
    <col min="7683" max="7683" width="16.140625" style="55" customWidth="1"/>
    <col min="7684" max="7684" width="12.42578125" style="55" customWidth="1"/>
    <col min="7685" max="7936" width="9.140625" style="55"/>
    <col min="7937" max="7937" width="23.28515625" style="55" bestFit="1" customWidth="1"/>
    <col min="7938" max="7938" width="13.7109375" style="55" bestFit="1" customWidth="1"/>
    <col min="7939" max="7939" width="16.140625" style="55" customWidth="1"/>
    <col min="7940" max="7940" width="12.42578125" style="55" customWidth="1"/>
    <col min="7941" max="8192" width="9.140625" style="55"/>
    <col min="8193" max="8193" width="23.28515625" style="55" bestFit="1" customWidth="1"/>
    <col min="8194" max="8194" width="13.7109375" style="55" bestFit="1" customWidth="1"/>
    <col min="8195" max="8195" width="16.140625" style="55" customWidth="1"/>
    <col min="8196" max="8196" width="12.42578125" style="55" customWidth="1"/>
    <col min="8197" max="8448" width="9.140625" style="55"/>
    <col min="8449" max="8449" width="23.28515625" style="55" bestFit="1" customWidth="1"/>
    <col min="8450" max="8450" width="13.7109375" style="55" bestFit="1" customWidth="1"/>
    <col min="8451" max="8451" width="16.140625" style="55" customWidth="1"/>
    <col min="8452" max="8452" width="12.42578125" style="55" customWidth="1"/>
    <col min="8453" max="8704" width="9.140625" style="55"/>
    <col min="8705" max="8705" width="23.28515625" style="55" bestFit="1" customWidth="1"/>
    <col min="8706" max="8706" width="13.7109375" style="55" bestFit="1" customWidth="1"/>
    <col min="8707" max="8707" width="16.140625" style="55" customWidth="1"/>
    <col min="8708" max="8708" width="12.42578125" style="55" customWidth="1"/>
    <col min="8709" max="8960" width="9.140625" style="55"/>
    <col min="8961" max="8961" width="23.28515625" style="55" bestFit="1" customWidth="1"/>
    <col min="8962" max="8962" width="13.7109375" style="55" bestFit="1" customWidth="1"/>
    <col min="8963" max="8963" width="16.140625" style="55" customWidth="1"/>
    <col min="8964" max="8964" width="12.42578125" style="55" customWidth="1"/>
    <col min="8965" max="9216" width="9.140625" style="55"/>
    <col min="9217" max="9217" width="23.28515625" style="55" bestFit="1" customWidth="1"/>
    <col min="9218" max="9218" width="13.7109375" style="55" bestFit="1" customWidth="1"/>
    <col min="9219" max="9219" width="16.140625" style="55" customWidth="1"/>
    <col min="9220" max="9220" width="12.42578125" style="55" customWidth="1"/>
    <col min="9221" max="9472" width="9.140625" style="55"/>
    <col min="9473" max="9473" width="23.28515625" style="55" bestFit="1" customWidth="1"/>
    <col min="9474" max="9474" width="13.7109375" style="55" bestFit="1" customWidth="1"/>
    <col min="9475" max="9475" width="16.140625" style="55" customWidth="1"/>
    <col min="9476" max="9476" width="12.42578125" style="55" customWidth="1"/>
    <col min="9477" max="9728" width="9.140625" style="55"/>
    <col min="9729" max="9729" width="23.28515625" style="55" bestFit="1" customWidth="1"/>
    <col min="9730" max="9730" width="13.7109375" style="55" bestFit="1" customWidth="1"/>
    <col min="9731" max="9731" width="16.140625" style="55" customWidth="1"/>
    <col min="9732" max="9732" width="12.42578125" style="55" customWidth="1"/>
    <col min="9733" max="9984" width="9.140625" style="55"/>
    <col min="9985" max="9985" width="23.28515625" style="55" bestFit="1" customWidth="1"/>
    <col min="9986" max="9986" width="13.7109375" style="55" bestFit="1" customWidth="1"/>
    <col min="9987" max="9987" width="16.140625" style="55" customWidth="1"/>
    <col min="9988" max="9988" width="12.42578125" style="55" customWidth="1"/>
    <col min="9989" max="10240" width="9.140625" style="55"/>
    <col min="10241" max="10241" width="23.28515625" style="55" bestFit="1" customWidth="1"/>
    <col min="10242" max="10242" width="13.7109375" style="55" bestFit="1" customWidth="1"/>
    <col min="10243" max="10243" width="16.140625" style="55" customWidth="1"/>
    <col min="10244" max="10244" width="12.42578125" style="55" customWidth="1"/>
    <col min="10245" max="10496" width="9.140625" style="55"/>
    <col min="10497" max="10497" width="23.28515625" style="55" bestFit="1" customWidth="1"/>
    <col min="10498" max="10498" width="13.7109375" style="55" bestFit="1" customWidth="1"/>
    <col min="10499" max="10499" width="16.140625" style="55" customWidth="1"/>
    <col min="10500" max="10500" width="12.42578125" style="55" customWidth="1"/>
    <col min="10501" max="10752" width="9.140625" style="55"/>
    <col min="10753" max="10753" width="23.28515625" style="55" bestFit="1" customWidth="1"/>
    <col min="10754" max="10754" width="13.7109375" style="55" bestFit="1" customWidth="1"/>
    <col min="10755" max="10755" width="16.140625" style="55" customWidth="1"/>
    <col min="10756" max="10756" width="12.42578125" style="55" customWidth="1"/>
    <col min="10757" max="11008" width="9.140625" style="55"/>
    <col min="11009" max="11009" width="23.28515625" style="55" bestFit="1" customWidth="1"/>
    <col min="11010" max="11010" width="13.7109375" style="55" bestFit="1" customWidth="1"/>
    <col min="11011" max="11011" width="16.140625" style="55" customWidth="1"/>
    <col min="11012" max="11012" width="12.42578125" style="55" customWidth="1"/>
    <col min="11013" max="11264" width="9.140625" style="55"/>
    <col min="11265" max="11265" width="23.28515625" style="55" bestFit="1" customWidth="1"/>
    <col min="11266" max="11266" width="13.7109375" style="55" bestFit="1" customWidth="1"/>
    <col min="11267" max="11267" width="16.140625" style="55" customWidth="1"/>
    <col min="11268" max="11268" width="12.42578125" style="55" customWidth="1"/>
    <col min="11269" max="11520" width="9.140625" style="55"/>
    <col min="11521" max="11521" width="23.28515625" style="55" bestFit="1" customWidth="1"/>
    <col min="11522" max="11522" width="13.7109375" style="55" bestFit="1" customWidth="1"/>
    <col min="11523" max="11523" width="16.140625" style="55" customWidth="1"/>
    <col min="11524" max="11524" width="12.42578125" style="55" customWidth="1"/>
    <col min="11525" max="11776" width="9.140625" style="55"/>
    <col min="11777" max="11777" width="23.28515625" style="55" bestFit="1" customWidth="1"/>
    <col min="11778" max="11778" width="13.7109375" style="55" bestFit="1" customWidth="1"/>
    <col min="11779" max="11779" width="16.140625" style="55" customWidth="1"/>
    <col min="11780" max="11780" width="12.42578125" style="55" customWidth="1"/>
    <col min="11781" max="12032" width="9.140625" style="55"/>
    <col min="12033" max="12033" width="23.28515625" style="55" bestFit="1" customWidth="1"/>
    <col min="12034" max="12034" width="13.7109375" style="55" bestFit="1" customWidth="1"/>
    <col min="12035" max="12035" width="16.140625" style="55" customWidth="1"/>
    <col min="12036" max="12036" width="12.42578125" style="55" customWidth="1"/>
    <col min="12037" max="12288" width="9.140625" style="55"/>
    <col min="12289" max="12289" width="23.28515625" style="55" bestFit="1" customWidth="1"/>
    <col min="12290" max="12290" width="13.7109375" style="55" bestFit="1" customWidth="1"/>
    <col min="12291" max="12291" width="16.140625" style="55" customWidth="1"/>
    <col min="12292" max="12292" width="12.42578125" style="55" customWidth="1"/>
    <col min="12293" max="12544" width="9.140625" style="55"/>
    <col min="12545" max="12545" width="23.28515625" style="55" bestFit="1" customWidth="1"/>
    <col min="12546" max="12546" width="13.7109375" style="55" bestFit="1" customWidth="1"/>
    <col min="12547" max="12547" width="16.140625" style="55" customWidth="1"/>
    <col min="12548" max="12548" width="12.42578125" style="55" customWidth="1"/>
    <col min="12549" max="12800" width="9.140625" style="55"/>
    <col min="12801" max="12801" width="23.28515625" style="55" bestFit="1" customWidth="1"/>
    <col min="12802" max="12802" width="13.7109375" style="55" bestFit="1" customWidth="1"/>
    <col min="12803" max="12803" width="16.140625" style="55" customWidth="1"/>
    <col min="12804" max="12804" width="12.42578125" style="55" customWidth="1"/>
    <col min="12805" max="13056" width="9.140625" style="55"/>
    <col min="13057" max="13057" width="23.28515625" style="55" bestFit="1" customWidth="1"/>
    <col min="13058" max="13058" width="13.7109375" style="55" bestFit="1" customWidth="1"/>
    <col min="13059" max="13059" width="16.140625" style="55" customWidth="1"/>
    <col min="13060" max="13060" width="12.42578125" style="55" customWidth="1"/>
    <col min="13061" max="13312" width="9.140625" style="55"/>
    <col min="13313" max="13313" width="23.28515625" style="55" bestFit="1" customWidth="1"/>
    <col min="13314" max="13314" width="13.7109375" style="55" bestFit="1" customWidth="1"/>
    <col min="13315" max="13315" width="16.140625" style="55" customWidth="1"/>
    <col min="13316" max="13316" width="12.42578125" style="55" customWidth="1"/>
    <col min="13317" max="13568" width="9.140625" style="55"/>
    <col min="13569" max="13569" width="23.28515625" style="55" bestFit="1" customWidth="1"/>
    <col min="13570" max="13570" width="13.7109375" style="55" bestFit="1" customWidth="1"/>
    <col min="13571" max="13571" width="16.140625" style="55" customWidth="1"/>
    <col min="13572" max="13572" width="12.42578125" style="55" customWidth="1"/>
    <col min="13573" max="13824" width="9.140625" style="55"/>
    <col min="13825" max="13825" width="23.28515625" style="55" bestFit="1" customWidth="1"/>
    <col min="13826" max="13826" width="13.7109375" style="55" bestFit="1" customWidth="1"/>
    <col min="13827" max="13827" width="16.140625" style="55" customWidth="1"/>
    <col min="13828" max="13828" width="12.42578125" style="55" customWidth="1"/>
    <col min="13829" max="14080" width="9.140625" style="55"/>
    <col min="14081" max="14081" width="23.28515625" style="55" bestFit="1" customWidth="1"/>
    <col min="14082" max="14082" width="13.7109375" style="55" bestFit="1" customWidth="1"/>
    <col min="14083" max="14083" width="16.140625" style="55" customWidth="1"/>
    <col min="14084" max="14084" width="12.42578125" style="55" customWidth="1"/>
    <col min="14085" max="14336" width="9.140625" style="55"/>
    <col min="14337" max="14337" width="23.28515625" style="55" bestFit="1" customWidth="1"/>
    <col min="14338" max="14338" width="13.7109375" style="55" bestFit="1" customWidth="1"/>
    <col min="14339" max="14339" width="16.140625" style="55" customWidth="1"/>
    <col min="14340" max="14340" width="12.42578125" style="55" customWidth="1"/>
    <col min="14341" max="14592" width="9.140625" style="55"/>
    <col min="14593" max="14593" width="23.28515625" style="55" bestFit="1" customWidth="1"/>
    <col min="14594" max="14594" width="13.7109375" style="55" bestFit="1" customWidth="1"/>
    <col min="14595" max="14595" width="16.140625" style="55" customWidth="1"/>
    <col min="14596" max="14596" width="12.42578125" style="55" customWidth="1"/>
    <col min="14597" max="14848" width="9.140625" style="55"/>
    <col min="14849" max="14849" width="23.28515625" style="55" bestFit="1" customWidth="1"/>
    <col min="14850" max="14850" width="13.7109375" style="55" bestFit="1" customWidth="1"/>
    <col min="14851" max="14851" width="16.140625" style="55" customWidth="1"/>
    <col min="14852" max="14852" width="12.42578125" style="55" customWidth="1"/>
    <col min="14853" max="15104" width="9.140625" style="55"/>
    <col min="15105" max="15105" width="23.28515625" style="55" bestFit="1" customWidth="1"/>
    <col min="15106" max="15106" width="13.7109375" style="55" bestFit="1" customWidth="1"/>
    <col min="15107" max="15107" width="16.140625" style="55" customWidth="1"/>
    <col min="15108" max="15108" width="12.42578125" style="55" customWidth="1"/>
    <col min="15109" max="15360" width="9.140625" style="55"/>
    <col min="15361" max="15361" width="23.28515625" style="55" bestFit="1" customWidth="1"/>
    <col min="15362" max="15362" width="13.7109375" style="55" bestFit="1" customWidth="1"/>
    <col min="15363" max="15363" width="16.140625" style="55" customWidth="1"/>
    <col min="15364" max="15364" width="12.42578125" style="55" customWidth="1"/>
    <col min="15365" max="15616" width="9.140625" style="55"/>
    <col min="15617" max="15617" width="23.28515625" style="55" bestFit="1" customWidth="1"/>
    <col min="15618" max="15618" width="13.7109375" style="55" bestFit="1" customWidth="1"/>
    <col min="15619" max="15619" width="16.140625" style="55" customWidth="1"/>
    <col min="15620" max="15620" width="12.42578125" style="55" customWidth="1"/>
    <col min="15621" max="15872" width="9.140625" style="55"/>
    <col min="15873" max="15873" width="23.28515625" style="55" bestFit="1" customWidth="1"/>
    <col min="15874" max="15874" width="13.7109375" style="55" bestFit="1" customWidth="1"/>
    <col min="15875" max="15875" width="16.140625" style="55" customWidth="1"/>
    <col min="15876" max="15876" width="12.42578125" style="55" customWidth="1"/>
    <col min="15877" max="16128" width="9.140625" style="55"/>
    <col min="16129" max="16129" width="23.28515625" style="55" bestFit="1" customWidth="1"/>
    <col min="16130" max="16130" width="13.7109375" style="55" bestFit="1" customWidth="1"/>
    <col min="16131" max="16131" width="16.140625" style="55" customWidth="1"/>
    <col min="16132" max="16132" width="12.42578125" style="55" customWidth="1"/>
    <col min="16133" max="16384" width="9.140625" style="55"/>
  </cols>
  <sheetData>
    <row r="1" spans="1:5">
      <c r="A1" s="234" t="s">
        <v>78</v>
      </c>
      <c r="B1" s="234"/>
      <c r="C1" s="234"/>
      <c r="D1" s="234"/>
      <c r="E1" s="234"/>
    </row>
    <row r="2" spans="1:5">
      <c r="A2" s="234" t="s">
        <v>117</v>
      </c>
      <c r="B2" s="234"/>
      <c r="C2" s="234"/>
      <c r="D2" s="234"/>
      <c r="E2" s="234"/>
    </row>
    <row r="3" spans="1:5">
      <c r="C3" s="55" t="s">
        <v>118</v>
      </c>
    </row>
    <row r="4" spans="1:5">
      <c r="A4" s="58" t="s">
        <v>119</v>
      </c>
      <c r="B4" s="59" t="s">
        <v>120</v>
      </c>
      <c r="C4" s="54" t="s">
        <v>121</v>
      </c>
      <c r="D4" s="55" t="s">
        <v>122</v>
      </c>
      <c r="E4" s="55" t="s">
        <v>24</v>
      </c>
    </row>
    <row r="5" spans="1:5">
      <c r="A5" s="60" t="s">
        <v>123</v>
      </c>
      <c r="B5" s="61" t="s">
        <v>124</v>
      </c>
      <c r="C5" s="62">
        <f>'Prop TaxDet'!F67</f>
        <v>26055.898351476368</v>
      </c>
      <c r="D5" s="62">
        <f>'Prop TaxDet'!J67</f>
        <v>30266.362651150081</v>
      </c>
    </row>
    <row r="6" spans="1:5">
      <c r="A6" s="63" t="s">
        <v>125</v>
      </c>
      <c r="C6" s="62">
        <f>+C5*3</f>
        <v>78167.695054429103</v>
      </c>
      <c r="D6" s="62">
        <f>+D5*9</f>
        <v>272397.26386035071</v>
      </c>
      <c r="E6" s="62">
        <f>SUM(C6:D6)</f>
        <v>350564.95891477983</v>
      </c>
    </row>
    <row r="8" spans="1:5">
      <c r="A8" s="234" t="s">
        <v>126</v>
      </c>
      <c r="B8" s="234"/>
      <c r="C8" s="234"/>
      <c r="D8" s="234"/>
      <c r="E8" s="234"/>
    </row>
    <row r="9" spans="1:5">
      <c r="A9" s="58" t="s">
        <v>119</v>
      </c>
      <c r="B9" s="59" t="s">
        <v>120</v>
      </c>
    </row>
    <row r="10" spans="1:5">
      <c r="A10" s="60" t="s">
        <v>123</v>
      </c>
      <c r="B10" s="61" t="s">
        <v>124</v>
      </c>
    </row>
    <row r="11" spans="1:5">
      <c r="A11" s="63" t="s">
        <v>125</v>
      </c>
      <c r="E11" s="62">
        <v>110391</v>
      </c>
    </row>
  </sheetData>
  <mergeCells count="3">
    <mergeCell ref="A1:E1"/>
    <mergeCell ref="A2:E2"/>
    <mergeCell ref="A8:E8"/>
  </mergeCells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3"/>
  <sheetViews>
    <sheetView workbookViewId="0">
      <selection activeCell="B5" sqref="B5"/>
    </sheetView>
  </sheetViews>
  <sheetFormatPr defaultRowHeight="12.75"/>
  <cols>
    <col min="1" max="1" width="5.7109375" style="55" bestFit="1" customWidth="1"/>
    <col min="2" max="2" width="7.28515625" style="55" bestFit="1" customWidth="1"/>
    <col min="3" max="3" width="15.85546875" style="55" bestFit="1" customWidth="1"/>
    <col min="4" max="4" width="8.140625" style="55" bestFit="1" customWidth="1"/>
    <col min="5" max="5" width="9" style="55" bestFit="1" customWidth="1"/>
    <col min="6" max="6" width="8.140625" style="55" bestFit="1" customWidth="1"/>
    <col min="7" max="7" width="9.140625" style="55"/>
    <col min="8" max="8" width="8.140625" style="55" bestFit="1" customWidth="1"/>
    <col min="9" max="9" width="10.28515625" style="55" bestFit="1" customWidth="1"/>
    <col min="10" max="10" width="8.140625" style="55" bestFit="1" customWidth="1"/>
    <col min="11" max="16384" width="9.140625" style="55"/>
  </cols>
  <sheetData>
    <row r="1" spans="1:10">
      <c r="A1" s="54"/>
      <c r="B1" s="54"/>
      <c r="C1" s="54"/>
      <c r="D1" s="234" t="s">
        <v>78</v>
      </c>
      <c r="E1" s="234"/>
      <c r="F1" s="234"/>
      <c r="G1" s="234"/>
      <c r="H1" s="234"/>
      <c r="I1" s="54"/>
      <c r="J1" s="54"/>
    </row>
    <row r="2" spans="1:10">
      <c r="A2" s="54"/>
      <c r="B2" s="54"/>
      <c r="C2" s="54"/>
      <c r="D2" s="234" t="s">
        <v>127</v>
      </c>
      <c r="E2" s="234"/>
      <c r="F2" s="234"/>
      <c r="G2" s="234"/>
      <c r="H2" s="234"/>
      <c r="I2" s="54"/>
      <c r="J2" s="54"/>
    </row>
    <row r="3" spans="1:10">
      <c r="A3" s="64"/>
      <c r="B3" s="65"/>
      <c r="C3" s="65"/>
      <c r="D3" s="235" t="s">
        <v>128</v>
      </c>
      <c r="E3" s="236"/>
      <c r="F3" s="237"/>
      <c r="H3" s="238" t="s">
        <v>129</v>
      </c>
      <c r="I3" s="239"/>
      <c r="J3" s="240"/>
    </row>
    <row r="4" spans="1:10">
      <c r="A4" s="58" t="s">
        <v>130</v>
      </c>
      <c r="B4" s="66"/>
      <c r="C4" s="67"/>
      <c r="D4" s="68"/>
      <c r="E4" s="69"/>
      <c r="F4" s="70"/>
      <c r="H4" s="71"/>
      <c r="I4" s="57"/>
      <c r="J4" s="70"/>
    </row>
    <row r="5" spans="1:10">
      <c r="A5" s="58" t="s">
        <v>131</v>
      </c>
      <c r="B5" s="58" t="s">
        <v>119</v>
      </c>
      <c r="C5" s="59" t="s">
        <v>120</v>
      </c>
      <c r="D5" s="72" t="s">
        <v>132</v>
      </c>
      <c r="E5" s="73" t="s">
        <v>133</v>
      </c>
      <c r="F5" s="74" t="s">
        <v>24</v>
      </c>
      <c r="H5" s="72" t="s">
        <v>132</v>
      </c>
      <c r="I5" s="75" t="s">
        <v>133</v>
      </c>
      <c r="J5" s="74" t="s">
        <v>24</v>
      </c>
    </row>
    <row r="6" spans="1:10" ht="13.5" thickBot="1">
      <c r="A6" s="76"/>
      <c r="B6" s="76"/>
      <c r="C6" s="76"/>
      <c r="D6" s="77"/>
      <c r="E6" s="78"/>
      <c r="F6" s="79"/>
      <c r="H6" s="80">
        <v>0.92</v>
      </c>
      <c r="I6" s="81">
        <v>0.91800000000000004</v>
      </c>
      <c r="J6" s="79"/>
    </row>
    <row r="7" spans="1:10" ht="13.5" thickTop="1">
      <c r="A7" s="82"/>
      <c r="B7" s="82"/>
      <c r="C7" s="82"/>
      <c r="D7" s="83"/>
      <c r="E7" s="56"/>
      <c r="F7" s="84"/>
      <c r="H7" s="85"/>
      <c r="J7" s="84"/>
    </row>
    <row r="8" spans="1:10">
      <c r="A8" s="60">
        <v>690</v>
      </c>
      <c r="B8" s="60" t="s">
        <v>123</v>
      </c>
      <c r="C8" s="61" t="s">
        <v>124</v>
      </c>
      <c r="D8" s="83"/>
      <c r="E8" s="56"/>
      <c r="F8" s="84"/>
      <c r="H8" s="83"/>
      <c r="J8" s="84"/>
    </row>
    <row r="9" spans="1:10">
      <c r="A9" s="60">
        <v>690</v>
      </c>
      <c r="B9" s="60" t="s">
        <v>123</v>
      </c>
      <c r="C9" s="61" t="s">
        <v>124</v>
      </c>
      <c r="D9" s="83"/>
      <c r="E9" s="56"/>
      <c r="F9" s="84"/>
      <c r="H9" s="83"/>
      <c r="J9" s="84"/>
    </row>
    <row r="10" spans="1:10">
      <c r="A10" s="60">
        <v>690</v>
      </c>
      <c r="B10" s="60" t="s">
        <v>123</v>
      </c>
      <c r="C10" s="61" t="s">
        <v>124</v>
      </c>
      <c r="D10" s="83"/>
      <c r="E10" s="56"/>
      <c r="F10" s="84"/>
      <c r="H10" s="83"/>
      <c r="J10" s="84"/>
    </row>
    <row r="11" spans="1:10">
      <c r="A11" s="60">
        <v>690</v>
      </c>
      <c r="B11" s="60" t="s">
        <v>123</v>
      </c>
      <c r="C11" s="61" t="s">
        <v>124</v>
      </c>
      <c r="D11" s="83"/>
      <c r="E11" s="56"/>
      <c r="F11" s="84"/>
      <c r="H11" s="83"/>
      <c r="J11" s="84"/>
    </row>
    <row r="12" spans="1:10">
      <c r="A12" s="60">
        <v>690</v>
      </c>
      <c r="B12" s="60" t="s">
        <v>123</v>
      </c>
      <c r="C12" s="61" t="s">
        <v>124</v>
      </c>
      <c r="D12" s="83"/>
      <c r="E12" s="56"/>
      <c r="F12" s="84"/>
      <c r="H12" s="83"/>
      <c r="J12" s="84"/>
    </row>
    <row r="13" spans="1:10">
      <c r="A13" s="60">
        <v>690</v>
      </c>
      <c r="B13" s="60" t="s">
        <v>123</v>
      </c>
      <c r="C13" s="61" t="s">
        <v>124</v>
      </c>
      <c r="D13" s="83"/>
      <c r="E13" s="56"/>
      <c r="F13" s="84"/>
      <c r="H13" s="83"/>
      <c r="J13" s="84"/>
    </row>
    <row r="14" spans="1:10">
      <c r="A14" s="60">
        <v>690</v>
      </c>
      <c r="B14" s="60" t="s">
        <v>123</v>
      </c>
      <c r="C14" s="61" t="s">
        <v>124</v>
      </c>
      <c r="D14" s="83"/>
      <c r="E14" s="56"/>
      <c r="F14" s="84"/>
      <c r="H14" s="83"/>
      <c r="J14" s="84"/>
    </row>
    <row r="15" spans="1:10">
      <c r="A15" s="60">
        <v>690</v>
      </c>
      <c r="B15" s="60" t="s">
        <v>123</v>
      </c>
      <c r="C15" s="61" t="s">
        <v>124</v>
      </c>
      <c r="D15" s="83"/>
      <c r="E15" s="56"/>
      <c r="F15" s="84"/>
      <c r="H15" s="83"/>
      <c r="J15" s="84"/>
    </row>
    <row r="16" spans="1:10">
      <c r="A16" s="60">
        <v>690</v>
      </c>
      <c r="B16" s="60" t="s">
        <v>123</v>
      </c>
      <c r="C16" s="61" t="s">
        <v>124</v>
      </c>
      <c r="D16" s="83"/>
      <c r="E16" s="56"/>
      <c r="F16" s="84"/>
      <c r="H16" s="83"/>
      <c r="J16" s="84"/>
    </row>
    <row r="17" spans="1:10">
      <c r="A17" s="60">
        <v>690</v>
      </c>
      <c r="B17" s="60" t="s">
        <v>123</v>
      </c>
      <c r="C17" s="61" t="s">
        <v>124</v>
      </c>
      <c r="D17" s="83"/>
      <c r="E17" s="56"/>
      <c r="F17" s="84"/>
      <c r="H17" s="83"/>
      <c r="J17" s="84"/>
    </row>
    <row r="18" spans="1:10">
      <c r="A18" s="60">
        <v>690</v>
      </c>
      <c r="B18" s="60" t="s">
        <v>123</v>
      </c>
      <c r="C18" s="61" t="s">
        <v>124</v>
      </c>
      <c r="D18" s="83"/>
      <c r="E18" s="56"/>
      <c r="F18" s="84"/>
      <c r="H18" s="83"/>
      <c r="J18" s="84"/>
    </row>
    <row r="19" spans="1:10">
      <c r="A19" s="60">
        <v>690</v>
      </c>
      <c r="B19" s="60" t="s">
        <v>123</v>
      </c>
      <c r="C19" s="61" t="s">
        <v>124</v>
      </c>
      <c r="D19" s="83"/>
      <c r="E19" s="56"/>
      <c r="F19" s="84"/>
      <c r="H19" s="83"/>
      <c r="J19" s="84"/>
    </row>
    <row r="20" spans="1:10">
      <c r="A20" s="60">
        <v>690</v>
      </c>
      <c r="B20" s="60" t="s">
        <v>123</v>
      </c>
      <c r="C20" s="61" t="s">
        <v>124</v>
      </c>
      <c r="D20" s="83"/>
      <c r="E20" s="56"/>
      <c r="F20" s="84"/>
      <c r="H20" s="83"/>
      <c r="J20" s="84"/>
    </row>
    <row r="21" spans="1:10">
      <c r="A21" s="60">
        <v>690</v>
      </c>
      <c r="B21" s="60" t="s">
        <v>123</v>
      </c>
      <c r="C21" s="61" t="s">
        <v>124</v>
      </c>
      <c r="D21" s="83"/>
      <c r="E21" s="56"/>
      <c r="F21" s="84"/>
      <c r="H21" s="83"/>
      <c r="J21" s="84"/>
    </row>
    <row r="22" spans="1:10">
      <c r="A22" s="60">
        <v>690</v>
      </c>
      <c r="B22" s="60" t="s">
        <v>123</v>
      </c>
      <c r="C22" s="61" t="s">
        <v>124</v>
      </c>
      <c r="D22" s="83"/>
      <c r="E22" s="56"/>
      <c r="F22" s="84"/>
      <c r="H22" s="83"/>
      <c r="J22" s="84"/>
    </row>
    <row r="23" spans="1:10">
      <c r="A23" s="60">
        <v>690</v>
      </c>
      <c r="B23" s="60" t="s">
        <v>123</v>
      </c>
      <c r="C23" s="61" t="s">
        <v>124</v>
      </c>
      <c r="D23" s="86"/>
      <c r="E23" s="87"/>
      <c r="F23" s="84"/>
      <c r="H23" s="86"/>
      <c r="I23" s="62"/>
      <c r="J23" s="84"/>
    </row>
    <row r="24" spans="1:10">
      <c r="A24" s="60">
        <v>690</v>
      </c>
      <c r="B24" s="60" t="s">
        <v>123</v>
      </c>
      <c r="C24" s="61" t="s">
        <v>124</v>
      </c>
      <c r="D24" s="86"/>
      <c r="E24" s="87"/>
      <c r="F24" s="84"/>
      <c r="H24" s="86"/>
      <c r="I24" s="62"/>
      <c r="J24" s="84"/>
    </row>
    <row r="25" spans="1:10">
      <c r="A25" s="60">
        <v>690</v>
      </c>
      <c r="B25" s="60" t="s">
        <v>123</v>
      </c>
      <c r="C25" s="61" t="s">
        <v>124</v>
      </c>
      <c r="D25" s="86"/>
      <c r="E25" s="87"/>
      <c r="F25" s="84"/>
      <c r="H25" s="86"/>
      <c r="I25" s="62"/>
      <c r="J25" s="84"/>
    </row>
    <row r="26" spans="1:10">
      <c r="A26" s="60"/>
      <c r="B26" s="60"/>
      <c r="C26" s="88" t="s">
        <v>134</v>
      </c>
      <c r="D26" s="86">
        <v>38185.685046599996</v>
      </c>
      <c r="E26" s="87">
        <v>94045.537634137901</v>
      </c>
      <c r="F26" s="89">
        <v>132231.2226807379</v>
      </c>
      <c r="H26" s="86">
        <v>57451.904035509768</v>
      </c>
      <c r="I26" s="62">
        <v>124412.70581608721</v>
      </c>
      <c r="J26" s="89">
        <v>181864.60985159699</v>
      </c>
    </row>
    <row r="27" spans="1:10">
      <c r="A27" s="82"/>
      <c r="B27" s="82"/>
      <c r="C27" s="82"/>
      <c r="D27" s="86"/>
      <c r="E27" s="87"/>
      <c r="F27" s="84"/>
      <c r="H27" s="86"/>
      <c r="I27" s="62"/>
      <c r="J27" s="84"/>
    </row>
    <row r="28" spans="1:10">
      <c r="A28" s="60">
        <v>556</v>
      </c>
      <c r="B28" s="60" t="s">
        <v>123</v>
      </c>
      <c r="C28" s="61" t="s">
        <v>124</v>
      </c>
      <c r="D28" s="86"/>
      <c r="E28" s="87"/>
      <c r="F28" s="84"/>
      <c r="H28" s="86"/>
      <c r="I28" s="62"/>
      <c r="J28" s="84"/>
    </row>
    <row r="29" spans="1:10">
      <c r="A29" s="82"/>
      <c r="B29" s="82"/>
      <c r="C29" s="90" t="s">
        <v>135</v>
      </c>
      <c r="D29" s="86">
        <v>63.370986770000002</v>
      </c>
      <c r="E29" s="87">
        <v>0</v>
      </c>
      <c r="F29" s="89">
        <v>63.370986770000002</v>
      </c>
      <c r="H29" s="86">
        <v>59.726902761599995</v>
      </c>
      <c r="I29" s="62">
        <v>0</v>
      </c>
      <c r="J29" s="89">
        <v>59.726902761599995</v>
      </c>
    </row>
    <row r="30" spans="1:10">
      <c r="A30" s="82"/>
      <c r="B30" s="82"/>
      <c r="C30" s="82"/>
      <c r="D30" s="86"/>
      <c r="E30" s="87"/>
      <c r="F30" s="84"/>
      <c r="H30" s="86"/>
      <c r="I30" s="62"/>
      <c r="J30" s="84"/>
    </row>
    <row r="31" spans="1:10">
      <c r="A31" s="60">
        <v>692</v>
      </c>
      <c r="B31" s="60" t="s">
        <v>123</v>
      </c>
      <c r="C31" s="61" t="s">
        <v>124</v>
      </c>
      <c r="D31" s="86"/>
      <c r="E31" s="87"/>
      <c r="F31" s="84"/>
      <c r="H31" s="86"/>
      <c r="I31" s="62"/>
      <c r="J31" s="84"/>
    </row>
    <row r="32" spans="1:10">
      <c r="A32" s="60">
        <v>692</v>
      </c>
      <c r="B32" s="60" t="s">
        <v>123</v>
      </c>
      <c r="C32" s="61" t="s">
        <v>124</v>
      </c>
      <c r="D32" s="86"/>
      <c r="E32" s="87"/>
      <c r="F32" s="84"/>
      <c r="H32" s="86"/>
      <c r="I32" s="62"/>
      <c r="J32" s="84"/>
    </row>
    <row r="33" spans="1:10">
      <c r="A33" s="60">
        <v>692</v>
      </c>
      <c r="B33" s="60" t="s">
        <v>123</v>
      </c>
      <c r="C33" s="61" t="s">
        <v>124</v>
      </c>
      <c r="D33" s="86"/>
      <c r="E33" s="87"/>
      <c r="F33" s="84"/>
      <c r="H33" s="86"/>
      <c r="I33" s="62"/>
      <c r="J33" s="84"/>
    </row>
    <row r="34" spans="1:10">
      <c r="A34" s="60">
        <v>692</v>
      </c>
      <c r="B34" s="60" t="s">
        <v>123</v>
      </c>
      <c r="C34" s="61" t="s">
        <v>124</v>
      </c>
      <c r="D34" s="86"/>
      <c r="E34" s="87"/>
      <c r="F34" s="84"/>
      <c r="H34" s="86"/>
      <c r="I34" s="62"/>
      <c r="J34" s="84"/>
    </row>
    <row r="35" spans="1:10">
      <c r="A35" s="60">
        <v>692</v>
      </c>
      <c r="B35" s="60" t="s">
        <v>123</v>
      </c>
      <c r="C35" s="61" t="s">
        <v>124</v>
      </c>
      <c r="D35" s="86"/>
      <c r="E35" s="87"/>
      <c r="F35" s="84"/>
      <c r="H35" s="86"/>
      <c r="I35" s="62"/>
      <c r="J35" s="84"/>
    </row>
    <row r="36" spans="1:10">
      <c r="A36" s="60">
        <v>692</v>
      </c>
      <c r="B36" s="60" t="s">
        <v>123</v>
      </c>
      <c r="C36" s="61" t="s">
        <v>124</v>
      </c>
      <c r="D36" s="86"/>
      <c r="E36" s="87"/>
      <c r="F36" s="84"/>
      <c r="H36" s="86"/>
      <c r="I36" s="62"/>
      <c r="J36" s="84"/>
    </row>
    <row r="37" spans="1:10">
      <c r="A37" s="60">
        <v>692</v>
      </c>
      <c r="B37" s="60" t="s">
        <v>123</v>
      </c>
      <c r="C37" s="61" t="s">
        <v>124</v>
      </c>
      <c r="D37" s="86"/>
      <c r="E37" s="87"/>
      <c r="F37" s="84"/>
      <c r="H37" s="86"/>
      <c r="I37" s="62"/>
      <c r="J37" s="84"/>
    </row>
    <row r="38" spans="1:10">
      <c r="A38" s="60">
        <v>692</v>
      </c>
      <c r="B38" s="60" t="s">
        <v>123</v>
      </c>
      <c r="C38" s="61" t="s">
        <v>124</v>
      </c>
      <c r="D38" s="86"/>
      <c r="E38" s="87"/>
      <c r="F38" s="84"/>
      <c r="H38" s="86"/>
      <c r="I38" s="62"/>
      <c r="J38" s="84"/>
    </row>
    <row r="39" spans="1:10">
      <c r="A39" s="60">
        <v>692</v>
      </c>
      <c r="B39" s="60" t="s">
        <v>123</v>
      </c>
      <c r="C39" s="61" t="s">
        <v>124</v>
      </c>
      <c r="D39" s="86"/>
      <c r="E39" s="87"/>
      <c r="F39" s="84"/>
      <c r="H39" s="86"/>
      <c r="I39" s="62"/>
      <c r="J39" s="84"/>
    </row>
    <row r="40" spans="1:10">
      <c r="A40" s="60"/>
      <c r="B40" s="60"/>
      <c r="C40" s="88" t="s">
        <v>136</v>
      </c>
      <c r="D40" s="86">
        <v>19050.155686380003</v>
      </c>
      <c r="E40" s="87">
        <v>17119.987349632447</v>
      </c>
      <c r="F40" s="89">
        <v>36170.14303601245</v>
      </c>
      <c r="H40" s="86">
        <v>18357.31365778112</v>
      </c>
      <c r="I40" s="62">
        <v>18881.576803605716</v>
      </c>
      <c r="J40" s="89">
        <v>37238.890461386836</v>
      </c>
    </row>
    <row r="41" spans="1:10">
      <c r="A41" s="82"/>
      <c r="B41" s="82"/>
      <c r="C41" s="82"/>
      <c r="D41" s="86"/>
      <c r="E41" s="87"/>
      <c r="F41" s="84"/>
      <c r="H41" s="86"/>
      <c r="I41" s="62"/>
      <c r="J41" s="84"/>
    </row>
    <row r="42" spans="1:10">
      <c r="A42" s="60">
        <v>730</v>
      </c>
      <c r="B42" s="60" t="s">
        <v>123</v>
      </c>
      <c r="C42" s="61" t="s">
        <v>124</v>
      </c>
      <c r="D42" s="86"/>
      <c r="E42" s="87"/>
      <c r="F42" s="84"/>
      <c r="H42" s="86"/>
      <c r="I42" s="62"/>
      <c r="J42" s="84"/>
    </row>
    <row r="43" spans="1:10">
      <c r="A43" s="60">
        <v>730</v>
      </c>
      <c r="B43" s="60" t="s">
        <v>123</v>
      </c>
      <c r="C43" s="61" t="s">
        <v>124</v>
      </c>
      <c r="D43" s="86"/>
      <c r="E43" s="87"/>
      <c r="F43" s="84"/>
      <c r="H43" s="86"/>
      <c r="I43" s="62"/>
      <c r="J43" s="84"/>
    </row>
    <row r="44" spans="1:10">
      <c r="A44" s="60">
        <v>730</v>
      </c>
      <c r="B44" s="60" t="s">
        <v>123</v>
      </c>
      <c r="C44" s="61" t="s">
        <v>124</v>
      </c>
      <c r="D44" s="86"/>
      <c r="E44" s="87"/>
      <c r="F44" s="84"/>
      <c r="H44" s="86"/>
      <c r="I44" s="62"/>
      <c r="J44" s="84"/>
    </row>
    <row r="45" spans="1:10">
      <c r="A45" s="60">
        <v>730</v>
      </c>
      <c r="B45" s="60" t="s">
        <v>123</v>
      </c>
      <c r="C45" s="61" t="s">
        <v>124</v>
      </c>
      <c r="D45" s="86"/>
      <c r="E45" s="87"/>
      <c r="F45" s="84"/>
      <c r="H45" s="86"/>
      <c r="I45" s="62"/>
      <c r="J45" s="84"/>
    </row>
    <row r="46" spans="1:10">
      <c r="A46" s="60">
        <v>730</v>
      </c>
      <c r="B46" s="60" t="s">
        <v>123</v>
      </c>
      <c r="C46" s="61" t="s">
        <v>124</v>
      </c>
      <c r="D46" s="86"/>
      <c r="E46" s="87"/>
      <c r="F46" s="84"/>
      <c r="H46" s="86"/>
      <c r="I46" s="62"/>
      <c r="J46" s="84"/>
    </row>
    <row r="47" spans="1:10">
      <c r="A47" s="60">
        <v>730</v>
      </c>
      <c r="B47" s="60" t="s">
        <v>123</v>
      </c>
      <c r="C47" s="61" t="s">
        <v>124</v>
      </c>
      <c r="D47" s="86"/>
      <c r="E47" s="87"/>
      <c r="F47" s="84"/>
      <c r="H47" s="86"/>
      <c r="I47" s="62"/>
      <c r="J47" s="84"/>
    </row>
    <row r="48" spans="1:10">
      <c r="A48" s="60">
        <v>730</v>
      </c>
      <c r="B48" s="60" t="s">
        <v>123</v>
      </c>
      <c r="C48" s="61" t="s">
        <v>124</v>
      </c>
      <c r="D48" s="86"/>
      <c r="E48" s="87"/>
      <c r="F48" s="84"/>
      <c r="H48" s="86"/>
      <c r="I48" s="62"/>
      <c r="J48" s="84"/>
    </row>
    <row r="49" spans="1:10">
      <c r="A49" s="60">
        <v>730</v>
      </c>
      <c r="B49" s="60" t="s">
        <v>123</v>
      </c>
      <c r="C49" s="61" t="s">
        <v>124</v>
      </c>
      <c r="D49" s="86"/>
      <c r="E49" s="87"/>
      <c r="F49" s="84"/>
      <c r="H49" s="86"/>
      <c r="I49" s="62"/>
      <c r="J49" s="84"/>
    </row>
    <row r="50" spans="1:10">
      <c r="A50" s="60">
        <v>730</v>
      </c>
      <c r="B50" s="60" t="s">
        <v>123</v>
      </c>
      <c r="C50" s="61" t="s">
        <v>124</v>
      </c>
      <c r="D50" s="86"/>
      <c r="E50" s="87"/>
      <c r="F50" s="84"/>
      <c r="H50" s="86"/>
      <c r="I50" s="62"/>
      <c r="J50" s="84"/>
    </row>
    <row r="51" spans="1:10">
      <c r="A51" s="60">
        <v>730</v>
      </c>
      <c r="B51" s="60" t="s">
        <v>123</v>
      </c>
      <c r="C51" s="61" t="s">
        <v>124</v>
      </c>
      <c r="D51" s="86"/>
      <c r="E51" s="87"/>
      <c r="F51" s="84"/>
      <c r="H51" s="86"/>
      <c r="I51" s="62"/>
      <c r="J51" s="84"/>
    </row>
    <row r="52" spans="1:10">
      <c r="A52" s="60">
        <v>730</v>
      </c>
      <c r="B52" s="60" t="s">
        <v>123</v>
      </c>
      <c r="C52" s="61" t="s">
        <v>124</v>
      </c>
      <c r="D52" s="86"/>
      <c r="E52" s="87"/>
      <c r="F52" s="84"/>
      <c r="H52" s="86"/>
      <c r="I52" s="62"/>
      <c r="J52" s="84"/>
    </row>
    <row r="53" spans="1:10">
      <c r="A53" s="60">
        <v>730</v>
      </c>
      <c r="B53" s="60" t="s">
        <v>123</v>
      </c>
      <c r="C53" s="61" t="s">
        <v>124</v>
      </c>
      <c r="D53" s="86"/>
      <c r="E53" s="87"/>
      <c r="F53" s="84"/>
      <c r="H53" s="86"/>
      <c r="I53" s="62"/>
      <c r="J53" s="84"/>
    </row>
    <row r="54" spans="1:10">
      <c r="A54" s="60">
        <v>730</v>
      </c>
      <c r="B54" s="60" t="s">
        <v>123</v>
      </c>
      <c r="C54" s="61" t="s">
        <v>124</v>
      </c>
      <c r="D54" s="86"/>
      <c r="E54" s="87"/>
      <c r="F54" s="84"/>
      <c r="H54" s="86"/>
      <c r="I54" s="62"/>
      <c r="J54" s="84"/>
    </row>
    <row r="55" spans="1:10">
      <c r="A55" s="60">
        <v>730</v>
      </c>
      <c r="B55" s="60" t="s">
        <v>123</v>
      </c>
      <c r="C55" s="61" t="s">
        <v>124</v>
      </c>
      <c r="D55" s="86"/>
      <c r="E55" s="87"/>
      <c r="F55" s="84"/>
      <c r="H55" s="86"/>
      <c r="I55" s="62"/>
      <c r="J55" s="84"/>
    </row>
    <row r="56" spans="1:10">
      <c r="A56" s="60">
        <v>730</v>
      </c>
      <c r="B56" s="60" t="s">
        <v>123</v>
      </c>
      <c r="C56" s="61" t="s">
        <v>124</v>
      </c>
      <c r="D56" s="86"/>
      <c r="E56" s="87"/>
      <c r="F56" s="84"/>
      <c r="H56" s="86"/>
      <c r="I56" s="62"/>
      <c r="J56" s="84"/>
    </row>
    <row r="57" spans="1:10">
      <c r="A57" s="60">
        <v>730</v>
      </c>
      <c r="B57" s="60" t="s">
        <v>123</v>
      </c>
      <c r="C57" s="61" t="s">
        <v>124</v>
      </c>
      <c r="D57" s="86"/>
      <c r="E57" s="87"/>
      <c r="F57" s="84"/>
      <c r="H57" s="86"/>
      <c r="I57" s="62"/>
      <c r="J57" s="84"/>
    </row>
    <row r="58" spans="1:10">
      <c r="A58" s="60">
        <v>730</v>
      </c>
      <c r="B58" s="60" t="s">
        <v>123</v>
      </c>
      <c r="C58" s="61" t="s">
        <v>124</v>
      </c>
      <c r="D58" s="86"/>
      <c r="E58" s="87"/>
      <c r="F58" s="84"/>
      <c r="H58" s="86"/>
      <c r="I58" s="62"/>
      <c r="J58" s="84"/>
    </row>
    <row r="59" spans="1:10">
      <c r="A59" s="60">
        <v>730</v>
      </c>
      <c r="B59" s="60" t="s">
        <v>123</v>
      </c>
      <c r="C59" s="61" t="s">
        <v>124</v>
      </c>
      <c r="D59" s="86"/>
      <c r="E59" s="87"/>
      <c r="F59" s="84"/>
      <c r="H59" s="86"/>
      <c r="I59" s="62"/>
      <c r="J59" s="84"/>
    </row>
    <row r="60" spans="1:10">
      <c r="A60" s="60"/>
      <c r="B60" s="60"/>
      <c r="C60" s="88" t="s">
        <v>137</v>
      </c>
      <c r="D60" s="86">
        <v>58958.22137205</v>
      </c>
      <c r="E60" s="87">
        <v>71949.279877432695</v>
      </c>
      <c r="F60" s="89">
        <v>130907.5012494827</v>
      </c>
      <c r="H60" s="86">
        <v>55327.638226414085</v>
      </c>
      <c r="I60" s="62">
        <v>81421.347837101028</v>
      </c>
      <c r="J60" s="89">
        <v>136748.98606351513</v>
      </c>
    </row>
    <row r="61" spans="1:10">
      <c r="A61" s="60"/>
      <c r="B61" s="60"/>
      <c r="C61" s="91"/>
      <c r="D61" s="86"/>
      <c r="E61" s="87"/>
      <c r="F61" s="84"/>
      <c r="H61" s="86"/>
      <c r="I61" s="62"/>
      <c r="J61" s="84"/>
    </row>
    <row r="62" spans="1:10">
      <c r="A62" s="60" t="s">
        <v>138</v>
      </c>
      <c r="B62" s="60" t="s">
        <v>123</v>
      </c>
      <c r="C62" s="61" t="s">
        <v>124</v>
      </c>
      <c r="D62" s="86"/>
      <c r="E62" s="87"/>
      <c r="F62" s="84"/>
      <c r="H62" s="86"/>
      <c r="I62" s="62"/>
      <c r="J62" s="84"/>
    </row>
    <row r="63" spans="1:10">
      <c r="A63" s="82"/>
      <c r="B63" s="82"/>
      <c r="C63" s="88" t="s">
        <v>139</v>
      </c>
      <c r="D63" s="86">
        <v>1857.2683138099999</v>
      </c>
      <c r="E63" s="87">
        <v>11441.273950903364</v>
      </c>
      <c r="F63" s="89">
        <v>13298.542264713364</v>
      </c>
      <c r="H63" s="86">
        <v>1782.1399618778</v>
      </c>
      <c r="I63" s="62">
        <v>5501.9985726626846</v>
      </c>
      <c r="J63" s="89">
        <v>7284.1385345404851</v>
      </c>
    </row>
    <row r="64" spans="1:10">
      <c r="A64" s="82"/>
      <c r="B64" s="82"/>
      <c r="C64" s="82"/>
      <c r="D64" s="83"/>
      <c r="E64" s="56"/>
      <c r="F64" s="84"/>
      <c r="H64" s="83"/>
      <c r="J64" s="84"/>
    </row>
    <row r="65" spans="1:10" ht="13.5" thickBot="1">
      <c r="A65" s="82"/>
      <c r="B65" s="82"/>
      <c r="C65" s="82"/>
      <c r="D65" s="92">
        <v>118114.70140561</v>
      </c>
      <c r="E65" s="93">
        <v>194556.0788121064</v>
      </c>
      <c r="F65" s="94">
        <v>312670.78021771641</v>
      </c>
      <c r="H65" s="92">
        <v>132978.72278434437</v>
      </c>
      <c r="I65" s="93">
        <v>230217.62902945664</v>
      </c>
      <c r="J65" s="94">
        <v>363196.35181380098</v>
      </c>
    </row>
    <row r="66" spans="1:10" ht="13.5" thickTop="1">
      <c r="A66" s="82"/>
      <c r="B66" s="82"/>
      <c r="C66" s="82"/>
      <c r="F66" s="84">
        <v>12</v>
      </c>
      <c r="J66" s="84">
        <v>12</v>
      </c>
    </row>
    <row r="67" spans="1:10" ht="13.5" thickBot="1">
      <c r="A67" s="82"/>
      <c r="B67" s="82"/>
      <c r="C67" s="82"/>
      <c r="E67" s="95" t="s">
        <v>140</v>
      </c>
      <c r="F67" s="96">
        <v>26055.898351476368</v>
      </c>
      <c r="I67" s="97" t="s">
        <v>141</v>
      </c>
      <c r="J67" s="98">
        <v>30266.362651150081</v>
      </c>
    </row>
    <row r="68" spans="1:10" ht="13.5" thickTop="1">
      <c r="A68" s="82"/>
      <c r="B68" s="82"/>
      <c r="C68" s="82"/>
    </row>
    <row r="69" spans="1:10">
      <c r="A69" s="82"/>
      <c r="B69" s="82"/>
      <c r="C69" s="82"/>
    </row>
    <row r="70" spans="1:10">
      <c r="A70" s="82"/>
      <c r="B70" s="82"/>
      <c r="C70" s="82"/>
    </row>
    <row r="71" spans="1:10">
      <c r="A71" s="82"/>
      <c r="B71" s="82"/>
      <c r="C71" s="82"/>
    </row>
    <row r="72" spans="1:10">
      <c r="A72" s="82"/>
      <c r="B72" s="82"/>
      <c r="C72" s="82"/>
    </row>
    <row r="73" spans="1:10">
      <c r="A73" s="82"/>
      <c r="B73" s="82"/>
      <c r="C73" s="82"/>
    </row>
    <row r="74" spans="1:10">
      <c r="A74" s="82"/>
      <c r="B74" s="82"/>
      <c r="C74" s="82"/>
    </row>
    <row r="75" spans="1:10">
      <c r="A75" s="82"/>
      <c r="B75" s="82"/>
      <c r="C75" s="82"/>
    </row>
    <row r="76" spans="1:10">
      <c r="A76" s="82"/>
      <c r="B76" s="82"/>
      <c r="C76" s="82"/>
    </row>
    <row r="77" spans="1:10">
      <c r="A77" s="82"/>
      <c r="B77" s="82"/>
      <c r="C77" s="82"/>
    </row>
    <row r="78" spans="1:10">
      <c r="A78" s="82"/>
      <c r="B78" s="82"/>
      <c r="C78" s="82"/>
    </row>
    <row r="79" spans="1:10">
      <c r="A79" s="82"/>
      <c r="B79" s="82"/>
      <c r="C79" s="82"/>
    </row>
    <row r="80" spans="1:10">
      <c r="A80" s="82"/>
      <c r="B80" s="82"/>
      <c r="C80" s="82"/>
    </row>
    <row r="81" spans="1:3">
      <c r="A81" s="82"/>
      <c r="B81" s="82"/>
      <c r="C81" s="82"/>
    </row>
    <row r="82" spans="1:3">
      <c r="A82" s="82"/>
      <c r="B82" s="82"/>
      <c r="C82" s="82"/>
    </row>
    <row r="83" spans="1:3">
      <c r="A83" s="82"/>
      <c r="B83" s="82"/>
      <c r="C83" s="82"/>
    </row>
    <row r="84" spans="1:3">
      <c r="A84" s="82"/>
      <c r="B84" s="82"/>
      <c r="C84" s="82"/>
    </row>
    <row r="85" spans="1:3">
      <c r="A85" s="82"/>
      <c r="B85" s="82"/>
      <c r="C85" s="82"/>
    </row>
    <row r="86" spans="1:3">
      <c r="A86" s="82"/>
      <c r="B86" s="82"/>
      <c r="C86" s="82"/>
    </row>
    <row r="87" spans="1:3">
      <c r="A87" s="82"/>
      <c r="B87" s="82"/>
      <c r="C87" s="82"/>
    </row>
    <row r="88" spans="1:3">
      <c r="A88" s="82"/>
      <c r="B88" s="82"/>
      <c r="C88" s="82"/>
    </row>
    <row r="89" spans="1:3">
      <c r="A89" s="82"/>
      <c r="B89" s="82"/>
      <c r="C89" s="82"/>
    </row>
    <row r="90" spans="1:3">
      <c r="A90" s="82"/>
      <c r="B90" s="82"/>
      <c r="C90" s="82"/>
    </row>
    <row r="91" spans="1:3">
      <c r="A91" s="82"/>
      <c r="B91" s="82"/>
      <c r="C91" s="82"/>
    </row>
    <row r="92" spans="1:3">
      <c r="A92" s="82"/>
      <c r="B92" s="82"/>
      <c r="C92" s="82"/>
    </row>
    <row r="93" spans="1:3">
      <c r="A93" s="82"/>
      <c r="B93" s="82"/>
      <c r="C93" s="82"/>
    </row>
    <row r="94" spans="1:3">
      <c r="A94" s="82"/>
      <c r="B94" s="82"/>
      <c r="C94" s="82"/>
    </row>
    <row r="95" spans="1:3">
      <c r="A95" s="82"/>
      <c r="B95" s="82"/>
      <c r="C95" s="82"/>
    </row>
    <row r="96" spans="1:3">
      <c r="A96" s="82"/>
      <c r="B96" s="82"/>
      <c r="C96" s="82"/>
    </row>
    <row r="97" spans="1:3">
      <c r="A97" s="82"/>
      <c r="B97" s="82"/>
      <c r="C97" s="82"/>
    </row>
    <row r="98" spans="1:3">
      <c r="A98" s="82"/>
      <c r="B98" s="82"/>
      <c r="C98" s="82"/>
    </row>
    <row r="99" spans="1:3">
      <c r="A99" s="82"/>
      <c r="B99" s="82"/>
      <c r="C99" s="82"/>
    </row>
    <row r="100" spans="1:3">
      <c r="A100" s="82"/>
      <c r="B100" s="82"/>
      <c r="C100" s="82"/>
    </row>
    <row r="101" spans="1:3">
      <c r="A101" s="82"/>
      <c r="B101" s="82"/>
      <c r="C101" s="82"/>
    </row>
    <row r="102" spans="1:3">
      <c r="A102" s="82"/>
      <c r="B102" s="82"/>
      <c r="C102" s="82"/>
    </row>
    <row r="103" spans="1:3">
      <c r="A103" s="82"/>
      <c r="B103" s="82"/>
      <c r="C103" s="82"/>
    </row>
    <row r="104" spans="1:3">
      <c r="A104" s="82"/>
      <c r="B104" s="82"/>
      <c r="C104" s="82"/>
    </row>
    <row r="105" spans="1:3">
      <c r="A105" s="82"/>
      <c r="B105" s="82"/>
      <c r="C105" s="82"/>
    </row>
    <row r="106" spans="1:3">
      <c r="A106" s="82"/>
      <c r="B106" s="82"/>
      <c r="C106" s="82"/>
    </row>
    <row r="107" spans="1:3">
      <c r="A107" s="82"/>
      <c r="B107" s="82"/>
      <c r="C107" s="82"/>
    </row>
    <row r="108" spans="1:3">
      <c r="A108" s="82"/>
      <c r="B108" s="82"/>
      <c r="C108" s="82"/>
    </row>
    <row r="109" spans="1:3">
      <c r="A109" s="82"/>
      <c r="B109" s="82"/>
      <c r="C109" s="82"/>
    </row>
    <row r="110" spans="1:3">
      <c r="A110" s="82"/>
      <c r="B110" s="82"/>
      <c r="C110" s="82"/>
    </row>
    <row r="111" spans="1:3">
      <c r="A111" s="82"/>
      <c r="B111" s="82"/>
      <c r="C111" s="82"/>
    </row>
    <row r="112" spans="1:3">
      <c r="A112" s="82"/>
      <c r="B112" s="82"/>
      <c r="C112" s="82"/>
    </row>
    <row r="113" spans="1:3">
      <c r="A113" s="82"/>
      <c r="B113" s="82"/>
      <c r="C113" s="82"/>
    </row>
    <row r="114" spans="1:3">
      <c r="A114" s="82"/>
      <c r="B114" s="82"/>
      <c r="C114" s="82"/>
    </row>
    <row r="115" spans="1:3">
      <c r="A115" s="82"/>
      <c r="B115" s="82"/>
      <c r="C115" s="82"/>
    </row>
    <row r="116" spans="1:3">
      <c r="A116" s="82"/>
      <c r="B116" s="82"/>
      <c r="C116" s="82"/>
    </row>
    <row r="117" spans="1:3">
      <c r="A117" s="82"/>
      <c r="B117" s="82"/>
      <c r="C117" s="82"/>
    </row>
    <row r="118" spans="1:3">
      <c r="A118" s="82"/>
      <c r="B118" s="82"/>
      <c r="C118" s="82"/>
    </row>
    <row r="119" spans="1:3">
      <c r="A119" s="82"/>
      <c r="B119" s="82"/>
      <c r="C119" s="82"/>
    </row>
    <row r="120" spans="1:3">
      <c r="A120" s="82"/>
      <c r="B120" s="82"/>
      <c r="C120" s="82"/>
    </row>
    <row r="121" spans="1:3">
      <c r="A121" s="82"/>
      <c r="B121" s="82"/>
      <c r="C121" s="82"/>
    </row>
    <row r="122" spans="1:3">
      <c r="A122" s="82"/>
      <c r="B122" s="82"/>
      <c r="C122" s="82"/>
    </row>
    <row r="123" spans="1:3">
      <c r="A123" s="82"/>
      <c r="B123" s="82"/>
      <c r="C123" s="82"/>
    </row>
  </sheetData>
  <mergeCells count="4">
    <mergeCell ref="D1:H1"/>
    <mergeCell ref="D2:H2"/>
    <mergeCell ref="D3:F3"/>
    <mergeCell ref="H3:J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39"/>
  <sheetViews>
    <sheetView workbookViewId="0">
      <pane xSplit="3" ySplit="4" topLeftCell="D5" activePane="bottomRight" state="frozen"/>
      <selection activeCell="D21" sqref="D21"/>
      <selection pane="topRight" activeCell="D21" sqref="D21"/>
      <selection pane="bottomLeft" activeCell="D21" sqref="D21"/>
      <selection pane="bottomRight" activeCell="F16" sqref="F16"/>
    </sheetView>
  </sheetViews>
  <sheetFormatPr defaultRowHeight="12.75"/>
  <cols>
    <col min="1" max="1" width="11" customWidth="1"/>
    <col min="2" max="2" width="8.140625" bestFit="1" customWidth="1"/>
    <col min="3" max="3" width="2.28515625" customWidth="1"/>
    <col min="4" max="8" width="11.85546875" bestFit="1" customWidth="1"/>
    <col min="9" max="9" width="2.28515625" customWidth="1"/>
    <col min="10" max="10" width="10.28515625" bestFit="1" customWidth="1"/>
    <col min="12" max="12" width="11.28515625" bestFit="1" customWidth="1"/>
  </cols>
  <sheetData>
    <row r="1" spans="1:11">
      <c r="A1" t="s">
        <v>190</v>
      </c>
    </row>
    <row r="4" spans="1:11">
      <c r="A4" s="132" t="s">
        <v>173</v>
      </c>
      <c r="B4" s="132" t="s">
        <v>174</v>
      </c>
      <c r="C4" s="50"/>
      <c r="D4" s="132" t="s">
        <v>175</v>
      </c>
      <c r="E4" s="132" t="s">
        <v>176</v>
      </c>
      <c r="F4" s="132" t="s">
        <v>115</v>
      </c>
      <c r="G4" s="132" t="s">
        <v>182</v>
      </c>
      <c r="H4" s="132" t="s">
        <v>183</v>
      </c>
      <c r="I4" s="50"/>
      <c r="J4" s="132" t="s">
        <v>177</v>
      </c>
      <c r="K4" s="132" t="s">
        <v>184</v>
      </c>
    </row>
    <row r="5" spans="1:11">
      <c r="D5" s="119"/>
      <c r="E5" s="119"/>
      <c r="F5" s="119"/>
      <c r="G5" s="131"/>
      <c r="H5" s="131"/>
      <c r="J5" s="119"/>
      <c r="K5" s="131"/>
    </row>
    <row r="6" spans="1:11">
      <c r="A6" t="s">
        <v>178</v>
      </c>
      <c r="B6" s="133">
        <v>40816</v>
      </c>
      <c r="C6" s="1"/>
      <c r="D6" s="1">
        <v>68077000</v>
      </c>
      <c r="E6" s="241">
        <v>-36656000</v>
      </c>
      <c r="F6" s="241">
        <f>SUM(D6:E6)</f>
        <v>31421000</v>
      </c>
      <c r="G6" s="241">
        <f>G7-K7</f>
        <v>-5426116.2499999991</v>
      </c>
      <c r="H6" s="241">
        <f>SUM(F6:G6)</f>
        <v>25994883.75</v>
      </c>
      <c r="I6" s="241"/>
      <c r="J6" s="241">
        <v>0</v>
      </c>
      <c r="K6" s="241"/>
    </row>
    <row r="7" spans="1:11">
      <c r="A7" t="s">
        <v>178</v>
      </c>
      <c r="B7" s="133">
        <v>40847</v>
      </c>
      <c r="C7" s="1"/>
      <c r="D7" s="1">
        <v>68077000</v>
      </c>
      <c r="E7" s="241">
        <v>-37056000</v>
      </c>
      <c r="F7" s="241">
        <f t="shared" ref="F7:F27" si="0">SUM(D7:E7)</f>
        <v>31021000</v>
      </c>
      <c r="G7" s="241">
        <f>G8-K8</f>
        <v>-5417042.166666666</v>
      </c>
      <c r="H7" s="241">
        <f t="shared" ref="H7:H27" si="1">SUM(F7:G7)</f>
        <v>25603957.833333336</v>
      </c>
      <c r="I7" s="241"/>
      <c r="J7" s="241">
        <v>402069.08999999997</v>
      </c>
      <c r="K7" s="241">
        <f>K8</f>
        <v>9074.0833333333339</v>
      </c>
    </row>
    <row r="8" spans="1:11">
      <c r="A8" t="s">
        <v>178</v>
      </c>
      <c r="B8" s="133">
        <v>40877</v>
      </c>
      <c r="C8" s="1"/>
      <c r="D8" s="1">
        <v>68297000</v>
      </c>
      <c r="E8" s="241">
        <v>-37386000</v>
      </c>
      <c r="F8" s="241">
        <f t="shared" si="0"/>
        <v>30911000</v>
      </c>
      <c r="G8" s="241">
        <f>G9-K9</f>
        <v>-5407968.083333333</v>
      </c>
      <c r="H8" s="241">
        <f t="shared" si="1"/>
        <v>25503031.916666668</v>
      </c>
      <c r="I8" s="241"/>
      <c r="J8" s="241">
        <v>406011.71</v>
      </c>
      <c r="K8" s="241">
        <f>K9</f>
        <v>9074.0833333333339</v>
      </c>
    </row>
    <row r="9" spans="1:11">
      <c r="A9" t="s">
        <v>178</v>
      </c>
      <c r="B9" s="133">
        <v>40908</v>
      </c>
      <c r="C9" s="1"/>
      <c r="D9" s="1">
        <v>70202000</v>
      </c>
      <c r="E9" s="241">
        <v>-37170000</v>
      </c>
      <c r="F9" s="241">
        <f t="shared" si="0"/>
        <v>33032000</v>
      </c>
      <c r="G9" s="241">
        <f>Tax!F3</f>
        <v>-5398894</v>
      </c>
      <c r="H9" s="241">
        <f t="shared" si="1"/>
        <v>27633106</v>
      </c>
      <c r="I9" s="241"/>
      <c r="J9" s="241">
        <v>471567.11</v>
      </c>
      <c r="K9" s="241">
        <f>Tax!H3</f>
        <v>9074.0833333333339</v>
      </c>
    </row>
    <row r="10" spans="1:11">
      <c r="A10" t="s">
        <v>178</v>
      </c>
      <c r="B10" s="133">
        <v>40939</v>
      </c>
      <c r="C10" s="1"/>
      <c r="D10" s="1">
        <v>69938000</v>
      </c>
      <c r="E10" s="241">
        <v>-37308000</v>
      </c>
      <c r="F10" s="241">
        <f t="shared" si="0"/>
        <v>32630000</v>
      </c>
      <c r="G10" s="241">
        <f>G9+K10</f>
        <v>-5317122.833333333</v>
      </c>
      <c r="H10" s="241">
        <f t="shared" si="1"/>
        <v>27312877.166666668</v>
      </c>
      <c r="I10" s="241"/>
      <c r="J10" s="241">
        <v>413640.17999999993</v>
      </c>
      <c r="K10" s="241">
        <f>Tax!H4</f>
        <v>81771.166666666672</v>
      </c>
    </row>
    <row r="11" spans="1:11">
      <c r="A11" t="s">
        <v>178</v>
      </c>
      <c r="B11" s="133">
        <v>40968</v>
      </c>
      <c r="C11" s="1"/>
      <c r="D11" s="1">
        <v>69938000</v>
      </c>
      <c r="E11" s="241">
        <v>-37721000</v>
      </c>
      <c r="F11" s="241">
        <f t="shared" si="0"/>
        <v>32217000</v>
      </c>
      <c r="G11" s="241">
        <f t="shared" ref="G11:G27" si="2">G10+K11</f>
        <v>-5235351.666666666</v>
      </c>
      <c r="H11" s="241">
        <f t="shared" si="1"/>
        <v>26981648.333333336</v>
      </c>
      <c r="I11" s="241"/>
      <c r="J11" s="241">
        <v>413640.17999999993</v>
      </c>
      <c r="K11" s="241">
        <f>K10</f>
        <v>81771.166666666672</v>
      </c>
    </row>
    <row r="12" spans="1:11">
      <c r="A12" t="s">
        <v>178</v>
      </c>
      <c r="B12" s="133">
        <v>40999</v>
      </c>
      <c r="C12" s="1"/>
      <c r="D12" s="1">
        <v>69938000</v>
      </c>
      <c r="E12" s="241">
        <v>-38137000</v>
      </c>
      <c r="F12" s="241">
        <f t="shared" si="0"/>
        <v>31801000</v>
      </c>
      <c r="G12" s="241">
        <f t="shared" si="2"/>
        <v>-5153580.4999999991</v>
      </c>
      <c r="H12" s="241">
        <f t="shared" si="1"/>
        <v>26647419.5</v>
      </c>
      <c r="I12" s="241"/>
      <c r="J12" s="241">
        <v>413640.17999999993</v>
      </c>
      <c r="K12" s="241">
        <f t="shared" ref="K12:K21" si="3">K11</f>
        <v>81771.166666666672</v>
      </c>
    </row>
    <row r="13" spans="1:11">
      <c r="A13" t="s">
        <v>178</v>
      </c>
      <c r="B13" s="133">
        <v>41029</v>
      </c>
      <c r="C13" s="1"/>
      <c r="D13" s="1">
        <v>69938000</v>
      </c>
      <c r="E13" s="241">
        <v>-38550000</v>
      </c>
      <c r="F13" s="241">
        <f t="shared" si="0"/>
        <v>31388000</v>
      </c>
      <c r="G13" s="241">
        <f t="shared" si="2"/>
        <v>-5071809.3333333321</v>
      </c>
      <c r="H13" s="241">
        <f t="shared" si="1"/>
        <v>26316190.666666668</v>
      </c>
      <c r="I13" s="241"/>
      <c r="J13" s="241">
        <v>413640.17999999993</v>
      </c>
      <c r="K13" s="241">
        <f t="shared" si="3"/>
        <v>81771.166666666672</v>
      </c>
    </row>
    <row r="14" spans="1:11">
      <c r="A14" t="s">
        <v>178</v>
      </c>
      <c r="B14" s="133">
        <v>41060</v>
      </c>
      <c r="C14" s="1"/>
      <c r="D14" s="1">
        <v>69938000</v>
      </c>
      <c r="E14" s="241">
        <v>-38964000</v>
      </c>
      <c r="F14" s="241">
        <f t="shared" si="0"/>
        <v>30974000</v>
      </c>
      <c r="G14" s="241">
        <f t="shared" si="2"/>
        <v>-4990038.1666666651</v>
      </c>
      <c r="H14" s="241">
        <f t="shared" si="1"/>
        <v>25983961.833333336</v>
      </c>
      <c r="I14" s="241"/>
      <c r="J14" s="241">
        <v>413640.17999999993</v>
      </c>
      <c r="K14" s="241">
        <f t="shared" si="3"/>
        <v>81771.166666666672</v>
      </c>
    </row>
    <row r="15" spans="1:11">
      <c r="A15" t="s">
        <v>178</v>
      </c>
      <c r="B15" s="133">
        <v>41090</v>
      </c>
      <c r="C15" s="1"/>
      <c r="D15" s="1">
        <v>69938000</v>
      </c>
      <c r="E15" s="241">
        <v>-39377000</v>
      </c>
      <c r="F15" s="241">
        <f t="shared" si="0"/>
        <v>30561000</v>
      </c>
      <c r="G15" s="241">
        <f t="shared" si="2"/>
        <v>-4908266.9999999981</v>
      </c>
      <c r="H15" s="241">
        <f t="shared" si="1"/>
        <v>25652733</v>
      </c>
      <c r="I15" s="241"/>
      <c r="J15" s="241">
        <v>413640.17999999993</v>
      </c>
      <c r="K15" s="241">
        <f t="shared" si="3"/>
        <v>81771.166666666672</v>
      </c>
    </row>
    <row r="16" spans="1:11">
      <c r="A16" t="s">
        <v>178</v>
      </c>
      <c r="B16" s="133">
        <v>41121</v>
      </c>
      <c r="C16" s="1"/>
      <c r="D16" s="1">
        <v>69955000</v>
      </c>
      <c r="E16" s="241">
        <v>-39790000</v>
      </c>
      <c r="F16" s="241">
        <f t="shared" si="0"/>
        <v>30165000</v>
      </c>
      <c r="G16" s="241">
        <f t="shared" si="2"/>
        <v>-4826495.8333333312</v>
      </c>
      <c r="H16" s="241">
        <f t="shared" si="1"/>
        <v>25338504.166666668</v>
      </c>
      <c r="I16" s="241"/>
      <c r="J16" s="241">
        <v>413742.47999999986</v>
      </c>
      <c r="K16" s="241">
        <f t="shared" si="3"/>
        <v>81771.166666666672</v>
      </c>
    </row>
    <row r="17" spans="1:11">
      <c r="A17" t="s">
        <v>178</v>
      </c>
      <c r="B17" s="133">
        <v>41152</v>
      </c>
      <c r="C17" s="1"/>
      <c r="D17" s="1">
        <v>69954000</v>
      </c>
      <c r="E17" s="241">
        <v>-39752000</v>
      </c>
      <c r="F17" s="241">
        <f t="shared" si="0"/>
        <v>30202000</v>
      </c>
      <c r="G17" s="241">
        <f t="shared" si="2"/>
        <v>-4744724.6666666642</v>
      </c>
      <c r="H17" s="241">
        <f t="shared" si="1"/>
        <v>25457275.333333336</v>
      </c>
      <c r="I17" s="241"/>
      <c r="J17" s="241">
        <v>413738.0799999999</v>
      </c>
      <c r="K17" s="241">
        <f t="shared" si="3"/>
        <v>81771.166666666672</v>
      </c>
    </row>
    <row r="18" spans="1:11">
      <c r="A18" t="s">
        <v>178</v>
      </c>
      <c r="B18" s="133">
        <v>41182</v>
      </c>
      <c r="C18" s="1"/>
      <c r="D18" s="1">
        <v>69877000</v>
      </c>
      <c r="E18" s="241">
        <v>-40088000</v>
      </c>
      <c r="F18" s="241">
        <f t="shared" si="0"/>
        <v>29789000</v>
      </c>
      <c r="G18" s="241">
        <f t="shared" si="2"/>
        <v>-4662953.4999999972</v>
      </c>
      <c r="H18" s="241">
        <f t="shared" si="1"/>
        <v>25126046.500000004</v>
      </c>
      <c r="I18" s="241"/>
      <c r="J18" s="241">
        <v>413038.43999999994</v>
      </c>
      <c r="K18" s="241">
        <f t="shared" si="3"/>
        <v>81771.166666666672</v>
      </c>
    </row>
    <row r="19" spans="1:11">
      <c r="A19" t="s">
        <v>178</v>
      </c>
      <c r="B19" s="133">
        <v>41213</v>
      </c>
      <c r="C19" s="1"/>
      <c r="D19" s="1">
        <v>69877000</v>
      </c>
      <c r="E19" s="241">
        <v>-40501000</v>
      </c>
      <c r="F19" s="241">
        <f t="shared" si="0"/>
        <v>29376000</v>
      </c>
      <c r="G19" s="241">
        <f t="shared" si="2"/>
        <v>-4581182.3333333302</v>
      </c>
      <c r="H19" s="241">
        <f t="shared" si="1"/>
        <v>24794817.666666672</v>
      </c>
      <c r="I19" s="241"/>
      <c r="J19" s="241">
        <v>413038.43999999994</v>
      </c>
      <c r="K19" s="241">
        <f t="shared" si="3"/>
        <v>81771.166666666672</v>
      </c>
    </row>
    <row r="20" spans="1:11">
      <c r="A20" t="s">
        <v>178</v>
      </c>
      <c r="B20" s="133">
        <v>41243</v>
      </c>
      <c r="C20" s="1"/>
      <c r="D20" s="1">
        <v>69877000</v>
      </c>
      <c r="E20" s="241">
        <v>-40914000</v>
      </c>
      <c r="F20" s="241">
        <f t="shared" si="0"/>
        <v>28963000</v>
      </c>
      <c r="G20" s="241">
        <f t="shared" si="2"/>
        <v>-4499411.1666666633</v>
      </c>
      <c r="H20" s="241">
        <f t="shared" si="1"/>
        <v>24463588.833333336</v>
      </c>
      <c r="I20" s="241"/>
      <c r="J20" s="241">
        <v>413038.43999999994</v>
      </c>
      <c r="K20" s="241">
        <f t="shared" si="3"/>
        <v>81771.166666666672</v>
      </c>
    </row>
    <row r="21" spans="1:11">
      <c r="A21" t="s">
        <v>178</v>
      </c>
      <c r="B21" s="133">
        <v>41274</v>
      </c>
      <c r="C21" s="1"/>
      <c r="D21" s="1">
        <v>69881000</v>
      </c>
      <c r="E21" s="241">
        <v>-41108000</v>
      </c>
      <c r="F21" s="241">
        <f t="shared" si="0"/>
        <v>28773000</v>
      </c>
      <c r="G21" s="241">
        <f t="shared" si="2"/>
        <v>-4417639.9999999963</v>
      </c>
      <c r="H21" s="241">
        <f t="shared" si="1"/>
        <v>24355360.000000004</v>
      </c>
      <c r="I21" s="241"/>
      <c r="J21" s="241">
        <v>413167.6399999999</v>
      </c>
      <c r="K21" s="241">
        <f t="shared" si="3"/>
        <v>81771.166666666672</v>
      </c>
    </row>
    <row r="22" spans="1:11">
      <c r="A22" t="s">
        <v>178</v>
      </c>
      <c r="B22" s="133">
        <v>41305</v>
      </c>
      <c r="C22" s="1"/>
      <c r="D22" s="1">
        <v>69729000</v>
      </c>
      <c r="E22" s="241">
        <v>-41513000</v>
      </c>
      <c r="F22" s="241">
        <f t="shared" si="0"/>
        <v>28216000</v>
      </c>
      <c r="G22" s="241">
        <f t="shared" si="2"/>
        <v>-4333707.9166666633</v>
      </c>
      <c r="H22" s="241">
        <f t="shared" si="1"/>
        <v>23882292.083333336</v>
      </c>
      <c r="I22" s="241"/>
      <c r="J22" s="241">
        <v>411717.25</v>
      </c>
      <c r="K22" s="241">
        <f>Tax!H5</f>
        <v>83932.083333333328</v>
      </c>
    </row>
    <row r="23" spans="1:11">
      <c r="A23" t="s">
        <v>178</v>
      </c>
      <c r="B23" s="133">
        <v>41333</v>
      </c>
      <c r="C23" s="1"/>
      <c r="D23" s="1">
        <v>69729000</v>
      </c>
      <c r="E23" s="241">
        <v>-41925000</v>
      </c>
      <c r="F23" s="241">
        <f t="shared" si="0"/>
        <v>27804000</v>
      </c>
      <c r="G23" s="241">
        <f t="shared" si="2"/>
        <v>-4249775.8333333302</v>
      </c>
      <c r="H23" s="241">
        <f t="shared" si="1"/>
        <v>23554224.166666672</v>
      </c>
      <c r="I23" s="241"/>
      <c r="J23" s="241">
        <v>411717.25</v>
      </c>
      <c r="K23" s="241">
        <f>K22</f>
        <v>83932.083333333328</v>
      </c>
    </row>
    <row r="24" spans="1:11">
      <c r="A24" t="s">
        <v>179</v>
      </c>
      <c r="B24" s="133">
        <v>41364</v>
      </c>
      <c r="C24" s="1"/>
      <c r="D24" s="1">
        <v>69729000</v>
      </c>
      <c r="E24" s="241">
        <v>-42336619.229999989</v>
      </c>
      <c r="F24" s="241">
        <f t="shared" si="0"/>
        <v>27392380.770000011</v>
      </c>
      <c r="G24" s="241">
        <f t="shared" si="2"/>
        <v>-4165843.7499999967</v>
      </c>
      <c r="H24" s="241">
        <f t="shared" si="1"/>
        <v>23226537.020000014</v>
      </c>
      <c r="I24" s="241"/>
      <c r="J24" s="241">
        <v>411717.25</v>
      </c>
      <c r="K24" s="241">
        <f t="shared" ref="K24:K27" si="4">K23</f>
        <v>83932.083333333328</v>
      </c>
    </row>
    <row r="25" spans="1:11">
      <c r="A25" t="s">
        <v>179</v>
      </c>
      <c r="B25" s="133">
        <v>41394</v>
      </c>
      <c r="C25" s="1"/>
      <c r="D25" s="1">
        <v>69729000</v>
      </c>
      <c r="E25" s="241">
        <v>-42748238.460000001</v>
      </c>
      <c r="F25" s="241">
        <f t="shared" si="0"/>
        <v>26980761.539999999</v>
      </c>
      <c r="G25" s="241">
        <f t="shared" si="2"/>
        <v>-4081911.6666666633</v>
      </c>
      <c r="H25" s="241">
        <f t="shared" si="1"/>
        <v>22898849.873333335</v>
      </c>
      <c r="I25" s="241"/>
      <c r="J25" s="241">
        <v>411717.25</v>
      </c>
      <c r="K25" s="241">
        <f t="shared" si="4"/>
        <v>83932.083333333328</v>
      </c>
    </row>
    <row r="26" spans="1:11">
      <c r="A26" t="s">
        <v>179</v>
      </c>
      <c r="B26" s="133">
        <v>41425</v>
      </c>
      <c r="C26" s="1"/>
      <c r="D26" s="1">
        <v>69729000</v>
      </c>
      <c r="E26" s="241">
        <v>-43159857.689999998</v>
      </c>
      <c r="F26" s="241">
        <f t="shared" si="0"/>
        <v>26569142.310000002</v>
      </c>
      <c r="G26" s="241">
        <f t="shared" si="2"/>
        <v>-3997979.5833333298</v>
      </c>
      <c r="H26" s="241">
        <f t="shared" si="1"/>
        <v>22571162.726666674</v>
      </c>
      <c r="I26" s="241"/>
      <c r="J26" s="241">
        <v>411717.25</v>
      </c>
      <c r="K26" s="241">
        <f t="shared" si="4"/>
        <v>83932.083333333328</v>
      </c>
    </row>
    <row r="27" spans="1:11">
      <c r="A27" t="s">
        <v>179</v>
      </c>
      <c r="B27" s="133">
        <v>41455</v>
      </c>
      <c r="C27" s="1"/>
      <c r="D27" s="1">
        <v>69729000</v>
      </c>
      <c r="E27" s="241">
        <v>-43571476.919999994</v>
      </c>
      <c r="F27" s="241">
        <f t="shared" si="0"/>
        <v>26157523.080000006</v>
      </c>
      <c r="G27" s="241">
        <f t="shared" si="2"/>
        <v>-3914047.4999999963</v>
      </c>
      <c r="H27" s="241">
        <f t="shared" si="1"/>
        <v>22243475.580000009</v>
      </c>
      <c r="I27" s="241"/>
      <c r="J27" s="241">
        <v>411717.25</v>
      </c>
      <c r="K27" s="241">
        <f t="shared" si="4"/>
        <v>83932.083333333328</v>
      </c>
    </row>
    <row r="28" spans="1:11">
      <c r="B28" s="134"/>
    </row>
    <row r="29" spans="1:11">
      <c r="A29" s="133" t="s">
        <v>180</v>
      </c>
      <c r="C29" s="1"/>
      <c r="D29" s="1">
        <f>(D6+D18+SUM(D7:D17)*2)/24</f>
        <v>69590833.333333328</v>
      </c>
      <c r="E29" s="1">
        <f>(E6+E18+SUM(E7:E17)*2)/24</f>
        <v>-38298583.333333336</v>
      </c>
      <c r="F29" s="1">
        <f>(F6+F18+SUM(F7:F17)*2)/24</f>
        <v>31292250</v>
      </c>
      <c r="G29" s="1">
        <f>(G6+G18+SUM(G7:G17)*2)/24</f>
        <v>-5126319.0937499991</v>
      </c>
      <c r="H29" s="1">
        <f>(H6+H18+SUM(H7:H17)*2)/24</f>
        <v>26165930.90625</v>
      </c>
      <c r="I29" s="1"/>
      <c r="J29" s="1">
        <f>SUM(J7:J18)</f>
        <v>5002007.9899999984</v>
      </c>
      <c r="K29" s="1"/>
    </row>
    <row r="32" spans="1:11">
      <c r="B32" s="158"/>
      <c r="C32" s="159"/>
      <c r="D32" s="159"/>
      <c r="E32" s="159"/>
      <c r="F32" s="159"/>
      <c r="G32" s="159"/>
      <c r="H32" s="159"/>
      <c r="I32" s="159"/>
      <c r="J32" s="160"/>
    </row>
    <row r="33" spans="2:12">
      <c r="B33" s="161"/>
      <c r="C33" s="162" t="s">
        <v>185</v>
      </c>
      <c r="D33" s="162"/>
      <c r="E33" s="162"/>
      <c r="F33" s="50"/>
      <c r="G33" s="50"/>
      <c r="H33" s="170"/>
      <c r="I33" s="162"/>
      <c r="J33" s="163"/>
      <c r="K33" s="50"/>
    </row>
    <row r="34" spans="2:12">
      <c r="B34" s="161"/>
      <c r="C34" s="162" t="s">
        <v>175</v>
      </c>
      <c r="D34" s="162"/>
      <c r="E34" s="162"/>
      <c r="F34" s="50"/>
      <c r="G34" s="164"/>
      <c r="H34" s="164">
        <f>'Plant Summary'!D27</f>
        <v>69729000</v>
      </c>
      <c r="I34" s="162"/>
      <c r="J34" s="163"/>
      <c r="K34" s="50"/>
    </row>
    <row r="35" spans="2:12" ht="15.75">
      <c r="B35" s="161"/>
      <c r="C35" s="162" t="s">
        <v>176</v>
      </c>
      <c r="D35" s="162"/>
      <c r="E35" s="162"/>
      <c r="F35" s="50"/>
      <c r="G35" s="164"/>
      <c r="H35" s="242">
        <f>'Plant Summary'!E27</f>
        <v>-43571476.919999994</v>
      </c>
      <c r="I35" s="162"/>
      <c r="J35" s="163"/>
      <c r="K35" s="50"/>
      <c r="L35" s="172"/>
    </row>
    <row r="36" spans="2:12">
      <c r="B36" s="161"/>
      <c r="C36" s="162" t="s">
        <v>166</v>
      </c>
      <c r="D36" s="162"/>
      <c r="E36" s="162"/>
      <c r="F36" s="50"/>
      <c r="G36" s="169"/>
      <c r="H36" s="243">
        <f>SUM(H34:H35)</f>
        <v>26157523.080000006</v>
      </c>
      <c r="I36" s="162"/>
      <c r="J36" s="163"/>
      <c r="L36" s="173"/>
    </row>
    <row r="37" spans="2:12">
      <c r="B37" s="161"/>
      <c r="C37" s="165" t="s">
        <v>167</v>
      </c>
      <c r="D37" s="162"/>
      <c r="E37" s="162"/>
      <c r="F37" s="50"/>
      <c r="G37" s="164"/>
      <c r="H37" s="242">
        <v>-13700000</v>
      </c>
      <c r="I37" s="162"/>
      <c r="J37" s="163"/>
    </row>
    <row r="38" spans="2:12">
      <c r="B38" s="161"/>
      <c r="C38" s="162" t="s">
        <v>194</v>
      </c>
      <c r="D38" s="162"/>
      <c r="E38" s="162"/>
      <c r="F38" s="50"/>
      <c r="G38" s="171"/>
      <c r="H38" s="171">
        <f>H36+H37</f>
        <v>12457523.080000006</v>
      </c>
      <c r="I38" s="162"/>
      <c r="J38" s="163"/>
    </row>
    <row r="39" spans="2:12">
      <c r="B39" s="168"/>
      <c r="C39" s="99"/>
      <c r="D39" s="99"/>
      <c r="E39" s="99"/>
      <c r="F39" s="99"/>
      <c r="G39" s="99"/>
      <c r="H39" s="99"/>
      <c r="I39" s="99"/>
      <c r="J39" s="166"/>
    </row>
  </sheetData>
  <pageMargins left="0.7" right="0.7" top="0.75" bottom="0.75" header="0.3" footer="0.3"/>
  <pageSetup scale="8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F3" sqref="F3"/>
    </sheetView>
  </sheetViews>
  <sheetFormatPr defaultRowHeight="15"/>
  <cols>
    <col min="1" max="1" width="9.140625" style="136"/>
    <col min="2" max="2" width="13.140625" style="136" bestFit="1" customWidth="1"/>
    <col min="3" max="3" width="12.28515625" style="136" bestFit="1" customWidth="1"/>
    <col min="4" max="4" width="12.5703125" style="136" bestFit="1" customWidth="1"/>
    <col min="5" max="5" width="4.28515625" style="136" customWidth="1"/>
    <col min="6" max="6" width="11.5703125" style="136" bestFit="1" customWidth="1"/>
    <col min="7" max="7" width="12.28515625" style="136" bestFit="1" customWidth="1"/>
    <col min="8" max="8" width="12.5703125" style="136" bestFit="1" customWidth="1"/>
    <col min="9" max="9" width="11.28515625" style="136" bestFit="1" customWidth="1"/>
    <col min="10" max="16384" width="9.140625" style="136"/>
  </cols>
  <sheetData>
    <row r="1" spans="1:9">
      <c r="A1" s="140" t="s">
        <v>116</v>
      </c>
      <c r="B1" s="141" t="s">
        <v>175</v>
      </c>
      <c r="C1" s="141" t="s">
        <v>176</v>
      </c>
      <c r="D1" s="141" t="s">
        <v>186</v>
      </c>
      <c r="E1" s="142"/>
      <c r="F1" s="141" t="s">
        <v>182</v>
      </c>
      <c r="G1" s="141" t="s">
        <v>181</v>
      </c>
      <c r="H1" s="141" t="s">
        <v>162</v>
      </c>
    </row>
    <row r="2" spans="1:9">
      <c r="A2" s="137">
        <v>2010</v>
      </c>
      <c r="B2" s="138"/>
      <c r="F2" s="138">
        <v>-5507783</v>
      </c>
    </row>
    <row r="3" spans="1:9">
      <c r="A3" s="137">
        <v>2011</v>
      </c>
      <c r="B3" s="138">
        <v>54534961</v>
      </c>
      <c r="C3" s="139">
        <v>-41476721</v>
      </c>
      <c r="D3" s="138">
        <f>B3+C3</f>
        <v>13058240</v>
      </c>
      <c r="F3" s="138">
        <v>-5398894</v>
      </c>
      <c r="G3" s="139">
        <f>F3-F2</f>
        <v>108889</v>
      </c>
      <c r="H3" s="138">
        <f>G3/12</f>
        <v>9074.0833333333339</v>
      </c>
    </row>
    <row r="4" spans="1:9">
      <c r="A4" s="137">
        <v>2012</v>
      </c>
      <c r="B4" s="138">
        <v>54280995</v>
      </c>
      <c r="C4" s="139">
        <v>-42509484</v>
      </c>
      <c r="D4" s="138">
        <f t="shared" ref="D4:D5" si="0">B4+C4</f>
        <v>11771511</v>
      </c>
      <c r="F4" s="138">
        <v>-4417640</v>
      </c>
      <c r="G4" s="139">
        <f>F4-F3</f>
        <v>981254</v>
      </c>
      <c r="H4" s="138">
        <f>G4/12</f>
        <v>81771.166666666672</v>
      </c>
      <c r="I4" s="139"/>
    </row>
    <row r="5" spans="1:9">
      <c r="A5" s="137">
        <v>2013</v>
      </c>
      <c r="B5" s="138">
        <v>54280995</v>
      </c>
      <c r="C5" s="139">
        <v>-43680017</v>
      </c>
      <c r="D5" s="138">
        <f t="shared" si="0"/>
        <v>10600978</v>
      </c>
      <c r="F5" s="138">
        <v>-3410455</v>
      </c>
      <c r="G5" s="139">
        <f>F5-F4</f>
        <v>1007185</v>
      </c>
      <c r="H5" s="138">
        <f>G5/12</f>
        <v>83932.083333333328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zoomScale="88" workbookViewId="0">
      <selection activeCell="E33" sqref="E33"/>
    </sheetView>
  </sheetViews>
  <sheetFormatPr defaultColWidth="8.85546875" defaultRowHeight="15" customHeight="1"/>
  <cols>
    <col min="1" max="1" width="5" style="10" customWidth="1"/>
    <col min="2" max="2" width="50.140625" style="10" customWidth="1"/>
    <col min="3" max="3" width="13.7109375" style="10" customWidth="1"/>
    <col min="4" max="4" width="14.42578125" style="10" bestFit="1" customWidth="1"/>
    <col min="5" max="5" width="15" style="10" customWidth="1"/>
    <col min="6" max="6" width="4.28515625" style="10" customWidth="1"/>
    <col min="7" max="7" width="10" style="10" bestFit="1" customWidth="1"/>
    <col min="8" max="8" width="12.28515625" style="10" customWidth="1"/>
    <col min="9" max="9" width="4" style="10" customWidth="1"/>
    <col min="10" max="10" width="11.85546875" style="10" bestFit="1" customWidth="1"/>
    <col min="11" max="16384" width="8.85546875" style="10"/>
  </cols>
  <sheetData>
    <row r="1" spans="1:11" ht="15" customHeight="1">
      <c r="A1" s="11"/>
      <c r="B1" s="11"/>
      <c r="C1" s="11"/>
      <c r="D1" s="11"/>
      <c r="E1" s="11"/>
    </row>
    <row r="2" spans="1:11" ht="15" customHeight="1">
      <c r="A2" s="11"/>
      <c r="B2" s="11"/>
      <c r="C2" s="11"/>
      <c r="D2" s="11"/>
      <c r="E2" s="12"/>
    </row>
    <row r="3" spans="1:11" ht="15" customHeight="1">
      <c r="A3" s="13"/>
      <c r="B3" s="11"/>
      <c r="C3" s="11"/>
      <c r="D3" s="11"/>
      <c r="E3" s="13" t="s">
        <v>61</v>
      </c>
    </row>
    <row r="4" spans="1:11" ht="15" customHeight="1">
      <c r="A4" s="11"/>
      <c r="B4" s="11"/>
      <c r="C4" s="11"/>
      <c r="D4" s="11"/>
      <c r="E4" s="14" t="s">
        <v>197</v>
      </c>
    </row>
    <row r="5" spans="1:11" ht="15" customHeight="1">
      <c r="A5" s="229" t="s">
        <v>49</v>
      </c>
      <c r="B5" s="229"/>
      <c r="C5" s="229"/>
      <c r="D5" s="229"/>
      <c r="E5" s="229"/>
    </row>
    <row r="6" spans="1:11" ht="15" customHeight="1">
      <c r="A6" s="15" t="s">
        <v>169</v>
      </c>
      <c r="B6" s="15"/>
      <c r="C6" s="15"/>
      <c r="D6" s="15"/>
      <c r="E6" s="16"/>
    </row>
    <row r="7" spans="1:11" ht="15" customHeight="1">
      <c r="A7" s="15" t="s">
        <v>107</v>
      </c>
      <c r="B7" s="15"/>
      <c r="C7" s="15"/>
      <c r="D7" s="15"/>
      <c r="E7" s="17"/>
    </row>
    <row r="8" spans="1:11" ht="15" customHeight="1">
      <c r="A8" s="231" t="s">
        <v>168</v>
      </c>
      <c r="B8" s="231"/>
      <c r="C8" s="231"/>
      <c r="D8" s="231"/>
      <c r="E8" s="231"/>
    </row>
    <row r="9" spans="1:11" ht="15" customHeight="1">
      <c r="A9" s="18"/>
      <c r="B9" s="19"/>
    </row>
    <row r="10" spans="1:11" ht="15" customHeight="1">
      <c r="A10" s="21" t="s">
        <v>48</v>
      </c>
      <c r="B10" s="18"/>
      <c r="C10" s="230"/>
      <c r="D10" s="230"/>
      <c r="E10" s="230"/>
    </row>
    <row r="11" spans="1:11" ht="15" customHeight="1">
      <c r="A11" s="22" t="s">
        <v>47</v>
      </c>
      <c r="B11" s="23" t="s">
        <v>46</v>
      </c>
      <c r="C11" s="22" t="s">
        <v>45</v>
      </c>
      <c r="D11" s="22" t="s">
        <v>110</v>
      </c>
      <c r="E11" s="22" t="s">
        <v>44</v>
      </c>
      <c r="G11" s="11" t="s">
        <v>198</v>
      </c>
      <c r="H11" s="11"/>
      <c r="I11" s="11"/>
      <c r="J11" s="11" t="s">
        <v>199</v>
      </c>
    </row>
    <row r="12" spans="1:11" ht="15" customHeight="1">
      <c r="A12" s="24"/>
      <c r="B12" s="24"/>
      <c r="C12" s="24"/>
      <c r="D12" s="24"/>
      <c r="E12" s="24"/>
      <c r="G12" s="11" t="s">
        <v>203</v>
      </c>
      <c r="H12" s="11" t="s">
        <v>202</v>
      </c>
      <c r="I12" s="11"/>
      <c r="J12" s="11"/>
    </row>
    <row r="13" spans="1:11" ht="15" customHeight="1">
      <c r="A13" s="20">
        <v>1</v>
      </c>
      <c r="B13" s="25" t="s">
        <v>108</v>
      </c>
      <c r="C13" s="11"/>
      <c r="D13" s="26"/>
      <c r="E13" s="11"/>
      <c r="G13" s="11" t="s">
        <v>200</v>
      </c>
      <c r="I13" s="11"/>
      <c r="J13" s="11"/>
    </row>
    <row r="14" spans="1:11" ht="15" customHeight="1">
      <c r="A14" s="20">
        <v>2</v>
      </c>
      <c r="B14" s="52" t="s">
        <v>43</v>
      </c>
      <c r="C14" s="174">
        <f>'Plant Summary'!J29</f>
        <v>5002007.9899999984</v>
      </c>
      <c r="D14" s="174">
        <v>0</v>
      </c>
      <c r="E14" s="174">
        <f>D14-C14</f>
        <v>-5002007.9899999984</v>
      </c>
      <c r="F14" s="53"/>
      <c r="G14" s="11"/>
      <c r="H14" s="11"/>
      <c r="I14" s="11"/>
      <c r="J14" s="11"/>
      <c r="K14" s="118"/>
    </row>
    <row r="15" spans="1:11" ht="15" customHeight="1">
      <c r="A15" s="20">
        <v>3</v>
      </c>
      <c r="B15" s="52" t="s">
        <v>112</v>
      </c>
      <c r="C15" s="175"/>
      <c r="D15" s="175">
        <f>'Amort '!E97</f>
        <v>1801775.6800000009</v>
      </c>
      <c r="E15" s="175">
        <f>D15-C15</f>
        <v>1801775.6800000009</v>
      </c>
      <c r="F15" s="53"/>
      <c r="G15" s="175">
        <f>+D15/12</f>
        <v>150147.97333333342</v>
      </c>
      <c r="H15" s="11"/>
      <c r="I15" s="11"/>
      <c r="J15" s="11">
        <v>426.5</v>
      </c>
    </row>
    <row r="16" spans="1:11" ht="15" customHeight="1">
      <c r="A16" s="20">
        <v>4</v>
      </c>
      <c r="B16" s="116" t="s">
        <v>109</v>
      </c>
      <c r="C16" s="176">
        <f>SUM(C14:C14)</f>
        <v>5002007.9899999984</v>
      </c>
      <c r="D16" s="176">
        <f>D15</f>
        <v>1801775.6800000009</v>
      </c>
      <c r="E16" s="176">
        <f>SUM(E14:E15)</f>
        <v>-3200232.3099999977</v>
      </c>
      <c r="F16" s="53"/>
      <c r="G16" s="11"/>
      <c r="H16" s="11"/>
      <c r="I16" s="11"/>
      <c r="J16" s="11"/>
    </row>
    <row r="17" spans="1:10" ht="15" customHeight="1">
      <c r="A17" s="20">
        <v>5</v>
      </c>
      <c r="B17" s="27"/>
      <c r="C17" s="177"/>
      <c r="D17" s="177"/>
      <c r="E17" s="177"/>
      <c r="G17" s="11"/>
      <c r="H17" s="11"/>
      <c r="I17" s="11"/>
      <c r="J17" s="11"/>
    </row>
    <row r="18" spans="1:10" ht="15" customHeight="1">
      <c r="A18" s="20">
        <v>6</v>
      </c>
      <c r="B18" s="117" t="s">
        <v>188</v>
      </c>
      <c r="C18" s="178"/>
      <c r="D18" s="178"/>
      <c r="E18" s="179"/>
      <c r="G18" s="11"/>
      <c r="H18" s="11"/>
      <c r="I18" s="11"/>
      <c r="J18" s="11"/>
    </row>
    <row r="19" spans="1:10" ht="15" customHeight="1">
      <c r="A19" s="20">
        <v>7</v>
      </c>
      <c r="B19" s="52" t="s">
        <v>111</v>
      </c>
      <c r="C19" s="174">
        <f>'Plant Summary'!D29</f>
        <v>69590833.333333328</v>
      </c>
      <c r="D19" s="174"/>
      <c r="E19" s="174">
        <f t="shared" ref="E19:E21" si="0">D19-C19</f>
        <v>-69590833.333333328</v>
      </c>
      <c r="G19" s="11"/>
      <c r="H19" s="11" t="s">
        <v>205</v>
      </c>
      <c r="I19" s="11"/>
      <c r="J19" s="11"/>
    </row>
    <row r="20" spans="1:10" ht="15" customHeight="1">
      <c r="A20" s="20">
        <v>8</v>
      </c>
      <c r="B20" s="52" t="s">
        <v>172</v>
      </c>
      <c r="C20" s="175">
        <f>'Plant Summary'!E29</f>
        <v>-38298583.333333336</v>
      </c>
      <c r="D20" s="175"/>
      <c r="E20" s="175">
        <f t="shared" si="0"/>
        <v>38298583.333333336</v>
      </c>
      <c r="G20" s="11" t="s">
        <v>207</v>
      </c>
      <c r="H20" s="11"/>
      <c r="I20" s="11"/>
      <c r="J20" s="11"/>
    </row>
    <row r="21" spans="1:10" ht="15" customHeight="1">
      <c r="A21" s="20">
        <v>9</v>
      </c>
      <c r="B21" s="52" t="s">
        <v>113</v>
      </c>
      <c r="C21" s="175">
        <f>'Plant Summary'!G29</f>
        <v>-5126319.0937499991</v>
      </c>
      <c r="D21" s="175"/>
      <c r="E21" s="175">
        <f t="shared" si="0"/>
        <v>5126319.0937499991</v>
      </c>
      <c r="G21" s="11" t="s">
        <v>206</v>
      </c>
      <c r="H21" s="11"/>
      <c r="I21" s="11"/>
      <c r="J21" s="11"/>
    </row>
    <row r="22" spans="1:10" ht="15" customHeight="1">
      <c r="A22" s="20">
        <v>10</v>
      </c>
      <c r="B22" s="116" t="s">
        <v>114</v>
      </c>
      <c r="C22" s="176">
        <f>SUM(C19:C21)</f>
        <v>26165930.906249993</v>
      </c>
      <c r="D22" s="176"/>
      <c r="E22" s="176">
        <f t="shared" ref="E22" si="1">D23-C22</f>
        <v>-26165930.906249993</v>
      </c>
      <c r="G22" s="11"/>
      <c r="H22" s="11"/>
      <c r="I22" s="11"/>
      <c r="J22" s="11"/>
    </row>
    <row r="23" spans="1:10" ht="15" customHeight="1">
      <c r="A23" s="20">
        <v>11</v>
      </c>
      <c r="B23" s="53"/>
      <c r="C23" s="178"/>
      <c r="D23" s="178"/>
      <c r="E23" s="178"/>
      <c r="G23" s="11"/>
      <c r="H23" s="11"/>
      <c r="I23" s="11"/>
      <c r="J23" s="11"/>
    </row>
    <row r="24" spans="1:10" ht="15" customHeight="1">
      <c r="A24" s="20">
        <v>12</v>
      </c>
      <c r="B24" s="117" t="s">
        <v>189</v>
      </c>
      <c r="C24" s="178"/>
      <c r="D24" s="178"/>
      <c r="E24" s="178"/>
      <c r="G24" s="11"/>
      <c r="H24" s="11"/>
      <c r="I24" s="11"/>
      <c r="J24" s="11"/>
    </row>
    <row r="25" spans="1:10" ht="15" customHeight="1">
      <c r="A25" s="20">
        <v>13</v>
      </c>
      <c r="B25" s="52" t="s">
        <v>170</v>
      </c>
      <c r="C25" s="174"/>
      <c r="D25" s="174">
        <f>'Amort '!D26</f>
        <v>12457523.080000008</v>
      </c>
      <c r="E25" s="174">
        <f t="shared" ref="E25:E27" si="2">D25-C25</f>
        <v>12457523.080000008</v>
      </c>
      <c r="G25" s="11" t="s">
        <v>201</v>
      </c>
      <c r="H25" s="11"/>
      <c r="I25" s="11"/>
      <c r="J25" s="11"/>
    </row>
    <row r="26" spans="1:10" ht="15" customHeight="1">
      <c r="A26" s="20">
        <v>14</v>
      </c>
      <c r="B26" s="52" t="s">
        <v>187</v>
      </c>
      <c r="C26" s="175"/>
      <c r="D26" s="175">
        <f>'Amort '!G26</f>
        <v>-2547756.8400000012</v>
      </c>
      <c r="E26" s="175">
        <f t="shared" si="2"/>
        <v>-2547756.8400000012</v>
      </c>
      <c r="G26" s="11"/>
      <c r="H26" s="11" t="s">
        <v>207</v>
      </c>
      <c r="I26" s="11"/>
      <c r="J26" s="11"/>
    </row>
    <row r="27" spans="1:10" ht="15" customHeight="1">
      <c r="A27" s="20">
        <v>15</v>
      </c>
      <c r="B27" s="52" t="s">
        <v>113</v>
      </c>
      <c r="C27" s="175"/>
      <c r="D27" s="175">
        <f>'Amort '!K26</f>
        <v>-3468418.1840000008</v>
      </c>
      <c r="E27" s="175">
        <f t="shared" si="2"/>
        <v>-3468418.1840000008</v>
      </c>
      <c r="G27" s="11"/>
      <c r="H27" s="11" t="s">
        <v>204</v>
      </c>
      <c r="I27" s="11"/>
      <c r="J27" s="11"/>
    </row>
    <row r="28" spans="1:10" ht="15" customHeight="1">
      <c r="B28" s="116" t="s">
        <v>193</v>
      </c>
      <c r="C28" s="176">
        <f>SUM(C25:C27)</f>
        <v>0</v>
      </c>
      <c r="D28" s="176">
        <f>SUM(D25:D27)</f>
        <v>6441348.0560000055</v>
      </c>
      <c r="E28" s="176">
        <f>SUM(E25:E27)</f>
        <v>6441348.0560000055</v>
      </c>
      <c r="G28" s="11"/>
      <c r="H28" s="11"/>
      <c r="I28" s="11"/>
      <c r="J28" s="11"/>
    </row>
    <row r="30" spans="1:10" ht="15" customHeight="1">
      <c r="D30" s="135"/>
    </row>
    <row r="31" spans="1:10" ht="15" customHeight="1">
      <c r="D31" s="135"/>
    </row>
    <row r="36" spans="2:2" ht="15" customHeight="1">
      <c r="B36" s="51"/>
    </row>
    <row r="37" spans="2:2" ht="15" customHeight="1">
      <c r="B37" s="51"/>
    </row>
    <row r="38" spans="2:2" ht="15" customHeight="1">
      <c r="B38" s="51"/>
    </row>
    <row r="39" spans="2:2" ht="15" customHeight="1">
      <c r="B39" s="51"/>
    </row>
  </sheetData>
  <mergeCells count="3">
    <mergeCell ref="A5:E5"/>
    <mergeCell ref="C10:E10"/>
    <mergeCell ref="A8:E8"/>
  </mergeCells>
  <pageMargins left="0.54" right="0.3" top="1" bottom="1" header="0.5" footer="0.5"/>
  <pageSetup scale="7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7"/>
  <sheetViews>
    <sheetView workbookViewId="0">
      <selection activeCell="A8" sqref="A8:F18"/>
    </sheetView>
  </sheetViews>
  <sheetFormatPr defaultRowHeight="12.75"/>
  <cols>
    <col min="2" max="2" width="49" customWidth="1"/>
    <col min="3" max="3" width="14.28515625" customWidth="1"/>
    <col min="4" max="4" width="15.28515625" customWidth="1"/>
    <col min="5" max="6" width="14.28515625" customWidth="1"/>
    <col min="258" max="258" width="49" customWidth="1"/>
    <col min="259" max="259" width="14.28515625" customWidth="1"/>
    <col min="260" max="260" width="15.28515625" customWidth="1"/>
    <col min="261" max="262" width="14.28515625" customWidth="1"/>
    <col min="514" max="514" width="49" customWidth="1"/>
    <col min="515" max="515" width="14.28515625" customWidth="1"/>
    <col min="516" max="516" width="15.28515625" customWidth="1"/>
    <col min="517" max="518" width="14.28515625" customWidth="1"/>
    <col min="770" max="770" width="49" customWidth="1"/>
    <col min="771" max="771" width="14.28515625" customWidth="1"/>
    <col min="772" max="772" width="15.28515625" customWidth="1"/>
    <col min="773" max="774" width="14.28515625" customWidth="1"/>
    <col min="1026" max="1026" width="49" customWidth="1"/>
    <col min="1027" max="1027" width="14.28515625" customWidth="1"/>
    <col min="1028" max="1028" width="15.28515625" customWidth="1"/>
    <col min="1029" max="1030" width="14.28515625" customWidth="1"/>
    <col min="1282" max="1282" width="49" customWidth="1"/>
    <col min="1283" max="1283" width="14.28515625" customWidth="1"/>
    <col min="1284" max="1284" width="15.28515625" customWidth="1"/>
    <col min="1285" max="1286" width="14.28515625" customWidth="1"/>
    <col min="1538" max="1538" width="49" customWidth="1"/>
    <col min="1539" max="1539" width="14.28515625" customWidth="1"/>
    <col min="1540" max="1540" width="15.28515625" customWidth="1"/>
    <col min="1541" max="1542" width="14.28515625" customWidth="1"/>
    <col min="1794" max="1794" width="49" customWidth="1"/>
    <col min="1795" max="1795" width="14.28515625" customWidth="1"/>
    <col min="1796" max="1796" width="15.28515625" customWidth="1"/>
    <col min="1797" max="1798" width="14.28515625" customWidth="1"/>
    <col min="2050" max="2050" width="49" customWidth="1"/>
    <col min="2051" max="2051" width="14.28515625" customWidth="1"/>
    <col min="2052" max="2052" width="15.28515625" customWidth="1"/>
    <col min="2053" max="2054" width="14.28515625" customWidth="1"/>
    <col min="2306" max="2306" width="49" customWidth="1"/>
    <col min="2307" max="2307" width="14.28515625" customWidth="1"/>
    <col min="2308" max="2308" width="15.28515625" customWidth="1"/>
    <col min="2309" max="2310" width="14.28515625" customWidth="1"/>
    <col min="2562" max="2562" width="49" customWidth="1"/>
    <col min="2563" max="2563" width="14.28515625" customWidth="1"/>
    <col min="2564" max="2564" width="15.28515625" customWidth="1"/>
    <col min="2565" max="2566" width="14.28515625" customWidth="1"/>
    <col min="2818" max="2818" width="49" customWidth="1"/>
    <col min="2819" max="2819" width="14.28515625" customWidth="1"/>
    <col min="2820" max="2820" width="15.28515625" customWidth="1"/>
    <col min="2821" max="2822" width="14.28515625" customWidth="1"/>
    <col min="3074" max="3074" width="49" customWidth="1"/>
    <col min="3075" max="3075" width="14.28515625" customWidth="1"/>
    <col min="3076" max="3076" width="15.28515625" customWidth="1"/>
    <col min="3077" max="3078" width="14.28515625" customWidth="1"/>
    <col min="3330" max="3330" width="49" customWidth="1"/>
    <col min="3331" max="3331" width="14.28515625" customWidth="1"/>
    <col min="3332" max="3332" width="15.28515625" customWidth="1"/>
    <col min="3333" max="3334" width="14.28515625" customWidth="1"/>
    <col min="3586" max="3586" width="49" customWidth="1"/>
    <col min="3587" max="3587" width="14.28515625" customWidth="1"/>
    <col min="3588" max="3588" width="15.28515625" customWidth="1"/>
    <col min="3589" max="3590" width="14.28515625" customWidth="1"/>
    <col min="3842" max="3842" width="49" customWidth="1"/>
    <col min="3843" max="3843" width="14.28515625" customWidth="1"/>
    <col min="3844" max="3844" width="15.28515625" customWidth="1"/>
    <col min="3845" max="3846" width="14.28515625" customWidth="1"/>
    <col min="4098" max="4098" width="49" customWidth="1"/>
    <col min="4099" max="4099" width="14.28515625" customWidth="1"/>
    <col min="4100" max="4100" width="15.28515625" customWidth="1"/>
    <col min="4101" max="4102" width="14.28515625" customWidth="1"/>
    <col min="4354" max="4354" width="49" customWidth="1"/>
    <col min="4355" max="4355" width="14.28515625" customWidth="1"/>
    <col min="4356" max="4356" width="15.28515625" customWidth="1"/>
    <col min="4357" max="4358" width="14.28515625" customWidth="1"/>
    <col min="4610" max="4610" width="49" customWidth="1"/>
    <col min="4611" max="4611" width="14.28515625" customWidth="1"/>
    <col min="4612" max="4612" width="15.28515625" customWidth="1"/>
    <col min="4613" max="4614" width="14.28515625" customWidth="1"/>
    <col min="4866" max="4866" width="49" customWidth="1"/>
    <col min="4867" max="4867" width="14.28515625" customWidth="1"/>
    <col min="4868" max="4868" width="15.28515625" customWidth="1"/>
    <col min="4869" max="4870" width="14.28515625" customWidth="1"/>
    <col min="5122" max="5122" width="49" customWidth="1"/>
    <col min="5123" max="5123" width="14.28515625" customWidth="1"/>
    <col min="5124" max="5124" width="15.28515625" customWidth="1"/>
    <col min="5125" max="5126" width="14.28515625" customWidth="1"/>
    <col min="5378" max="5378" width="49" customWidth="1"/>
    <col min="5379" max="5379" width="14.28515625" customWidth="1"/>
    <col min="5380" max="5380" width="15.28515625" customWidth="1"/>
    <col min="5381" max="5382" width="14.28515625" customWidth="1"/>
    <col min="5634" max="5634" width="49" customWidth="1"/>
    <col min="5635" max="5635" width="14.28515625" customWidth="1"/>
    <col min="5636" max="5636" width="15.28515625" customWidth="1"/>
    <col min="5637" max="5638" width="14.28515625" customWidth="1"/>
    <col min="5890" max="5890" width="49" customWidth="1"/>
    <col min="5891" max="5891" width="14.28515625" customWidth="1"/>
    <col min="5892" max="5892" width="15.28515625" customWidth="1"/>
    <col min="5893" max="5894" width="14.28515625" customWidth="1"/>
    <col min="6146" max="6146" width="49" customWidth="1"/>
    <col min="6147" max="6147" width="14.28515625" customWidth="1"/>
    <col min="6148" max="6148" width="15.28515625" customWidth="1"/>
    <col min="6149" max="6150" width="14.28515625" customWidth="1"/>
    <col min="6402" max="6402" width="49" customWidth="1"/>
    <col min="6403" max="6403" width="14.28515625" customWidth="1"/>
    <col min="6404" max="6404" width="15.28515625" customWidth="1"/>
    <col min="6405" max="6406" width="14.28515625" customWidth="1"/>
    <col min="6658" max="6658" width="49" customWidth="1"/>
    <col min="6659" max="6659" width="14.28515625" customWidth="1"/>
    <col min="6660" max="6660" width="15.28515625" customWidth="1"/>
    <col min="6661" max="6662" width="14.28515625" customWidth="1"/>
    <col min="6914" max="6914" width="49" customWidth="1"/>
    <col min="6915" max="6915" width="14.28515625" customWidth="1"/>
    <col min="6916" max="6916" width="15.28515625" customWidth="1"/>
    <col min="6917" max="6918" width="14.28515625" customWidth="1"/>
    <col min="7170" max="7170" width="49" customWidth="1"/>
    <col min="7171" max="7171" width="14.28515625" customWidth="1"/>
    <col min="7172" max="7172" width="15.28515625" customWidth="1"/>
    <col min="7173" max="7174" width="14.28515625" customWidth="1"/>
    <col min="7426" max="7426" width="49" customWidth="1"/>
    <col min="7427" max="7427" width="14.28515625" customWidth="1"/>
    <col min="7428" max="7428" width="15.28515625" customWidth="1"/>
    <col min="7429" max="7430" width="14.28515625" customWidth="1"/>
    <col min="7682" max="7682" width="49" customWidth="1"/>
    <col min="7683" max="7683" width="14.28515625" customWidth="1"/>
    <col min="7684" max="7684" width="15.28515625" customWidth="1"/>
    <col min="7685" max="7686" width="14.28515625" customWidth="1"/>
    <col min="7938" max="7938" width="49" customWidth="1"/>
    <col min="7939" max="7939" width="14.28515625" customWidth="1"/>
    <col min="7940" max="7940" width="15.28515625" customWidth="1"/>
    <col min="7941" max="7942" width="14.28515625" customWidth="1"/>
    <col min="8194" max="8194" width="49" customWidth="1"/>
    <col min="8195" max="8195" width="14.28515625" customWidth="1"/>
    <col min="8196" max="8196" width="15.28515625" customWidth="1"/>
    <col min="8197" max="8198" width="14.28515625" customWidth="1"/>
    <col min="8450" max="8450" width="49" customWidth="1"/>
    <col min="8451" max="8451" width="14.28515625" customWidth="1"/>
    <col min="8452" max="8452" width="15.28515625" customWidth="1"/>
    <col min="8453" max="8454" width="14.28515625" customWidth="1"/>
    <col min="8706" max="8706" width="49" customWidth="1"/>
    <col min="8707" max="8707" width="14.28515625" customWidth="1"/>
    <col min="8708" max="8708" width="15.28515625" customWidth="1"/>
    <col min="8709" max="8710" width="14.28515625" customWidth="1"/>
    <col min="8962" max="8962" width="49" customWidth="1"/>
    <col min="8963" max="8963" width="14.28515625" customWidth="1"/>
    <col min="8964" max="8964" width="15.28515625" customWidth="1"/>
    <col min="8965" max="8966" width="14.28515625" customWidth="1"/>
    <col min="9218" max="9218" width="49" customWidth="1"/>
    <col min="9219" max="9219" width="14.28515625" customWidth="1"/>
    <col min="9220" max="9220" width="15.28515625" customWidth="1"/>
    <col min="9221" max="9222" width="14.28515625" customWidth="1"/>
    <col min="9474" max="9474" width="49" customWidth="1"/>
    <col min="9475" max="9475" width="14.28515625" customWidth="1"/>
    <col min="9476" max="9476" width="15.28515625" customWidth="1"/>
    <col min="9477" max="9478" width="14.28515625" customWidth="1"/>
    <col min="9730" max="9730" width="49" customWidth="1"/>
    <col min="9731" max="9731" width="14.28515625" customWidth="1"/>
    <col min="9732" max="9732" width="15.28515625" customWidth="1"/>
    <col min="9733" max="9734" width="14.28515625" customWidth="1"/>
    <col min="9986" max="9986" width="49" customWidth="1"/>
    <col min="9987" max="9987" width="14.28515625" customWidth="1"/>
    <col min="9988" max="9988" width="15.28515625" customWidth="1"/>
    <col min="9989" max="9990" width="14.28515625" customWidth="1"/>
    <col min="10242" max="10242" width="49" customWidth="1"/>
    <col min="10243" max="10243" width="14.28515625" customWidth="1"/>
    <col min="10244" max="10244" width="15.28515625" customWidth="1"/>
    <col min="10245" max="10246" width="14.28515625" customWidth="1"/>
    <col min="10498" max="10498" width="49" customWidth="1"/>
    <col min="10499" max="10499" width="14.28515625" customWidth="1"/>
    <col min="10500" max="10500" width="15.28515625" customWidth="1"/>
    <col min="10501" max="10502" width="14.28515625" customWidth="1"/>
    <col min="10754" max="10754" width="49" customWidth="1"/>
    <col min="10755" max="10755" width="14.28515625" customWidth="1"/>
    <col min="10756" max="10756" width="15.28515625" customWidth="1"/>
    <col min="10757" max="10758" width="14.28515625" customWidth="1"/>
    <col min="11010" max="11010" width="49" customWidth="1"/>
    <col min="11011" max="11011" width="14.28515625" customWidth="1"/>
    <col min="11012" max="11012" width="15.28515625" customWidth="1"/>
    <col min="11013" max="11014" width="14.28515625" customWidth="1"/>
    <col min="11266" max="11266" width="49" customWidth="1"/>
    <col min="11267" max="11267" width="14.28515625" customWidth="1"/>
    <col min="11268" max="11268" width="15.28515625" customWidth="1"/>
    <col min="11269" max="11270" width="14.28515625" customWidth="1"/>
    <col min="11522" max="11522" width="49" customWidth="1"/>
    <col min="11523" max="11523" width="14.28515625" customWidth="1"/>
    <col min="11524" max="11524" width="15.28515625" customWidth="1"/>
    <col min="11525" max="11526" width="14.28515625" customWidth="1"/>
    <col min="11778" max="11778" width="49" customWidth="1"/>
    <col min="11779" max="11779" width="14.28515625" customWidth="1"/>
    <col min="11780" max="11780" width="15.28515625" customWidth="1"/>
    <col min="11781" max="11782" width="14.28515625" customWidth="1"/>
    <col min="12034" max="12034" width="49" customWidth="1"/>
    <col min="12035" max="12035" width="14.28515625" customWidth="1"/>
    <col min="12036" max="12036" width="15.28515625" customWidth="1"/>
    <col min="12037" max="12038" width="14.28515625" customWidth="1"/>
    <col min="12290" max="12290" width="49" customWidth="1"/>
    <col min="12291" max="12291" width="14.28515625" customWidth="1"/>
    <col min="12292" max="12292" width="15.28515625" customWidth="1"/>
    <col min="12293" max="12294" width="14.28515625" customWidth="1"/>
    <col min="12546" max="12546" width="49" customWidth="1"/>
    <col min="12547" max="12547" width="14.28515625" customWidth="1"/>
    <col min="12548" max="12548" width="15.28515625" customWidth="1"/>
    <col min="12549" max="12550" width="14.28515625" customWidth="1"/>
    <col min="12802" max="12802" width="49" customWidth="1"/>
    <col min="12803" max="12803" width="14.28515625" customWidth="1"/>
    <col min="12804" max="12804" width="15.28515625" customWidth="1"/>
    <col min="12805" max="12806" width="14.28515625" customWidth="1"/>
    <col min="13058" max="13058" width="49" customWidth="1"/>
    <col min="13059" max="13059" width="14.28515625" customWidth="1"/>
    <col min="13060" max="13060" width="15.28515625" customWidth="1"/>
    <col min="13061" max="13062" width="14.28515625" customWidth="1"/>
    <col min="13314" max="13314" width="49" customWidth="1"/>
    <col min="13315" max="13315" width="14.28515625" customWidth="1"/>
    <col min="13316" max="13316" width="15.28515625" customWidth="1"/>
    <col min="13317" max="13318" width="14.28515625" customWidth="1"/>
    <col min="13570" max="13570" width="49" customWidth="1"/>
    <col min="13571" max="13571" width="14.28515625" customWidth="1"/>
    <col min="13572" max="13572" width="15.28515625" customWidth="1"/>
    <col min="13573" max="13574" width="14.28515625" customWidth="1"/>
    <col min="13826" max="13826" width="49" customWidth="1"/>
    <col min="13827" max="13827" width="14.28515625" customWidth="1"/>
    <col min="13828" max="13828" width="15.28515625" customWidth="1"/>
    <col min="13829" max="13830" width="14.28515625" customWidth="1"/>
    <col min="14082" max="14082" width="49" customWidth="1"/>
    <col min="14083" max="14083" width="14.28515625" customWidth="1"/>
    <col min="14084" max="14084" width="15.28515625" customWidth="1"/>
    <col min="14085" max="14086" width="14.28515625" customWidth="1"/>
    <col min="14338" max="14338" width="49" customWidth="1"/>
    <col min="14339" max="14339" width="14.28515625" customWidth="1"/>
    <col min="14340" max="14340" width="15.28515625" customWidth="1"/>
    <col min="14341" max="14342" width="14.28515625" customWidth="1"/>
    <col min="14594" max="14594" width="49" customWidth="1"/>
    <col min="14595" max="14595" width="14.28515625" customWidth="1"/>
    <col min="14596" max="14596" width="15.28515625" customWidth="1"/>
    <col min="14597" max="14598" width="14.28515625" customWidth="1"/>
    <col min="14850" max="14850" width="49" customWidth="1"/>
    <col min="14851" max="14851" width="14.28515625" customWidth="1"/>
    <col min="14852" max="14852" width="15.28515625" customWidth="1"/>
    <col min="14853" max="14854" width="14.28515625" customWidth="1"/>
    <col min="15106" max="15106" width="49" customWidth="1"/>
    <col min="15107" max="15107" width="14.28515625" customWidth="1"/>
    <col min="15108" max="15108" width="15.28515625" customWidth="1"/>
    <col min="15109" max="15110" width="14.28515625" customWidth="1"/>
    <col min="15362" max="15362" width="49" customWidth="1"/>
    <col min="15363" max="15363" width="14.28515625" customWidth="1"/>
    <col min="15364" max="15364" width="15.28515625" customWidth="1"/>
    <col min="15365" max="15366" width="14.28515625" customWidth="1"/>
    <col min="15618" max="15618" width="49" customWidth="1"/>
    <col min="15619" max="15619" width="14.28515625" customWidth="1"/>
    <col min="15620" max="15620" width="15.28515625" customWidth="1"/>
    <col min="15621" max="15622" width="14.28515625" customWidth="1"/>
    <col min="15874" max="15874" width="49" customWidth="1"/>
    <col min="15875" max="15875" width="14.28515625" customWidth="1"/>
    <col min="15876" max="15876" width="15.28515625" customWidth="1"/>
    <col min="15877" max="15878" width="14.28515625" customWidth="1"/>
    <col min="16130" max="16130" width="49" customWidth="1"/>
    <col min="16131" max="16131" width="14.28515625" customWidth="1"/>
    <col min="16132" max="16132" width="15.28515625" customWidth="1"/>
    <col min="16133" max="16134" width="14.28515625" customWidth="1"/>
  </cols>
  <sheetData>
    <row r="1" spans="1:6" s="35" customFormat="1">
      <c r="A1" s="232" t="s">
        <v>78</v>
      </c>
      <c r="B1" s="232"/>
      <c r="C1" s="232"/>
      <c r="D1" s="232"/>
      <c r="E1" s="232"/>
      <c r="F1" s="232"/>
    </row>
    <row r="2" spans="1:6" s="35" customFormat="1">
      <c r="A2" s="232" t="s">
        <v>79</v>
      </c>
      <c r="B2" s="232"/>
      <c r="C2" s="232"/>
      <c r="D2" s="232"/>
      <c r="E2" s="232"/>
      <c r="F2" s="232"/>
    </row>
    <row r="3" spans="1:6" s="35" customFormat="1">
      <c r="A3" s="232" t="s">
        <v>80</v>
      </c>
      <c r="B3" s="232"/>
      <c r="C3" s="232"/>
      <c r="D3" s="232"/>
      <c r="E3" s="232"/>
      <c r="F3" s="232"/>
    </row>
    <row r="4" spans="1:6" s="35" customFormat="1">
      <c r="A4" s="232" t="s">
        <v>81</v>
      </c>
      <c r="B4" s="232"/>
      <c r="C4" s="232"/>
      <c r="D4" s="232"/>
      <c r="E4" s="232"/>
      <c r="F4" s="232"/>
    </row>
    <row r="5" spans="1:6">
      <c r="A5" s="36"/>
      <c r="B5" s="37"/>
      <c r="C5" s="37"/>
      <c r="D5" s="37"/>
      <c r="E5" s="37"/>
      <c r="F5" s="37"/>
    </row>
    <row r="7" spans="1:6" ht="25.5">
      <c r="A7" s="38" t="s">
        <v>82</v>
      </c>
      <c r="B7" s="38" t="s">
        <v>83</v>
      </c>
      <c r="C7" s="38" t="s">
        <v>84</v>
      </c>
      <c r="D7" s="38" t="s">
        <v>85</v>
      </c>
      <c r="E7" s="38" t="s">
        <v>27</v>
      </c>
      <c r="F7" s="38" t="s">
        <v>86</v>
      </c>
    </row>
    <row r="8" spans="1:6">
      <c r="A8" s="39"/>
      <c r="B8" s="40"/>
    </row>
    <row r="9" spans="1:6">
      <c r="A9" s="41" t="s">
        <v>87</v>
      </c>
      <c r="B9" s="42" t="s">
        <v>88</v>
      </c>
      <c r="C9" s="43">
        <v>106395</v>
      </c>
      <c r="D9" s="44">
        <v>0</v>
      </c>
      <c r="E9" s="2">
        <f>+C9+D9</f>
        <v>106395</v>
      </c>
      <c r="F9" s="43">
        <v>0</v>
      </c>
    </row>
    <row r="10" spans="1:6">
      <c r="A10" s="41" t="s">
        <v>89</v>
      </c>
      <c r="B10" s="42" t="s">
        <v>90</v>
      </c>
      <c r="C10" s="43">
        <v>3360255</v>
      </c>
      <c r="D10" s="45">
        <v>-1583205</v>
      </c>
      <c r="E10" s="2">
        <f t="shared" ref="E10:E17" si="0">+C10+D10</f>
        <v>1777050</v>
      </c>
      <c r="F10" s="45">
        <v>40568.74</v>
      </c>
    </row>
    <row r="11" spans="1:6">
      <c r="A11" s="41" t="s">
        <v>91</v>
      </c>
      <c r="B11" s="42" t="s">
        <v>92</v>
      </c>
      <c r="C11" s="43">
        <v>58483455</v>
      </c>
      <c r="D11" s="45">
        <v>-33234182</v>
      </c>
      <c r="E11" s="2">
        <f t="shared" si="0"/>
        <v>25249273</v>
      </c>
      <c r="F11" s="45">
        <v>703314.7</v>
      </c>
    </row>
    <row r="12" spans="1:6">
      <c r="A12" s="41" t="s">
        <v>93</v>
      </c>
      <c r="B12" s="42" t="s">
        <v>94</v>
      </c>
      <c r="C12" s="43">
        <v>2538050</v>
      </c>
      <c r="D12" s="45">
        <v>-984913</v>
      </c>
      <c r="E12" s="2">
        <f t="shared" si="0"/>
        <v>1553137</v>
      </c>
      <c r="F12" s="45">
        <v>28341.56</v>
      </c>
    </row>
    <row r="13" spans="1:6">
      <c r="A13" s="41" t="s">
        <v>95</v>
      </c>
      <c r="B13" s="42" t="s">
        <v>96</v>
      </c>
      <c r="C13" s="43">
        <v>2083645</v>
      </c>
      <c r="D13" s="45">
        <v>-1022728</v>
      </c>
      <c r="E13" s="2">
        <f t="shared" si="0"/>
        <v>1060917</v>
      </c>
      <c r="F13" s="45">
        <v>21878.28</v>
      </c>
    </row>
    <row r="14" spans="1:6">
      <c r="A14" s="41" t="s">
        <v>97</v>
      </c>
      <c r="B14" s="42" t="s">
        <v>98</v>
      </c>
      <c r="C14" s="43">
        <v>602804</v>
      </c>
      <c r="D14" s="45">
        <v>-246960</v>
      </c>
      <c r="E14" s="2">
        <f t="shared" si="0"/>
        <v>355844</v>
      </c>
      <c r="F14" s="45">
        <v>7509.04</v>
      </c>
    </row>
    <row r="15" spans="1:6">
      <c r="A15" s="41" t="s">
        <v>99</v>
      </c>
      <c r="B15" s="42" t="s">
        <v>100</v>
      </c>
      <c r="C15" s="43">
        <v>298447</v>
      </c>
      <c r="D15" s="45">
        <v>-80535</v>
      </c>
      <c r="E15" s="2">
        <f t="shared" si="0"/>
        <v>217912</v>
      </c>
      <c r="F15" s="45">
        <v>15259.38</v>
      </c>
    </row>
    <row r="16" spans="1:6">
      <c r="A16" s="41" t="s">
        <v>101</v>
      </c>
      <c r="B16" s="42" t="s">
        <v>102</v>
      </c>
      <c r="C16" s="43">
        <v>1493577</v>
      </c>
      <c r="D16" s="45">
        <v>-602039</v>
      </c>
      <c r="E16" s="2">
        <f t="shared" si="0"/>
        <v>891538</v>
      </c>
      <c r="F16" s="45">
        <v>8843.08</v>
      </c>
    </row>
    <row r="17" spans="1:6">
      <c r="A17" s="41" t="s">
        <v>103</v>
      </c>
      <c r="B17" s="46" t="s">
        <v>104</v>
      </c>
      <c r="C17" s="44">
        <v>0</v>
      </c>
      <c r="D17" s="47">
        <v>0</v>
      </c>
      <c r="E17" s="2">
        <f t="shared" si="0"/>
        <v>0</v>
      </c>
      <c r="F17" s="47"/>
    </row>
    <row r="18" spans="1:6">
      <c r="A18" s="46"/>
      <c r="B18" s="48" t="s">
        <v>105</v>
      </c>
      <c r="C18" s="49">
        <f>SUM(C9:C17)</f>
        <v>68966628</v>
      </c>
      <c r="D18" s="49">
        <f t="shared" ref="D18:F18" si="1">SUM(D9:D17)</f>
        <v>-37754562</v>
      </c>
      <c r="E18" s="49">
        <f t="shared" si="1"/>
        <v>31212066</v>
      </c>
      <c r="F18" s="49">
        <f t="shared" si="1"/>
        <v>825714.78</v>
      </c>
    </row>
    <row r="19" spans="1:6">
      <c r="A19" s="46"/>
      <c r="B19" s="42"/>
      <c r="C19" s="44"/>
      <c r="D19" s="44"/>
      <c r="E19" s="44"/>
      <c r="F19" s="44"/>
    </row>
    <row r="20" spans="1:6">
      <c r="A20" s="46"/>
      <c r="B20" s="42"/>
      <c r="C20" s="44"/>
      <c r="D20" s="44"/>
      <c r="E20" s="44"/>
      <c r="F20" s="44"/>
    </row>
    <row r="21" spans="1:6">
      <c r="A21" s="46"/>
      <c r="B21" s="42" t="s">
        <v>106</v>
      </c>
      <c r="C21" s="44"/>
      <c r="D21" s="44"/>
      <c r="E21" s="44"/>
      <c r="F21" s="44"/>
    </row>
    <row r="22" spans="1:6">
      <c r="A22" s="46"/>
      <c r="B22" s="42"/>
      <c r="C22" s="44"/>
      <c r="D22" s="44"/>
      <c r="E22" s="44"/>
      <c r="F22" s="44"/>
    </row>
    <row r="23" spans="1:6">
      <c r="A23" s="46"/>
      <c r="B23" s="42"/>
      <c r="C23" s="44"/>
      <c r="D23" s="44"/>
      <c r="E23" s="44"/>
      <c r="F23" s="44"/>
    </row>
    <row r="24" spans="1:6">
      <c r="A24" s="46"/>
      <c r="B24" s="42"/>
      <c r="C24" s="44"/>
      <c r="D24" s="44"/>
      <c r="E24" s="44"/>
      <c r="F24" s="44"/>
    </row>
    <row r="25" spans="1:6">
      <c r="A25" s="46"/>
      <c r="B25" s="42"/>
      <c r="C25" s="44"/>
      <c r="D25" s="44"/>
      <c r="E25" s="44"/>
      <c r="F25" s="44"/>
    </row>
    <row r="26" spans="1:6">
      <c r="A26" s="46"/>
      <c r="B26" s="42"/>
      <c r="C26" s="44"/>
      <c r="D26" s="44"/>
      <c r="E26" s="44"/>
      <c r="F26" s="44"/>
    </row>
    <row r="27" spans="1:6">
      <c r="A27" s="46"/>
      <c r="B27" s="42"/>
      <c r="C27" s="44"/>
      <c r="D27" s="44"/>
      <c r="E27" s="44"/>
      <c r="F27" s="44"/>
    </row>
    <row r="28" spans="1:6">
      <c r="A28" s="46"/>
      <c r="B28" s="42"/>
      <c r="C28" s="44"/>
      <c r="D28" s="44"/>
      <c r="E28" s="44"/>
      <c r="F28" s="44"/>
    </row>
    <row r="29" spans="1:6">
      <c r="A29" s="46"/>
      <c r="B29" s="42"/>
      <c r="C29" s="44"/>
      <c r="D29" s="44"/>
      <c r="E29" s="44"/>
      <c r="F29" s="44"/>
    </row>
    <row r="30" spans="1:6">
      <c r="A30" s="46"/>
      <c r="B30" s="42"/>
      <c r="C30" s="44"/>
      <c r="D30" s="44"/>
      <c r="E30" s="44"/>
      <c r="F30" s="44"/>
    </row>
    <row r="31" spans="1:6">
      <c r="A31" s="46"/>
      <c r="B31" s="42"/>
      <c r="C31" s="44"/>
      <c r="D31" s="44"/>
      <c r="E31" s="44"/>
      <c r="F31" s="44"/>
    </row>
    <row r="32" spans="1:6">
      <c r="A32" s="46"/>
      <c r="B32" s="42"/>
      <c r="C32" s="44"/>
      <c r="D32" s="44"/>
      <c r="E32" s="44"/>
      <c r="F32" s="44"/>
    </row>
    <row r="33" spans="1:6">
      <c r="A33" s="46"/>
      <c r="B33" s="42"/>
      <c r="C33" s="44"/>
      <c r="D33" s="44"/>
      <c r="E33" s="44"/>
      <c r="F33" s="44"/>
    </row>
    <row r="34" spans="1:6">
      <c r="A34" s="46"/>
      <c r="B34" s="42"/>
      <c r="C34" s="44"/>
      <c r="D34" s="44"/>
      <c r="E34" s="44"/>
      <c r="F34" s="44"/>
    </row>
    <row r="35" spans="1:6">
      <c r="A35" s="46"/>
      <c r="B35" s="42"/>
      <c r="C35" s="44"/>
      <c r="D35" s="44"/>
      <c r="E35" s="44"/>
      <c r="F35" s="44"/>
    </row>
    <row r="36" spans="1:6">
      <c r="A36" s="46"/>
      <c r="B36" s="42"/>
      <c r="C36" s="44"/>
      <c r="D36" s="44"/>
      <c r="E36" s="44"/>
      <c r="F36" s="44"/>
    </row>
    <row r="37" spans="1:6">
      <c r="A37" s="46"/>
      <c r="B37" s="42"/>
      <c r="C37" s="44"/>
      <c r="D37" s="44"/>
      <c r="E37" s="44"/>
      <c r="F37" s="44"/>
    </row>
    <row r="38" spans="1:6">
      <c r="A38" s="46"/>
      <c r="B38" s="42"/>
      <c r="C38" s="44"/>
      <c r="D38" s="44"/>
      <c r="E38" s="44"/>
      <c r="F38" s="44"/>
    </row>
    <row r="39" spans="1:6">
      <c r="A39" s="46"/>
      <c r="B39" s="42"/>
      <c r="C39" s="44"/>
      <c r="D39" s="44"/>
      <c r="E39" s="44"/>
      <c r="F39" s="44"/>
    </row>
    <row r="40" spans="1:6">
      <c r="A40" s="46"/>
      <c r="B40" s="42"/>
      <c r="C40" s="44"/>
      <c r="D40" s="44"/>
      <c r="E40" s="44"/>
      <c r="F40" s="44"/>
    </row>
    <row r="41" spans="1:6">
      <c r="A41" s="46"/>
      <c r="B41" s="42"/>
      <c r="C41" s="44"/>
      <c r="D41" s="44"/>
      <c r="E41" s="44"/>
      <c r="F41" s="44"/>
    </row>
    <row r="42" spans="1:6">
      <c r="A42" s="46"/>
      <c r="B42" s="42"/>
      <c r="C42" s="44"/>
      <c r="D42" s="44"/>
      <c r="E42" s="44"/>
      <c r="F42" s="44"/>
    </row>
    <row r="43" spans="1:6">
      <c r="A43" s="46"/>
      <c r="B43" s="42"/>
      <c r="C43" s="44"/>
      <c r="D43" s="44"/>
      <c r="E43" s="44"/>
      <c r="F43" s="44"/>
    </row>
    <row r="44" spans="1:6">
      <c r="A44" s="46"/>
      <c r="B44" s="42"/>
      <c r="C44" s="44"/>
      <c r="D44" s="44"/>
      <c r="E44" s="44"/>
      <c r="F44" s="44"/>
    </row>
    <row r="45" spans="1:6">
      <c r="A45" s="46"/>
      <c r="B45" s="42"/>
      <c r="C45" s="44"/>
      <c r="D45" s="44"/>
      <c r="E45" s="44"/>
      <c r="F45" s="44"/>
    </row>
    <row r="46" spans="1:6">
      <c r="A46" s="46"/>
      <c r="B46" s="42"/>
      <c r="C46" s="44"/>
      <c r="D46" s="44"/>
      <c r="E46" s="44"/>
      <c r="F46" s="44"/>
    </row>
    <row r="47" spans="1:6">
      <c r="A47" s="46"/>
      <c r="B47" s="42"/>
      <c r="C47" s="44"/>
      <c r="D47" s="44"/>
      <c r="E47" s="44"/>
      <c r="F47" s="44"/>
    </row>
    <row r="48" spans="1:6">
      <c r="A48" s="46"/>
      <c r="B48" s="42"/>
      <c r="C48" s="44"/>
      <c r="D48" s="44"/>
      <c r="E48" s="44"/>
      <c r="F48" s="44"/>
    </row>
    <row r="49" spans="1:6">
      <c r="A49" s="46"/>
      <c r="B49" s="42"/>
      <c r="C49" s="44"/>
      <c r="D49" s="44"/>
      <c r="E49" s="44"/>
      <c r="F49" s="44"/>
    </row>
    <row r="50" spans="1:6">
      <c r="A50" s="46"/>
      <c r="B50" s="42"/>
      <c r="C50" s="44"/>
      <c r="D50" s="44"/>
      <c r="E50" s="44"/>
      <c r="F50" s="44"/>
    </row>
    <row r="51" spans="1:6">
      <c r="A51" s="46"/>
      <c r="B51" s="42"/>
      <c r="C51" s="44"/>
      <c r="D51" s="44"/>
      <c r="E51" s="44"/>
      <c r="F51" s="44"/>
    </row>
    <row r="52" spans="1:6">
      <c r="A52" s="46"/>
      <c r="B52" s="42"/>
      <c r="C52" s="44"/>
      <c r="D52" s="44"/>
      <c r="E52" s="44"/>
      <c r="F52" s="44"/>
    </row>
    <row r="53" spans="1:6">
      <c r="A53" s="46"/>
      <c r="B53" s="42"/>
      <c r="C53" s="44"/>
      <c r="D53" s="44"/>
      <c r="E53" s="44"/>
      <c r="F53" s="44"/>
    </row>
    <row r="54" spans="1:6">
      <c r="A54" s="46"/>
      <c r="B54" s="42"/>
      <c r="C54" s="44"/>
      <c r="D54" s="44"/>
      <c r="E54" s="44"/>
      <c r="F54" s="44"/>
    </row>
    <row r="55" spans="1:6">
      <c r="A55" s="46"/>
      <c r="B55" s="42"/>
      <c r="C55" s="44"/>
      <c r="D55" s="44"/>
      <c r="E55" s="44"/>
      <c r="F55" s="44"/>
    </row>
    <row r="56" spans="1:6">
      <c r="A56" s="46"/>
      <c r="B56" s="42"/>
      <c r="C56" s="44"/>
      <c r="D56" s="44"/>
      <c r="E56" s="44"/>
      <c r="F56" s="44"/>
    </row>
    <row r="57" spans="1:6">
      <c r="A57" s="46"/>
      <c r="B57" s="42"/>
      <c r="C57" s="44"/>
      <c r="D57" s="44"/>
      <c r="E57" s="44"/>
      <c r="F57" s="44"/>
    </row>
    <row r="58" spans="1:6">
      <c r="A58" s="46"/>
      <c r="B58" s="42"/>
      <c r="C58" s="44"/>
      <c r="D58" s="44"/>
      <c r="E58" s="44"/>
      <c r="F58" s="44"/>
    </row>
    <row r="59" spans="1:6">
      <c r="A59" s="46"/>
      <c r="B59" s="42"/>
      <c r="C59" s="44"/>
      <c r="D59" s="44"/>
      <c r="E59" s="44"/>
      <c r="F59" s="44"/>
    </row>
    <row r="60" spans="1:6">
      <c r="A60" s="46"/>
      <c r="B60" s="42"/>
      <c r="C60" s="44"/>
      <c r="D60" s="44"/>
      <c r="E60" s="44"/>
      <c r="F60" s="44"/>
    </row>
    <row r="61" spans="1:6">
      <c r="A61" s="46"/>
      <c r="B61" s="42"/>
      <c r="C61" s="44"/>
      <c r="D61" s="44"/>
      <c r="E61" s="44"/>
      <c r="F61" s="44"/>
    </row>
    <row r="62" spans="1:6">
      <c r="A62" s="46"/>
      <c r="B62" s="42"/>
      <c r="C62" s="44"/>
      <c r="D62" s="44"/>
      <c r="E62" s="44"/>
      <c r="F62" s="44"/>
    </row>
    <row r="63" spans="1:6">
      <c r="A63" s="46"/>
      <c r="B63" s="42"/>
      <c r="C63" s="44"/>
      <c r="D63" s="44"/>
      <c r="E63" s="44"/>
      <c r="F63" s="44"/>
    </row>
    <row r="64" spans="1:6">
      <c r="A64" s="46"/>
      <c r="B64" s="42"/>
      <c r="C64" s="44"/>
      <c r="D64" s="44"/>
      <c r="E64" s="44"/>
      <c r="F64" s="44"/>
    </row>
    <row r="65" spans="1:6">
      <c r="A65" s="46"/>
      <c r="B65" s="42"/>
      <c r="C65" s="44"/>
      <c r="D65" s="44"/>
      <c r="E65" s="44"/>
      <c r="F65" s="44"/>
    </row>
    <row r="66" spans="1:6">
      <c r="A66" s="46"/>
      <c r="B66" s="42"/>
      <c r="C66" s="44"/>
      <c r="D66" s="44"/>
      <c r="E66" s="44"/>
      <c r="F66" s="44"/>
    </row>
    <row r="67" spans="1:6">
      <c r="A67" s="46"/>
      <c r="B67" s="42"/>
      <c r="C67" s="44"/>
      <c r="D67" s="44"/>
      <c r="E67" s="44"/>
      <c r="F67" s="44"/>
    </row>
    <row r="68" spans="1:6">
      <c r="A68" s="46"/>
      <c r="B68" s="42"/>
      <c r="C68" s="44"/>
      <c r="D68" s="44"/>
      <c r="E68" s="44"/>
      <c r="F68" s="44"/>
    </row>
    <row r="69" spans="1:6">
      <c r="A69" s="46"/>
      <c r="B69" s="42"/>
      <c r="C69" s="44"/>
      <c r="D69" s="44"/>
      <c r="E69" s="44"/>
      <c r="F69" s="44"/>
    </row>
    <row r="70" spans="1:6">
      <c r="A70" s="46"/>
      <c r="B70" s="42"/>
      <c r="C70" s="44"/>
      <c r="D70" s="44"/>
      <c r="E70" s="44"/>
      <c r="F70" s="44"/>
    </row>
    <row r="71" spans="1:6">
      <c r="A71" s="46"/>
      <c r="B71" s="42"/>
      <c r="C71" s="44"/>
      <c r="D71" s="44"/>
      <c r="E71" s="44"/>
      <c r="F71" s="44"/>
    </row>
    <row r="72" spans="1:6">
      <c r="A72" s="46"/>
      <c r="B72" s="42"/>
      <c r="C72" s="44"/>
      <c r="D72" s="44"/>
      <c r="E72" s="44"/>
      <c r="F72" s="44"/>
    </row>
    <row r="73" spans="1:6">
      <c r="A73" s="46"/>
      <c r="B73" s="42"/>
      <c r="C73" s="44"/>
      <c r="D73" s="44"/>
      <c r="E73" s="44"/>
      <c r="F73" s="44"/>
    </row>
    <row r="74" spans="1:6">
      <c r="A74" s="46"/>
      <c r="B74" s="42"/>
      <c r="C74" s="44"/>
      <c r="D74" s="44"/>
      <c r="E74" s="44"/>
      <c r="F74" s="44"/>
    </row>
    <row r="75" spans="1:6">
      <c r="A75" s="46"/>
      <c r="B75" s="42"/>
      <c r="C75" s="44"/>
      <c r="D75" s="44"/>
      <c r="E75" s="44"/>
      <c r="F75" s="44"/>
    </row>
    <row r="76" spans="1:6">
      <c r="A76" s="46"/>
      <c r="B76" s="42"/>
      <c r="C76" s="44"/>
      <c r="D76" s="44"/>
      <c r="E76" s="44"/>
      <c r="F76" s="44"/>
    </row>
    <row r="77" spans="1:6">
      <c r="A77" s="46"/>
      <c r="B77" s="42"/>
      <c r="C77" s="44"/>
      <c r="D77" s="44"/>
      <c r="E77" s="44"/>
      <c r="F77" s="44"/>
    </row>
    <row r="78" spans="1:6">
      <c r="A78" s="46"/>
      <c r="B78" s="42"/>
      <c r="C78" s="44"/>
      <c r="D78" s="44"/>
      <c r="E78" s="44"/>
      <c r="F78" s="44"/>
    </row>
    <row r="79" spans="1:6">
      <c r="A79" s="46"/>
      <c r="B79" s="42"/>
      <c r="C79" s="44"/>
      <c r="D79" s="44"/>
      <c r="E79" s="44"/>
      <c r="F79" s="44"/>
    </row>
    <row r="80" spans="1:6">
      <c r="A80" s="46"/>
      <c r="B80" s="42"/>
      <c r="C80" s="44"/>
      <c r="D80" s="44"/>
      <c r="E80" s="44"/>
      <c r="F80" s="44"/>
    </row>
    <row r="81" spans="1:6">
      <c r="A81" s="46"/>
      <c r="B81" s="42"/>
      <c r="C81" s="44"/>
      <c r="D81" s="44"/>
      <c r="E81" s="44"/>
      <c r="F81" s="44"/>
    </row>
    <row r="82" spans="1:6">
      <c r="A82" s="46"/>
      <c r="B82" s="42"/>
      <c r="C82" s="44"/>
      <c r="D82" s="44"/>
      <c r="E82" s="44"/>
      <c r="F82" s="44"/>
    </row>
    <row r="83" spans="1:6">
      <c r="A83" s="46"/>
      <c r="B83" s="42"/>
      <c r="C83" s="44"/>
      <c r="D83" s="44"/>
      <c r="E83" s="44"/>
      <c r="F83" s="44"/>
    </row>
    <row r="84" spans="1:6">
      <c r="A84" s="46"/>
      <c r="B84" s="42"/>
      <c r="C84" s="44"/>
      <c r="D84" s="44"/>
      <c r="E84" s="44"/>
      <c r="F84" s="44"/>
    </row>
    <row r="85" spans="1:6">
      <c r="A85" s="46"/>
      <c r="B85" s="42"/>
      <c r="C85" s="44"/>
      <c r="D85" s="44"/>
      <c r="E85" s="44"/>
      <c r="F85" s="44"/>
    </row>
    <row r="86" spans="1:6">
      <c r="A86" s="46"/>
      <c r="B86" s="42"/>
      <c r="C86" s="44"/>
      <c r="D86" s="44"/>
      <c r="E86" s="44"/>
      <c r="F86" s="44"/>
    </row>
    <row r="87" spans="1:6">
      <c r="A87" s="46"/>
      <c r="B87" s="42"/>
      <c r="C87" s="44"/>
      <c r="D87" s="44"/>
      <c r="E87" s="44"/>
      <c r="F87" s="44"/>
    </row>
    <row r="88" spans="1:6">
      <c r="A88" s="46"/>
      <c r="B88" s="42"/>
      <c r="C88" s="44"/>
      <c r="D88" s="44"/>
      <c r="E88" s="44"/>
      <c r="F88" s="44"/>
    </row>
    <row r="89" spans="1:6">
      <c r="A89" s="46"/>
      <c r="B89" s="42"/>
      <c r="C89" s="44"/>
      <c r="D89" s="44"/>
      <c r="E89" s="44"/>
      <c r="F89" s="44"/>
    </row>
    <row r="90" spans="1:6">
      <c r="A90" s="46"/>
      <c r="B90" s="42"/>
      <c r="C90" s="44"/>
      <c r="D90" s="44"/>
      <c r="E90" s="44"/>
      <c r="F90" s="44"/>
    </row>
    <row r="91" spans="1:6">
      <c r="A91" s="46"/>
      <c r="B91" s="42"/>
      <c r="C91" s="44"/>
      <c r="D91" s="44"/>
      <c r="E91" s="44"/>
      <c r="F91" s="44"/>
    </row>
    <row r="92" spans="1:6">
      <c r="A92" s="46"/>
      <c r="B92" s="42"/>
      <c r="C92" s="44"/>
      <c r="D92" s="44"/>
      <c r="E92" s="44"/>
      <c r="F92" s="44"/>
    </row>
    <row r="93" spans="1:6">
      <c r="A93" s="46"/>
      <c r="B93" s="42"/>
      <c r="C93" s="44"/>
      <c r="D93" s="44"/>
      <c r="E93" s="44"/>
      <c r="F93" s="44"/>
    </row>
    <row r="94" spans="1:6">
      <c r="A94" s="46"/>
      <c r="B94" s="42"/>
      <c r="C94" s="44"/>
      <c r="D94" s="44"/>
      <c r="E94" s="44"/>
      <c r="F94" s="44"/>
    </row>
    <row r="95" spans="1:6">
      <c r="A95" s="46"/>
      <c r="B95" s="42"/>
      <c r="C95" s="44"/>
      <c r="D95" s="44"/>
      <c r="E95" s="44"/>
      <c r="F95" s="44"/>
    </row>
    <row r="96" spans="1:6">
      <c r="A96" s="46"/>
      <c r="B96" s="42"/>
      <c r="C96" s="44"/>
      <c r="D96" s="44"/>
      <c r="E96" s="44"/>
      <c r="F96" s="44"/>
    </row>
    <row r="97" spans="1:6">
      <c r="A97" s="46"/>
      <c r="B97" s="42"/>
      <c r="C97" s="44"/>
      <c r="D97" s="44"/>
      <c r="E97" s="44"/>
      <c r="F97" s="44"/>
    </row>
    <row r="98" spans="1:6">
      <c r="A98" s="46"/>
      <c r="B98" s="42"/>
      <c r="C98" s="44"/>
      <c r="D98" s="44"/>
      <c r="E98" s="44"/>
      <c r="F98" s="44"/>
    </row>
    <row r="99" spans="1:6">
      <c r="A99" s="46"/>
      <c r="B99" s="42"/>
      <c r="C99" s="44"/>
      <c r="D99" s="44"/>
      <c r="E99" s="44"/>
      <c r="F99" s="44"/>
    </row>
    <row r="100" spans="1:6">
      <c r="A100" s="46"/>
      <c r="B100" s="42"/>
      <c r="C100" s="44"/>
      <c r="D100" s="44"/>
      <c r="E100" s="44"/>
      <c r="F100" s="44"/>
    </row>
    <row r="101" spans="1:6">
      <c r="A101" s="46"/>
      <c r="B101" s="42"/>
      <c r="C101" s="44"/>
      <c r="D101" s="44"/>
      <c r="E101" s="44"/>
      <c r="F101" s="44"/>
    </row>
    <row r="102" spans="1:6">
      <c r="A102" s="46"/>
      <c r="B102" s="42"/>
      <c r="C102" s="44"/>
      <c r="D102" s="44"/>
      <c r="E102" s="44"/>
      <c r="F102" s="44"/>
    </row>
    <row r="103" spans="1:6">
      <c r="A103" s="46"/>
      <c r="B103" s="42"/>
      <c r="C103" s="44"/>
      <c r="D103" s="44"/>
      <c r="E103" s="44"/>
      <c r="F103" s="44"/>
    </row>
    <row r="104" spans="1:6">
      <c r="A104" s="46"/>
      <c r="B104" s="42"/>
      <c r="C104" s="44"/>
      <c r="D104" s="44"/>
      <c r="E104" s="44"/>
      <c r="F104" s="44"/>
    </row>
    <row r="105" spans="1:6">
      <c r="A105" s="46"/>
      <c r="B105" s="42"/>
      <c r="C105" s="44"/>
      <c r="D105" s="44"/>
      <c r="E105" s="44"/>
      <c r="F105" s="44"/>
    </row>
    <row r="106" spans="1:6">
      <c r="A106" s="46"/>
      <c r="B106" s="42"/>
      <c r="C106" s="44"/>
      <c r="D106" s="44"/>
      <c r="E106" s="44"/>
      <c r="F106" s="44"/>
    </row>
    <row r="107" spans="1:6">
      <c r="A107" s="46"/>
      <c r="B107" s="42"/>
      <c r="C107" s="44"/>
      <c r="D107" s="44"/>
      <c r="E107" s="44"/>
      <c r="F107" s="44"/>
    </row>
    <row r="108" spans="1:6">
      <c r="A108" s="46"/>
      <c r="B108" s="42"/>
      <c r="C108" s="44"/>
      <c r="D108" s="44"/>
      <c r="E108" s="44"/>
      <c r="F108" s="44"/>
    </row>
    <row r="109" spans="1:6">
      <c r="A109" s="46"/>
      <c r="B109" s="42"/>
      <c r="C109" s="44"/>
      <c r="D109" s="44"/>
      <c r="E109" s="44"/>
      <c r="F109" s="44"/>
    </row>
    <row r="110" spans="1:6">
      <c r="A110" s="46"/>
      <c r="B110" s="42"/>
      <c r="C110" s="44"/>
      <c r="D110" s="44"/>
      <c r="E110" s="44"/>
      <c r="F110" s="44"/>
    </row>
    <row r="111" spans="1:6">
      <c r="A111" s="46"/>
      <c r="B111" s="42"/>
      <c r="C111" s="44"/>
      <c r="D111" s="44"/>
      <c r="E111" s="44"/>
      <c r="F111" s="44"/>
    </row>
    <row r="112" spans="1:6">
      <c r="A112" s="50"/>
    </row>
    <row r="113" spans="1:1">
      <c r="A113" s="50"/>
    </row>
    <row r="114" spans="1:1">
      <c r="A114" s="50"/>
    </row>
    <row r="115" spans="1:1">
      <c r="A115" s="50"/>
    </row>
    <row r="116" spans="1:1">
      <c r="A116" s="50"/>
    </row>
    <row r="117" spans="1:1">
      <c r="A117" s="50"/>
    </row>
  </sheetData>
  <mergeCells count="4">
    <mergeCell ref="A1:F1"/>
    <mergeCell ref="A2:F2"/>
    <mergeCell ref="A3:F3"/>
    <mergeCell ref="A4:F4"/>
  </mergeCells>
  <pageMargins left="0.75" right="0.75" top="1" bottom="1" header="0.5" footer="0.5"/>
  <pageSetup scale="78" fitToHeight="0" orientation="portrait" r:id="rId1"/>
  <headerFooter alignWithMargins="0">
    <oddFooter>&amp;LPrepared by:  Vicky Warden
Prepared date: 08/30/2012&amp;R&amp;Z&amp;F</oddFooter>
  </headerFooter>
  <rowBreaks count="1" manualBreakCount="1">
    <brk id="4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opLeftCell="C1" workbookViewId="0">
      <selection activeCell="C1" sqref="C1:G11"/>
    </sheetView>
  </sheetViews>
  <sheetFormatPr defaultRowHeight="15"/>
  <cols>
    <col min="1" max="2" width="35" style="30" hidden="1" customWidth="1"/>
    <col min="3" max="4" width="35" style="30" customWidth="1"/>
    <col min="5" max="6" width="10.140625" style="30" bestFit="1" customWidth="1"/>
    <col min="7" max="7" width="11.5703125" style="30" bestFit="1" customWidth="1"/>
    <col min="8" max="256" width="9.140625" style="30"/>
    <col min="257" max="258" width="0" style="30" hidden="1" customWidth="1"/>
    <col min="259" max="260" width="35" style="30" customWidth="1"/>
    <col min="261" max="262" width="10.140625" style="30" bestFit="1" customWidth="1"/>
    <col min="263" max="263" width="11.5703125" style="30" bestFit="1" customWidth="1"/>
    <col min="264" max="512" width="9.140625" style="30"/>
    <col min="513" max="514" width="0" style="30" hidden="1" customWidth="1"/>
    <col min="515" max="516" width="35" style="30" customWidth="1"/>
    <col min="517" max="518" width="10.140625" style="30" bestFit="1" customWidth="1"/>
    <col min="519" max="519" width="11.5703125" style="30" bestFit="1" customWidth="1"/>
    <col min="520" max="768" width="9.140625" style="30"/>
    <col min="769" max="770" width="0" style="30" hidden="1" customWidth="1"/>
    <col min="771" max="772" width="35" style="30" customWidth="1"/>
    <col min="773" max="774" width="10.140625" style="30" bestFit="1" customWidth="1"/>
    <col min="775" max="775" width="11.5703125" style="30" bestFit="1" customWidth="1"/>
    <col min="776" max="1024" width="9.140625" style="30"/>
    <col min="1025" max="1026" width="0" style="30" hidden="1" customWidth="1"/>
    <col min="1027" max="1028" width="35" style="30" customWidth="1"/>
    <col min="1029" max="1030" width="10.140625" style="30" bestFit="1" customWidth="1"/>
    <col min="1031" max="1031" width="11.5703125" style="30" bestFit="1" customWidth="1"/>
    <col min="1032" max="1280" width="9.140625" style="30"/>
    <col min="1281" max="1282" width="0" style="30" hidden="1" customWidth="1"/>
    <col min="1283" max="1284" width="35" style="30" customWidth="1"/>
    <col min="1285" max="1286" width="10.140625" style="30" bestFit="1" customWidth="1"/>
    <col min="1287" max="1287" width="11.5703125" style="30" bestFit="1" customWidth="1"/>
    <col min="1288" max="1536" width="9.140625" style="30"/>
    <col min="1537" max="1538" width="0" style="30" hidden="1" customWidth="1"/>
    <col min="1539" max="1540" width="35" style="30" customWidth="1"/>
    <col min="1541" max="1542" width="10.140625" style="30" bestFit="1" customWidth="1"/>
    <col min="1543" max="1543" width="11.5703125" style="30" bestFit="1" customWidth="1"/>
    <col min="1544" max="1792" width="9.140625" style="30"/>
    <col min="1793" max="1794" width="0" style="30" hidden="1" customWidth="1"/>
    <col min="1795" max="1796" width="35" style="30" customWidth="1"/>
    <col min="1797" max="1798" width="10.140625" style="30" bestFit="1" customWidth="1"/>
    <col min="1799" max="1799" width="11.5703125" style="30" bestFit="1" customWidth="1"/>
    <col min="1800" max="2048" width="9.140625" style="30"/>
    <col min="2049" max="2050" width="0" style="30" hidden="1" customWidth="1"/>
    <col min="2051" max="2052" width="35" style="30" customWidth="1"/>
    <col min="2053" max="2054" width="10.140625" style="30" bestFit="1" customWidth="1"/>
    <col min="2055" max="2055" width="11.5703125" style="30" bestFit="1" customWidth="1"/>
    <col min="2056" max="2304" width="9.140625" style="30"/>
    <col min="2305" max="2306" width="0" style="30" hidden="1" customWidth="1"/>
    <col min="2307" max="2308" width="35" style="30" customWidth="1"/>
    <col min="2309" max="2310" width="10.140625" style="30" bestFit="1" customWidth="1"/>
    <col min="2311" max="2311" width="11.5703125" style="30" bestFit="1" customWidth="1"/>
    <col min="2312" max="2560" width="9.140625" style="30"/>
    <col min="2561" max="2562" width="0" style="30" hidden="1" customWidth="1"/>
    <col min="2563" max="2564" width="35" style="30" customWidth="1"/>
    <col min="2565" max="2566" width="10.140625" style="30" bestFit="1" customWidth="1"/>
    <col min="2567" max="2567" width="11.5703125" style="30" bestFit="1" customWidth="1"/>
    <col min="2568" max="2816" width="9.140625" style="30"/>
    <col min="2817" max="2818" width="0" style="30" hidden="1" customWidth="1"/>
    <col min="2819" max="2820" width="35" style="30" customWidth="1"/>
    <col min="2821" max="2822" width="10.140625" style="30" bestFit="1" customWidth="1"/>
    <col min="2823" max="2823" width="11.5703125" style="30" bestFit="1" customWidth="1"/>
    <col min="2824" max="3072" width="9.140625" style="30"/>
    <col min="3073" max="3074" width="0" style="30" hidden="1" customWidth="1"/>
    <col min="3075" max="3076" width="35" style="30" customWidth="1"/>
    <col min="3077" max="3078" width="10.140625" style="30" bestFit="1" customWidth="1"/>
    <col min="3079" max="3079" width="11.5703125" style="30" bestFit="1" customWidth="1"/>
    <col min="3080" max="3328" width="9.140625" style="30"/>
    <col min="3329" max="3330" width="0" style="30" hidden="1" customWidth="1"/>
    <col min="3331" max="3332" width="35" style="30" customWidth="1"/>
    <col min="3333" max="3334" width="10.140625" style="30" bestFit="1" customWidth="1"/>
    <col min="3335" max="3335" width="11.5703125" style="30" bestFit="1" customWidth="1"/>
    <col min="3336" max="3584" width="9.140625" style="30"/>
    <col min="3585" max="3586" width="0" style="30" hidden="1" customWidth="1"/>
    <col min="3587" max="3588" width="35" style="30" customWidth="1"/>
    <col min="3589" max="3590" width="10.140625" style="30" bestFit="1" customWidth="1"/>
    <col min="3591" max="3591" width="11.5703125" style="30" bestFit="1" customWidth="1"/>
    <col min="3592" max="3840" width="9.140625" style="30"/>
    <col min="3841" max="3842" width="0" style="30" hidden="1" customWidth="1"/>
    <col min="3843" max="3844" width="35" style="30" customWidth="1"/>
    <col min="3845" max="3846" width="10.140625" style="30" bestFit="1" customWidth="1"/>
    <col min="3847" max="3847" width="11.5703125" style="30" bestFit="1" customWidth="1"/>
    <col min="3848" max="4096" width="9.140625" style="30"/>
    <col min="4097" max="4098" width="0" style="30" hidden="1" customWidth="1"/>
    <col min="4099" max="4100" width="35" style="30" customWidth="1"/>
    <col min="4101" max="4102" width="10.140625" style="30" bestFit="1" customWidth="1"/>
    <col min="4103" max="4103" width="11.5703125" style="30" bestFit="1" customWidth="1"/>
    <col min="4104" max="4352" width="9.140625" style="30"/>
    <col min="4353" max="4354" width="0" style="30" hidden="1" customWidth="1"/>
    <col min="4355" max="4356" width="35" style="30" customWidth="1"/>
    <col min="4357" max="4358" width="10.140625" style="30" bestFit="1" customWidth="1"/>
    <col min="4359" max="4359" width="11.5703125" style="30" bestFit="1" customWidth="1"/>
    <col min="4360" max="4608" width="9.140625" style="30"/>
    <col min="4609" max="4610" width="0" style="30" hidden="1" customWidth="1"/>
    <col min="4611" max="4612" width="35" style="30" customWidth="1"/>
    <col min="4613" max="4614" width="10.140625" style="30" bestFit="1" customWidth="1"/>
    <col min="4615" max="4615" width="11.5703125" style="30" bestFit="1" customWidth="1"/>
    <col min="4616" max="4864" width="9.140625" style="30"/>
    <col min="4865" max="4866" width="0" style="30" hidden="1" customWidth="1"/>
    <col min="4867" max="4868" width="35" style="30" customWidth="1"/>
    <col min="4869" max="4870" width="10.140625" style="30" bestFit="1" customWidth="1"/>
    <col min="4871" max="4871" width="11.5703125" style="30" bestFit="1" customWidth="1"/>
    <col min="4872" max="5120" width="9.140625" style="30"/>
    <col min="5121" max="5122" width="0" style="30" hidden="1" customWidth="1"/>
    <col min="5123" max="5124" width="35" style="30" customWidth="1"/>
    <col min="5125" max="5126" width="10.140625" style="30" bestFit="1" customWidth="1"/>
    <col min="5127" max="5127" width="11.5703125" style="30" bestFit="1" customWidth="1"/>
    <col min="5128" max="5376" width="9.140625" style="30"/>
    <col min="5377" max="5378" width="0" style="30" hidden="1" customWidth="1"/>
    <col min="5379" max="5380" width="35" style="30" customWidth="1"/>
    <col min="5381" max="5382" width="10.140625" style="30" bestFit="1" customWidth="1"/>
    <col min="5383" max="5383" width="11.5703125" style="30" bestFit="1" customWidth="1"/>
    <col min="5384" max="5632" width="9.140625" style="30"/>
    <col min="5633" max="5634" width="0" style="30" hidden="1" customWidth="1"/>
    <col min="5635" max="5636" width="35" style="30" customWidth="1"/>
    <col min="5637" max="5638" width="10.140625" style="30" bestFit="1" customWidth="1"/>
    <col min="5639" max="5639" width="11.5703125" style="30" bestFit="1" customWidth="1"/>
    <col min="5640" max="5888" width="9.140625" style="30"/>
    <col min="5889" max="5890" width="0" style="30" hidden="1" customWidth="1"/>
    <col min="5891" max="5892" width="35" style="30" customWidth="1"/>
    <col min="5893" max="5894" width="10.140625" style="30" bestFit="1" customWidth="1"/>
    <col min="5895" max="5895" width="11.5703125" style="30" bestFit="1" customWidth="1"/>
    <col min="5896" max="6144" width="9.140625" style="30"/>
    <col min="6145" max="6146" width="0" style="30" hidden="1" customWidth="1"/>
    <col min="6147" max="6148" width="35" style="30" customWidth="1"/>
    <col min="6149" max="6150" width="10.140625" style="30" bestFit="1" customWidth="1"/>
    <col min="6151" max="6151" width="11.5703125" style="30" bestFit="1" customWidth="1"/>
    <col min="6152" max="6400" width="9.140625" style="30"/>
    <col min="6401" max="6402" width="0" style="30" hidden="1" customWidth="1"/>
    <col min="6403" max="6404" width="35" style="30" customWidth="1"/>
    <col min="6405" max="6406" width="10.140625" style="30" bestFit="1" customWidth="1"/>
    <col min="6407" max="6407" width="11.5703125" style="30" bestFit="1" customWidth="1"/>
    <col min="6408" max="6656" width="9.140625" style="30"/>
    <col min="6657" max="6658" width="0" style="30" hidden="1" customWidth="1"/>
    <col min="6659" max="6660" width="35" style="30" customWidth="1"/>
    <col min="6661" max="6662" width="10.140625" style="30" bestFit="1" customWidth="1"/>
    <col min="6663" max="6663" width="11.5703125" style="30" bestFit="1" customWidth="1"/>
    <col min="6664" max="6912" width="9.140625" style="30"/>
    <col min="6913" max="6914" width="0" style="30" hidden="1" customWidth="1"/>
    <col min="6915" max="6916" width="35" style="30" customWidth="1"/>
    <col min="6917" max="6918" width="10.140625" style="30" bestFit="1" customWidth="1"/>
    <col min="6919" max="6919" width="11.5703125" style="30" bestFit="1" customWidth="1"/>
    <col min="6920" max="7168" width="9.140625" style="30"/>
    <col min="7169" max="7170" width="0" style="30" hidden="1" customWidth="1"/>
    <col min="7171" max="7172" width="35" style="30" customWidth="1"/>
    <col min="7173" max="7174" width="10.140625" style="30" bestFit="1" customWidth="1"/>
    <col min="7175" max="7175" width="11.5703125" style="30" bestFit="1" customWidth="1"/>
    <col min="7176" max="7424" width="9.140625" style="30"/>
    <col min="7425" max="7426" width="0" style="30" hidden="1" customWidth="1"/>
    <col min="7427" max="7428" width="35" style="30" customWidth="1"/>
    <col min="7429" max="7430" width="10.140625" style="30" bestFit="1" customWidth="1"/>
    <col min="7431" max="7431" width="11.5703125" style="30" bestFit="1" customWidth="1"/>
    <col min="7432" max="7680" width="9.140625" style="30"/>
    <col min="7681" max="7682" width="0" style="30" hidden="1" customWidth="1"/>
    <col min="7683" max="7684" width="35" style="30" customWidth="1"/>
    <col min="7685" max="7686" width="10.140625" style="30" bestFit="1" customWidth="1"/>
    <col min="7687" max="7687" width="11.5703125" style="30" bestFit="1" customWidth="1"/>
    <col min="7688" max="7936" width="9.140625" style="30"/>
    <col min="7937" max="7938" width="0" style="30" hidden="1" customWidth="1"/>
    <col min="7939" max="7940" width="35" style="30" customWidth="1"/>
    <col min="7941" max="7942" width="10.140625" style="30" bestFit="1" customWidth="1"/>
    <col min="7943" max="7943" width="11.5703125" style="30" bestFit="1" customWidth="1"/>
    <col min="7944" max="8192" width="9.140625" style="30"/>
    <col min="8193" max="8194" width="0" style="30" hidden="1" customWidth="1"/>
    <col min="8195" max="8196" width="35" style="30" customWidth="1"/>
    <col min="8197" max="8198" width="10.140625" style="30" bestFit="1" customWidth="1"/>
    <col min="8199" max="8199" width="11.5703125" style="30" bestFit="1" customWidth="1"/>
    <col min="8200" max="8448" width="9.140625" style="30"/>
    <col min="8449" max="8450" width="0" style="30" hidden="1" customWidth="1"/>
    <col min="8451" max="8452" width="35" style="30" customWidth="1"/>
    <col min="8453" max="8454" width="10.140625" style="30" bestFit="1" customWidth="1"/>
    <col min="8455" max="8455" width="11.5703125" style="30" bestFit="1" customWidth="1"/>
    <col min="8456" max="8704" width="9.140625" style="30"/>
    <col min="8705" max="8706" width="0" style="30" hidden="1" customWidth="1"/>
    <col min="8707" max="8708" width="35" style="30" customWidth="1"/>
    <col min="8709" max="8710" width="10.140625" style="30" bestFit="1" customWidth="1"/>
    <col min="8711" max="8711" width="11.5703125" style="30" bestFit="1" customWidth="1"/>
    <col min="8712" max="8960" width="9.140625" style="30"/>
    <col min="8961" max="8962" width="0" style="30" hidden="1" customWidth="1"/>
    <col min="8963" max="8964" width="35" style="30" customWidth="1"/>
    <col min="8965" max="8966" width="10.140625" style="30" bestFit="1" customWidth="1"/>
    <col min="8967" max="8967" width="11.5703125" style="30" bestFit="1" customWidth="1"/>
    <col min="8968" max="9216" width="9.140625" style="30"/>
    <col min="9217" max="9218" width="0" style="30" hidden="1" customWidth="1"/>
    <col min="9219" max="9220" width="35" style="30" customWidth="1"/>
    <col min="9221" max="9222" width="10.140625" style="30" bestFit="1" customWidth="1"/>
    <col min="9223" max="9223" width="11.5703125" style="30" bestFit="1" customWidth="1"/>
    <col min="9224" max="9472" width="9.140625" style="30"/>
    <col min="9473" max="9474" width="0" style="30" hidden="1" customWidth="1"/>
    <col min="9475" max="9476" width="35" style="30" customWidth="1"/>
    <col min="9477" max="9478" width="10.140625" style="30" bestFit="1" customWidth="1"/>
    <col min="9479" max="9479" width="11.5703125" style="30" bestFit="1" customWidth="1"/>
    <col min="9480" max="9728" width="9.140625" style="30"/>
    <col min="9729" max="9730" width="0" style="30" hidden="1" customWidth="1"/>
    <col min="9731" max="9732" width="35" style="30" customWidth="1"/>
    <col min="9733" max="9734" width="10.140625" style="30" bestFit="1" customWidth="1"/>
    <col min="9735" max="9735" width="11.5703125" style="30" bestFit="1" customWidth="1"/>
    <col min="9736" max="9984" width="9.140625" style="30"/>
    <col min="9985" max="9986" width="0" style="30" hidden="1" customWidth="1"/>
    <col min="9987" max="9988" width="35" style="30" customWidth="1"/>
    <col min="9989" max="9990" width="10.140625" style="30" bestFit="1" customWidth="1"/>
    <col min="9991" max="9991" width="11.5703125" style="30" bestFit="1" customWidth="1"/>
    <col min="9992" max="10240" width="9.140625" style="30"/>
    <col min="10241" max="10242" width="0" style="30" hidden="1" customWidth="1"/>
    <col min="10243" max="10244" width="35" style="30" customWidth="1"/>
    <col min="10245" max="10246" width="10.140625" style="30" bestFit="1" customWidth="1"/>
    <col min="10247" max="10247" width="11.5703125" style="30" bestFit="1" customWidth="1"/>
    <col min="10248" max="10496" width="9.140625" style="30"/>
    <col min="10497" max="10498" width="0" style="30" hidden="1" customWidth="1"/>
    <col min="10499" max="10500" width="35" style="30" customWidth="1"/>
    <col min="10501" max="10502" width="10.140625" style="30" bestFit="1" customWidth="1"/>
    <col min="10503" max="10503" width="11.5703125" style="30" bestFit="1" customWidth="1"/>
    <col min="10504" max="10752" width="9.140625" style="30"/>
    <col min="10753" max="10754" width="0" style="30" hidden="1" customWidth="1"/>
    <col min="10755" max="10756" width="35" style="30" customWidth="1"/>
    <col min="10757" max="10758" width="10.140625" style="30" bestFit="1" customWidth="1"/>
    <col min="10759" max="10759" width="11.5703125" style="30" bestFit="1" customWidth="1"/>
    <col min="10760" max="11008" width="9.140625" style="30"/>
    <col min="11009" max="11010" width="0" style="30" hidden="1" customWidth="1"/>
    <col min="11011" max="11012" width="35" style="30" customWidth="1"/>
    <col min="11013" max="11014" width="10.140625" style="30" bestFit="1" customWidth="1"/>
    <col min="11015" max="11015" width="11.5703125" style="30" bestFit="1" customWidth="1"/>
    <col min="11016" max="11264" width="9.140625" style="30"/>
    <col min="11265" max="11266" width="0" style="30" hidden="1" customWidth="1"/>
    <col min="11267" max="11268" width="35" style="30" customWidth="1"/>
    <col min="11269" max="11270" width="10.140625" style="30" bestFit="1" customWidth="1"/>
    <col min="11271" max="11271" width="11.5703125" style="30" bestFit="1" customWidth="1"/>
    <col min="11272" max="11520" width="9.140625" style="30"/>
    <col min="11521" max="11522" width="0" style="30" hidden="1" customWidth="1"/>
    <col min="11523" max="11524" width="35" style="30" customWidth="1"/>
    <col min="11525" max="11526" width="10.140625" style="30" bestFit="1" customWidth="1"/>
    <col min="11527" max="11527" width="11.5703125" style="30" bestFit="1" customWidth="1"/>
    <col min="11528" max="11776" width="9.140625" style="30"/>
    <col min="11777" max="11778" width="0" style="30" hidden="1" customWidth="1"/>
    <col min="11779" max="11780" width="35" style="30" customWidth="1"/>
    <col min="11781" max="11782" width="10.140625" style="30" bestFit="1" customWidth="1"/>
    <col min="11783" max="11783" width="11.5703125" style="30" bestFit="1" customWidth="1"/>
    <col min="11784" max="12032" width="9.140625" style="30"/>
    <col min="12033" max="12034" width="0" style="30" hidden="1" customWidth="1"/>
    <col min="12035" max="12036" width="35" style="30" customWidth="1"/>
    <col min="12037" max="12038" width="10.140625" style="30" bestFit="1" customWidth="1"/>
    <col min="12039" max="12039" width="11.5703125" style="30" bestFit="1" customWidth="1"/>
    <col min="12040" max="12288" width="9.140625" style="30"/>
    <col min="12289" max="12290" width="0" style="30" hidden="1" customWidth="1"/>
    <col min="12291" max="12292" width="35" style="30" customWidth="1"/>
    <col min="12293" max="12294" width="10.140625" style="30" bestFit="1" customWidth="1"/>
    <col min="12295" max="12295" width="11.5703125" style="30" bestFit="1" customWidth="1"/>
    <col min="12296" max="12544" width="9.140625" style="30"/>
    <col min="12545" max="12546" width="0" style="30" hidden="1" customWidth="1"/>
    <col min="12547" max="12548" width="35" style="30" customWidth="1"/>
    <col min="12549" max="12550" width="10.140625" style="30" bestFit="1" customWidth="1"/>
    <col min="12551" max="12551" width="11.5703125" style="30" bestFit="1" customWidth="1"/>
    <col min="12552" max="12800" width="9.140625" style="30"/>
    <col min="12801" max="12802" width="0" style="30" hidden="1" customWidth="1"/>
    <col min="12803" max="12804" width="35" style="30" customWidth="1"/>
    <col min="12805" max="12806" width="10.140625" style="30" bestFit="1" customWidth="1"/>
    <col min="12807" max="12807" width="11.5703125" style="30" bestFit="1" customWidth="1"/>
    <col min="12808" max="13056" width="9.140625" style="30"/>
    <col min="13057" max="13058" width="0" style="30" hidden="1" customWidth="1"/>
    <col min="13059" max="13060" width="35" style="30" customWidth="1"/>
    <col min="13061" max="13062" width="10.140625" style="30" bestFit="1" customWidth="1"/>
    <col min="13063" max="13063" width="11.5703125" style="30" bestFit="1" customWidth="1"/>
    <col min="13064" max="13312" width="9.140625" style="30"/>
    <col min="13313" max="13314" width="0" style="30" hidden="1" customWidth="1"/>
    <col min="13315" max="13316" width="35" style="30" customWidth="1"/>
    <col min="13317" max="13318" width="10.140625" style="30" bestFit="1" customWidth="1"/>
    <col min="13319" max="13319" width="11.5703125" style="30" bestFit="1" customWidth="1"/>
    <col min="13320" max="13568" width="9.140625" style="30"/>
    <col min="13569" max="13570" width="0" style="30" hidden="1" customWidth="1"/>
    <col min="13571" max="13572" width="35" style="30" customWidth="1"/>
    <col min="13573" max="13574" width="10.140625" style="30" bestFit="1" customWidth="1"/>
    <col min="13575" max="13575" width="11.5703125" style="30" bestFit="1" customWidth="1"/>
    <col min="13576" max="13824" width="9.140625" style="30"/>
    <col min="13825" max="13826" width="0" style="30" hidden="1" customWidth="1"/>
    <col min="13827" max="13828" width="35" style="30" customWidth="1"/>
    <col min="13829" max="13830" width="10.140625" style="30" bestFit="1" customWidth="1"/>
    <col min="13831" max="13831" width="11.5703125" style="30" bestFit="1" customWidth="1"/>
    <col min="13832" max="14080" width="9.140625" style="30"/>
    <col min="14081" max="14082" width="0" style="30" hidden="1" customWidth="1"/>
    <col min="14083" max="14084" width="35" style="30" customWidth="1"/>
    <col min="14085" max="14086" width="10.140625" style="30" bestFit="1" customWidth="1"/>
    <col min="14087" max="14087" width="11.5703125" style="30" bestFit="1" customWidth="1"/>
    <col min="14088" max="14336" width="9.140625" style="30"/>
    <col min="14337" max="14338" width="0" style="30" hidden="1" customWidth="1"/>
    <col min="14339" max="14340" width="35" style="30" customWidth="1"/>
    <col min="14341" max="14342" width="10.140625" style="30" bestFit="1" customWidth="1"/>
    <col min="14343" max="14343" width="11.5703125" style="30" bestFit="1" customWidth="1"/>
    <col min="14344" max="14592" width="9.140625" style="30"/>
    <col min="14593" max="14594" width="0" style="30" hidden="1" customWidth="1"/>
    <col min="14595" max="14596" width="35" style="30" customWidth="1"/>
    <col min="14597" max="14598" width="10.140625" style="30" bestFit="1" customWidth="1"/>
    <col min="14599" max="14599" width="11.5703125" style="30" bestFit="1" customWidth="1"/>
    <col min="14600" max="14848" width="9.140625" style="30"/>
    <col min="14849" max="14850" width="0" style="30" hidden="1" customWidth="1"/>
    <col min="14851" max="14852" width="35" style="30" customWidth="1"/>
    <col min="14853" max="14854" width="10.140625" style="30" bestFit="1" customWidth="1"/>
    <col min="14855" max="14855" width="11.5703125" style="30" bestFit="1" customWidth="1"/>
    <col min="14856" max="15104" width="9.140625" style="30"/>
    <col min="15105" max="15106" width="0" style="30" hidden="1" customWidth="1"/>
    <col min="15107" max="15108" width="35" style="30" customWidth="1"/>
    <col min="15109" max="15110" width="10.140625" style="30" bestFit="1" customWidth="1"/>
    <col min="15111" max="15111" width="11.5703125" style="30" bestFit="1" customWidth="1"/>
    <col min="15112" max="15360" width="9.140625" style="30"/>
    <col min="15361" max="15362" width="0" style="30" hidden="1" customWidth="1"/>
    <col min="15363" max="15364" width="35" style="30" customWidth="1"/>
    <col min="15365" max="15366" width="10.140625" style="30" bestFit="1" customWidth="1"/>
    <col min="15367" max="15367" width="11.5703125" style="30" bestFit="1" customWidth="1"/>
    <col min="15368" max="15616" width="9.140625" style="30"/>
    <col min="15617" max="15618" width="0" style="30" hidden="1" customWidth="1"/>
    <col min="15619" max="15620" width="35" style="30" customWidth="1"/>
    <col min="15621" max="15622" width="10.140625" style="30" bestFit="1" customWidth="1"/>
    <col min="15623" max="15623" width="11.5703125" style="30" bestFit="1" customWidth="1"/>
    <col min="15624" max="15872" width="9.140625" style="30"/>
    <col min="15873" max="15874" width="0" style="30" hidden="1" customWidth="1"/>
    <col min="15875" max="15876" width="35" style="30" customWidth="1"/>
    <col min="15877" max="15878" width="10.140625" style="30" bestFit="1" customWidth="1"/>
    <col min="15879" max="15879" width="11.5703125" style="30" bestFit="1" customWidth="1"/>
    <col min="15880" max="16128" width="9.140625" style="30"/>
    <col min="16129" max="16130" width="0" style="30" hidden="1" customWidth="1"/>
    <col min="16131" max="16132" width="35" style="30" customWidth="1"/>
    <col min="16133" max="16134" width="10.140625" style="30" bestFit="1" customWidth="1"/>
    <col min="16135" max="16135" width="11.5703125" style="30" bestFit="1" customWidth="1"/>
    <col min="16136" max="16384" width="9.140625" style="30"/>
  </cols>
  <sheetData>
    <row r="1" spans="1:7">
      <c r="A1" s="29" t="s">
        <v>62</v>
      </c>
      <c r="B1" s="29" t="s">
        <v>63</v>
      </c>
      <c r="C1" s="29" t="s">
        <v>63</v>
      </c>
      <c r="D1" s="29" t="s">
        <v>63</v>
      </c>
      <c r="E1" s="29" t="s">
        <v>64</v>
      </c>
      <c r="F1" s="29" t="s">
        <v>65</v>
      </c>
      <c r="G1" s="29" t="s">
        <v>66</v>
      </c>
    </row>
    <row r="2" spans="1:7">
      <c r="A2" s="31" t="s">
        <v>67</v>
      </c>
      <c r="B2" s="31" t="s">
        <v>15</v>
      </c>
      <c r="C2" s="31" t="s">
        <v>68</v>
      </c>
      <c r="D2" s="31" t="s">
        <v>69</v>
      </c>
      <c r="E2" s="32">
        <v>106394.78</v>
      </c>
      <c r="F2" s="32">
        <v>0</v>
      </c>
      <c r="G2" s="33">
        <f>E2-F2</f>
        <v>106394.78</v>
      </c>
    </row>
    <row r="3" spans="1:7">
      <c r="A3" s="31" t="s">
        <v>67</v>
      </c>
      <c r="B3" s="31" t="s">
        <v>15</v>
      </c>
      <c r="C3" s="31" t="s">
        <v>70</v>
      </c>
      <c r="D3" s="31" t="s">
        <v>69</v>
      </c>
      <c r="E3" s="32">
        <v>3286879.79</v>
      </c>
      <c r="F3" s="32">
        <v>1602882.10671762</v>
      </c>
      <c r="G3" s="33">
        <f t="shared" ref="G3:G10" si="0">E3-F3</f>
        <v>1683997.68328238</v>
      </c>
    </row>
    <row r="4" spans="1:7">
      <c r="A4" s="31" t="s">
        <v>67</v>
      </c>
      <c r="B4" s="31" t="s">
        <v>15</v>
      </c>
      <c r="C4" s="31" t="s">
        <v>71</v>
      </c>
      <c r="D4" s="31" t="s">
        <v>69</v>
      </c>
      <c r="E4" s="32">
        <v>59019416.93</v>
      </c>
      <c r="F4" s="32">
        <v>34689485.1474289</v>
      </c>
      <c r="G4" s="33">
        <f t="shared" si="0"/>
        <v>24329931.7825711</v>
      </c>
    </row>
    <row r="5" spans="1:7">
      <c r="A5" s="31" t="s">
        <v>67</v>
      </c>
      <c r="B5" s="31" t="s">
        <v>15</v>
      </c>
      <c r="C5" s="31" t="s">
        <v>72</v>
      </c>
      <c r="D5" s="31" t="s">
        <v>69</v>
      </c>
      <c r="E5" s="32">
        <v>2538050.35</v>
      </c>
      <c r="F5" s="32">
        <v>1069937.3336380499</v>
      </c>
      <c r="G5" s="33">
        <f t="shared" si="0"/>
        <v>1468113.0163619502</v>
      </c>
    </row>
    <row r="6" spans="1:7">
      <c r="A6" s="31" t="s">
        <v>67</v>
      </c>
      <c r="B6" s="31" t="s">
        <v>15</v>
      </c>
      <c r="C6" s="31" t="s">
        <v>73</v>
      </c>
      <c r="D6" s="31" t="s">
        <v>69</v>
      </c>
      <c r="E6" s="32">
        <v>2083644.93</v>
      </c>
      <c r="F6" s="32">
        <v>1088363.0975550599</v>
      </c>
      <c r="G6" s="33">
        <f t="shared" si="0"/>
        <v>995281.83244494</v>
      </c>
    </row>
    <row r="7" spans="1:7">
      <c r="A7" s="31" t="s">
        <v>67</v>
      </c>
      <c r="B7" s="31" t="s">
        <v>15</v>
      </c>
      <c r="C7" s="31" t="s">
        <v>74</v>
      </c>
      <c r="D7" s="31" t="s">
        <v>69</v>
      </c>
      <c r="E7" s="32">
        <v>616940.21</v>
      </c>
      <c r="F7" s="32">
        <v>269069.58918749599</v>
      </c>
      <c r="G7" s="33">
        <f t="shared" si="0"/>
        <v>347870.62081250397</v>
      </c>
    </row>
    <row r="8" spans="1:7">
      <c r="A8" s="31" t="s">
        <v>67</v>
      </c>
      <c r="B8" s="31" t="s">
        <v>15</v>
      </c>
      <c r="C8" s="31" t="s">
        <v>75</v>
      </c>
      <c r="D8" s="31" t="s">
        <v>69</v>
      </c>
      <c r="E8" s="32">
        <v>305812.7</v>
      </c>
      <c r="F8" s="32">
        <v>107459.809588902</v>
      </c>
      <c r="G8" s="33">
        <f t="shared" si="0"/>
        <v>198352.89041109802</v>
      </c>
    </row>
    <row r="9" spans="1:7">
      <c r="A9" s="31" t="s">
        <v>67</v>
      </c>
      <c r="B9" s="31" t="s">
        <v>15</v>
      </c>
      <c r="C9" s="31" t="s">
        <v>76</v>
      </c>
      <c r="D9" s="31" t="s">
        <v>69</v>
      </c>
      <c r="E9" s="32">
        <v>1493577.27</v>
      </c>
      <c r="F9" s="32">
        <v>647816.743198212</v>
      </c>
      <c r="G9" s="33">
        <f t="shared" si="0"/>
        <v>845760.52680178802</v>
      </c>
    </row>
    <row r="10" spans="1:7">
      <c r="A10" s="31" t="s">
        <v>67</v>
      </c>
      <c r="B10" s="31" t="s">
        <v>15</v>
      </c>
      <c r="C10" s="31" t="s">
        <v>77</v>
      </c>
      <c r="D10" s="31" t="s">
        <v>69</v>
      </c>
      <c r="E10" s="32">
        <v>28356.17</v>
      </c>
      <c r="F10" s="32">
        <v>1632.6030850095999</v>
      </c>
      <c r="G10" s="33">
        <f t="shared" si="0"/>
        <v>26723.566914990399</v>
      </c>
    </row>
    <row r="11" spans="1:7">
      <c r="D11" s="31" t="s">
        <v>24</v>
      </c>
      <c r="E11" s="34">
        <f>SUM(E2:E10)</f>
        <v>69479073.129999995</v>
      </c>
      <c r="F11" s="34">
        <f>SUM(F2:F10)</f>
        <v>39476646.430399247</v>
      </c>
      <c r="G11" s="34">
        <f>SUM(G2:G10)</f>
        <v>30002426.699600752</v>
      </c>
    </row>
  </sheetData>
  <pageMargins left="0.75" right="0.75" top="1" bottom="1" header="0.5" footer="0.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F41" sqref="F41"/>
    </sheetView>
  </sheetViews>
  <sheetFormatPr defaultRowHeight="12.75"/>
  <cols>
    <col min="1" max="1" width="34.85546875" bestFit="1" customWidth="1"/>
    <col min="2" max="2" width="16.28515625" bestFit="1" customWidth="1"/>
    <col min="3" max="3" width="12.85546875" bestFit="1" customWidth="1"/>
    <col min="4" max="4" width="11.28515625" bestFit="1" customWidth="1"/>
    <col min="5" max="5" width="10.28515625" bestFit="1" customWidth="1"/>
    <col min="6" max="6" width="9.7109375" bestFit="1" customWidth="1"/>
  </cols>
  <sheetData>
    <row r="1" spans="1:6">
      <c r="A1" t="s">
        <v>0</v>
      </c>
      <c r="B1" t="s">
        <v>1</v>
      </c>
      <c r="C1" t="s">
        <v>2</v>
      </c>
      <c r="D1" t="s">
        <v>3</v>
      </c>
      <c r="E1" t="s">
        <v>12</v>
      </c>
    </row>
    <row r="2" spans="1:6">
      <c r="A2" t="s">
        <v>4</v>
      </c>
      <c r="B2" t="s">
        <v>5</v>
      </c>
      <c r="C2" s="1">
        <v>3130665.64</v>
      </c>
      <c r="D2" s="1">
        <v>364675.1</v>
      </c>
      <c r="E2" s="2">
        <f>C2-D2</f>
        <v>2765990.54</v>
      </c>
    </row>
    <row r="3" spans="1:6">
      <c r="A3" t="s">
        <v>6</v>
      </c>
      <c r="B3" t="s">
        <v>5</v>
      </c>
      <c r="C3" s="1">
        <v>64617.08</v>
      </c>
      <c r="D3" s="1">
        <v>4206.3</v>
      </c>
      <c r="E3" s="2">
        <f t="shared" ref="E3:E9" si="0">C3-D3</f>
        <v>60410.78</v>
      </c>
    </row>
    <row r="4" spans="1:6">
      <c r="A4" t="s">
        <v>7</v>
      </c>
      <c r="B4" t="s">
        <v>5</v>
      </c>
      <c r="C4" s="1">
        <v>1081259.06</v>
      </c>
      <c r="D4" s="1">
        <v>196771.46</v>
      </c>
      <c r="E4" s="2">
        <f t="shared" si="0"/>
        <v>884487.60000000009</v>
      </c>
    </row>
    <row r="5" spans="1:6">
      <c r="A5" t="s">
        <v>8</v>
      </c>
      <c r="B5" t="s">
        <v>5</v>
      </c>
      <c r="C5" s="1">
        <v>0</v>
      </c>
      <c r="D5" s="1">
        <v>46076.07</v>
      </c>
      <c r="E5" s="2">
        <f t="shared" si="0"/>
        <v>-46076.07</v>
      </c>
    </row>
    <row r="6" spans="1:6">
      <c r="A6" t="s">
        <v>9</v>
      </c>
      <c r="B6" t="s">
        <v>5</v>
      </c>
      <c r="C6" s="1">
        <v>75386.59</v>
      </c>
      <c r="D6" s="1">
        <v>-318.77999999999997</v>
      </c>
      <c r="E6" s="2">
        <f t="shared" si="0"/>
        <v>75705.37</v>
      </c>
    </row>
    <row r="7" spans="1:6">
      <c r="A7" t="s">
        <v>10</v>
      </c>
      <c r="B7" t="s">
        <v>5</v>
      </c>
      <c r="C7" s="1">
        <v>0</v>
      </c>
      <c r="D7" s="1">
        <v>88.11</v>
      </c>
      <c r="E7" s="2">
        <f t="shared" si="0"/>
        <v>-88.11</v>
      </c>
    </row>
    <row r="8" spans="1:6">
      <c r="A8" t="s">
        <v>11</v>
      </c>
      <c r="B8" t="s">
        <v>5</v>
      </c>
      <c r="C8" s="3">
        <v>178773.91</v>
      </c>
      <c r="D8" s="3">
        <v>13342.34</v>
      </c>
      <c r="E8" s="4">
        <f t="shared" si="0"/>
        <v>165431.57</v>
      </c>
    </row>
    <row r="9" spans="1:6">
      <c r="C9" s="1">
        <f>SUM(C2:C8)</f>
        <v>4530702.28</v>
      </c>
      <c r="D9" s="1">
        <f>SUM(D2:D8)</f>
        <v>624840.59999999986</v>
      </c>
      <c r="E9" s="2">
        <f t="shared" si="0"/>
        <v>3905861.6800000006</v>
      </c>
    </row>
    <row r="13" spans="1:6">
      <c r="A13" t="s">
        <v>51</v>
      </c>
      <c r="B13" t="s">
        <v>57</v>
      </c>
      <c r="C13" t="s">
        <v>58</v>
      </c>
      <c r="E13" t="s">
        <v>59</v>
      </c>
      <c r="F13" t="s">
        <v>60</v>
      </c>
    </row>
    <row r="14" spans="1:6">
      <c r="A14" t="s">
        <v>52</v>
      </c>
      <c r="B14" s="28">
        <v>3130666</v>
      </c>
      <c r="C14" t="s">
        <v>52</v>
      </c>
      <c r="E14" s="28">
        <v>-506725</v>
      </c>
      <c r="F14" s="28">
        <v>145158.51999999999</v>
      </c>
    </row>
    <row r="15" spans="1:6">
      <c r="A15" t="s">
        <v>53</v>
      </c>
      <c r="B15" s="28">
        <v>1081259</v>
      </c>
      <c r="C15" t="s">
        <v>53</v>
      </c>
      <c r="E15" s="28">
        <v>-246661</v>
      </c>
      <c r="F15" s="28">
        <v>50134.37</v>
      </c>
    </row>
    <row r="16" spans="1:6">
      <c r="A16" t="s">
        <v>54</v>
      </c>
      <c r="B16" s="28">
        <v>178774</v>
      </c>
      <c r="C16" t="s">
        <v>54</v>
      </c>
      <c r="E16" s="28">
        <v>-16914</v>
      </c>
      <c r="F16" s="28">
        <v>3815.37</v>
      </c>
    </row>
    <row r="17" spans="1:6">
      <c r="A17" t="s">
        <v>56</v>
      </c>
      <c r="B17" s="28">
        <v>64617</v>
      </c>
      <c r="C17" t="s">
        <v>56</v>
      </c>
      <c r="E17" s="28">
        <v>-6371</v>
      </c>
      <c r="F17" s="28">
        <v>2177.11</v>
      </c>
    </row>
    <row r="18" spans="1:6">
      <c r="A18" t="s">
        <v>55</v>
      </c>
      <c r="B18" s="28">
        <v>75387</v>
      </c>
      <c r="C18" t="s">
        <v>55</v>
      </c>
      <c r="E18" s="28">
        <v>-2293</v>
      </c>
      <c r="F18" s="28">
        <v>2311.27</v>
      </c>
    </row>
    <row r="19" spans="1:6">
      <c r="A19" t="s">
        <v>24</v>
      </c>
      <c r="B19" s="28">
        <f>SUM(B14:B18)</f>
        <v>4530703</v>
      </c>
      <c r="C19" t="s">
        <v>24</v>
      </c>
      <c r="E19" s="28">
        <f>SUM(E14:E18)</f>
        <v>-778964</v>
      </c>
      <c r="F19" s="28">
        <f>SUM(F14:F18)</f>
        <v>203596.63999999996</v>
      </c>
    </row>
  </sheetData>
  <pageMargins left="0.75" right="0.75" top="1" bottom="1" header="0.5" footer="0.5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"/>
  <sheetViews>
    <sheetView workbookViewId="0">
      <selection activeCell="D11" sqref="D11"/>
    </sheetView>
  </sheetViews>
  <sheetFormatPr defaultRowHeight="12.75"/>
  <cols>
    <col min="1" max="1" width="18.42578125" bestFit="1" customWidth="1"/>
    <col min="2" max="2" width="34.7109375" bestFit="1" customWidth="1"/>
    <col min="3" max="3" width="23.5703125" bestFit="1" customWidth="1"/>
    <col min="4" max="4" width="12.85546875" bestFit="1" customWidth="1"/>
    <col min="5" max="5" width="11.42578125" bestFit="1" customWidth="1"/>
    <col min="6" max="6" width="13" bestFit="1" customWidth="1"/>
  </cols>
  <sheetData>
    <row r="1" spans="1:7">
      <c r="D1" s="233" t="s">
        <v>28</v>
      </c>
      <c r="E1" s="233"/>
      <c r="F1" s="233"/>
      <c r="G1" s="233"/>
    </row>
    <row r="2" spans="1:7">
      <c r="A2" t="s">
        <v>23</v>
      </c>
      <c r="B2" t="s">
        <v>22</v>
      </c>
      <c r="C2" t="s">
        <v>21</v>
      </c>
      <c r="D2" t="s">
        <v>25</v>
      </c>
      <c r="E2" t="s">
        <v>26</v>
      </c>
      <c r="F2" t="s">
        <v>27</v>
      </c>
    </row>
    <row r="4" spans="1:7">
      <c r="A4" t="s">
        <v>15</v>
      </c>
      <c r="B4" t="s">
        <v>4</v>
      </c>
      <c r="C4" t="s">
        <v>19</v>
      </c>
      <c r="D4" s="1">
        <v>2991355</v>
      </c>
      <c r="E4" s="1">
        <v>310604</v>
      </c>
      <c r="F4" s="1">
        <f>D4-E4</f>
        <v>2680751</v>
      </c>
    </row>
    <row r="5" spans="1:7">
      <c r="A5" t="s">
        <v>15</v>
      </c>
      <c r="B5" t="s">
        <v>7</v>
      </c>
      <c r="C5" t="s">
        <v>19</v>
      </c>
      <c r="D5" s="1">
        <v>1081259</v>
      </c>
      <c r="E5" s="1">
        <v>133061</v>
      </c>
      <c r="F5" s="1">
        <f t="shared" ref="F5:F10" si="0">D5-E5</f>
        <v>948198</v>
      </c>
    </row>
    <row r="6" spans="1:7">
      <c r="A6" t="s">
        <v>15</v>
      </c>
      <c r="B6" t="s">
        <v>18</v>
      </c>
      <c r="C6" t="s">
        <v>13</v>
      </c>
      <c r="D6" s="1">
        <v>128247</v>
      </c>
      <c r="E6" s="1">
        <v>10392</v>
      </c>
      <c r="F6" s="1">
        <f t="shared" si="0"/>
        <v>117855</v>
      </c>
    </row>
    <row r="7" spans="1:7">
      <c r="A7" t="s">
        <v>15</v>
      </c>
      <c r="B7" t="s">
        <v>17</v>
      </c>
      <c r="C7" t="s">
        <v>13</v>
      </c>
      <c r="D7" s="1">
        <v>0</v>
      </c>
      <c r="E7" s="1">
        <v>3243</v>
      </c>
      <c r="F7" s="1">
        <f t="shared" si="0"/>
        <v>-3243</v>
      </c>
    </row>
    <row r="8" spans="1:7">
      <c r="A8" t="s">
        <v>15</v>
      </c>
      <c r="B8" t="s">
        <v>16</v>
      </c>
      <c r="C8" t="s">
        <v>13</v>
      </c>
      <c r="D8" s="1">
        <v>61925</v>
      </c>
      <c r="E8" s="1">
        <v>3705</v>
      </c>
      <c r="F8" s="1">
        <f t="shared" si="0"/>
        <v>58220</v>
      </c>
    </row>
    <row r="9" spans="1:7">
      <c r="A9" t="s">
        <v>15</v>
      </c>
      <c r="B9" t="s">
        <v>9</v>
      </c>
      <c r="C9" t="s">
        <v>13</v>
      </c>
      <c r="D9" s="1">
        <v>75387</v>
      </c>
      <c r="E9" s="1">
        <v>820</v>
      </c>
      <c r="F9" s="1">
        <f t="shared" si="0"/>
        <v>74567</v>
      </c>
    </row>
    <row r="10" spans="1:7">
      <c r="A10" t="s">
        <v>15</v>
      </c>
      <c r="B10" t="s">
        <v>14</v>
      </c>
      <c r="C10" t="s">
        <v>13</v>
      </c>
      <c r="D10" s="1">
        <v>18847</v>
      </c>
      <c r="E10" s="1">
        <v>1058</v>
      </c>
      <c r="F10" s="1">
        <f t="shared" si="0"/>
        <v>17789</v>
      </c>
    </row>
    <row r="11" spans="1:7">
      <c r="A11" t="s">
        <v>24</v>
      </c>
      <c r="D11" s="5">
        <f>SUM(D4:D10)</f>
        <v>4357020</v>
      </c>
      <c r="E11" s="5">
        <f>SUM(E4:E10)</f>
        <v>462883</v>
      </c>
      <c r="F11" s="5">
        <f>SUM(F4:F10)</f>
        <v>3894137</v>
      </c>
    </row>
  </sheetData>
  <mergeCells count="1">
    <mergeCell ref="D1:G1"/>
  </mergeCells>
  <pageMargins left="0.75" right="0.75" top="1" bottom="1" header="0.5" footer="0.5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workbookViewId="0">
      <selection activeCell="F39" sqref="F39"/>
    </sheetView>
  </sheetViews>
  <sheetFormatPr defaultRowHeight="12.75"/>
  <cols>
    <col min="1" max="1" width="34.7109375" bestFit="1" customWidth="1"/>
    <col min="4" max="5" width="11.28515625" bestFit="1" customWidth="1"/>
    <col min="6" max="8" width="9.28515625" bestFit="1" customWidth="1"/>
    <col min="9" max="9" width="9.85546875" bestFit="1" customWidth="1"/>
    <col min="10" max="10" width="9.28515625" bestFit="1" customWidth="1"/>
    <col min="11" max="11" width="11.28515625" bestFit="1" customWidth="1"/>
  </cols>
  <sheetData>
    <row r="1" spans="1:11">
      <c r="A1" s="9" t="s">
        <v>50</v>
      </c>
    </row>
    <row r="3" spans="1:11">
      <c r="A3" t="s">
        <v>22</v>
      </c>
      <c r="B3" t="s">
        <v>20</v>
      </c>
      <c r="C3" t="s">
        <v>29</v>
      </c>
      <c r="D3" t="s">
        <v>30</v>
      </c>
      <c r="E3" t="s">
        <v>41</v>
      </c>
      <c r="F3" t="s">
        <v>31</v>
      </c>
      <c r="G3" t="s">
        <v>32</v>
      </c>
      <c r="H3" t="s">
        <v>33</v>
      </c>
      <c r="I3" t="s">
        <v>34</v>
      </c>
      <c r="J3" t="s">
        <v>35</v>
      </c>
      <c r="K3" t="s">
        <v>36</v>
      </c>
    </row>
    <row r="4" spans="1:11">
      <c r="A4" t="s">
        <v>4</v>
      </c>
      <c r="B4" t="s">
        <v>37</v>
      </c>
      <c r="C4" t="s">
        <v>38</v>
      </c>
      <c r="D4" s="6">
        <v>247937.14</v>
      </c>
      <c r="E4" s="6">
        <v>124795.79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372732.93</v>
      </c>
    </row>
    <row r="5" spans="1:11">
      <c r="A5" t="s">
        <v>7</v>
      </c>
      <c r="B5" t="s">
        <v>37</v>
      </c>
      <c r="C5" t="s">
        <v>38</v>
      </c>
      <c r="D5" s="6">
        <v>103610.31</v>
      </c>
      <c r="E5" s="6">
        <v>96772.32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200382.63</v>
      </c>
    </row>
    <row r="6" spans="1:11">
      <c r="A6" t="s">
        <v>17</v>
      </c>
      <c r="B6" t="s">
        <v>37</v>
      </c>
      <c r="C6" t="s">
        <v>38</v>
      </c>
      <c r="D6" s="6">
        <v>-6925.09</v>
      </c>
      <c r="E6" s="6">
        <v>46715.86</v>
      </c>
      <c r="F6" s="6">
        <v>0</v>
      </c>
      <c r="G6" s="6">
        <v>0</v>
      </c>
      <c r="H6" s="6">
        <v>0</v>
      </c>
      <c r="I6" s="6">
        <v>6925.09</v>
      </c>
      <c r="J6" s="6">
        <v>0</v>
      </c>
      <c r="K6" s="6">
        <v>46715.86</v>
      </c>
    </row>
    <row r="7" spans="1:11">
      <c r="A7" t="s">
        <v>16</v>
      </c>
      <c r="B7" t="s">
        <v>37</v>
      </c>
      <c r="C7" t="s">
        <v>38</v>
      </c>
      <c r="D7" s="6">
        <v>0</v>
      </c>
      <c r="E7" s="6">
        <v>1004.81</v>
      </c>
      <c r="F7" s="6">
        <v>0</v>
      </c>
      <c r="G7" s="6">
        <v>0</v>
      </c>
      <c r="H7" s="6">
        <v>0</v>
      </c>
      <c r="I7" s="6">
        <v>3356.61</v>
      </c>
      <c r="J7" s="6">
        <v>0</v>
      </c>
      <c r="K7" s="6">
        <v>4361.42</v>
      </c>
    </row>
    <row r="8" spans="1:11">
      <c r="A8" t="s">
        <v>9</v>
      </c>
      <c r="B8" t="s">
        <v>37</v>
      </c>
      <c r="C8" t="s">
        <v>38</v>
      </c>
      <c r="D8" s="6">
        <v>3957.11</v>
      </c>
      <c r="E8" s="6">
        <v>3127.04</v>
      </c>
      <c r="F8" s="6">
        <v>0</v>
      </c>
      <c r="G8" s="6">
        <v>0</v>
      </c>
      <c r="H8" s="6">
        <v>0</v>
      </c>
      <c r="I8" s="6">
        <v>-6925.09</v>
      </c>
      <c r="J8" s="6">
        <v>0</v>
      </c>
      <c r="K8" s="6">
        <v>159.06</v>
      </c>
    </row>
    <row r="9" spans="1:11">
      <c r="A9" t="s">
        <v>14</v>
      </c>
      <c r="B9" t="s">
        <v>37</v>
      </c>
      <c r="C9" t="s">
        <v>38</v>
      </c>
      <c r="D9" s="6">
        <v>0</v>
      </c>
      <c r="E9" s="6">
        <v>152.13</v>
      </c>
      <c r="F9" s="6">
        <v>0</v>
      </c>
      <c r="G9" s="6">
        <v>0</v>
      </c>
      <c r="H9" s="6">
        <v>0</v>
      </c>
      <c r="I9" s="6">
        <v>-91.32</v>
      </c>
      <c r="J9" s="6">
        <v>0</v>
      </c>
      <c r="K9" s="6">
        <v>60.81</v>
      </c>
    </row>
    <row r="10" spans="1:11">
      <c r="A10" t="s">
        <v>18</v>
      </c>
      <c r="B10" t="s">
        <v>37</v>
      </c>
      <c r="C10" t="s">
        <v>38</v>
      </c>
      <c r="D10" s="6">
        <v>10565.33</v>
      </c>
      <c r="E10" s="6">
        <v>2928.71</v>
      </c>
      <c r="F10" s="6">
        <v>0</v>
      </c>
      <c r="G10" s="6">
        <v>0</v>
      </c>
      <c r="H10" s="6">
        <v>0</v>
      </c>
      <c r="I10" s="6">
        <v>-102.04</v>
      </c>
      <c r="J10" s="6">
        <v>0</v>
      </c>
      <c r="K10" s="6">
        <v>13392</v>
      </c>
    </row>
    <row r="11" spans="1:11">
      <c r="A11" t="s">
        <v>24</v>
      </c>
      <c r="D11" s="7">
        <f>SUM(D4:D10)</f>
        <v>359144.8</v>
      </c>
      <c r="E11" s="7">
        <f t="shared" ref="E11:K11" si="0">SUM(E4:E10)</f>
        <v>275496.65999999997</v>
      </c>
      <c r="F11" s="7">
        <f t="shared" si="0"/>
        <v>0</v>
      </c>
      <c r="G11" s="7">
        <f t="shared" si="0"/>
        <v>0</v>
      </c>
      <c r="H11" s="7">
        <f t="shared" si="0"/>
        <v>0</v>
      </c>
      <c r="I11" s="7">
        <f t="shared" si="0"/>
        <v>3163.2500000000005</v>
      </c>
      <c r="J11" s="7">
        <f t="shared" si="0"/>
        <v>0</v>
      </c>
      <c r="K11" s="7">
        <f t="shared" si="0"/>
        <v>637804.7100000002</v>
      </c>
    </row>
  </sheetData>
  <pageMargins left="0.75" right="0.75" top="1" bottom="1" header="0.5" footer="0.5"/>
  <pageSetup scale="9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16"/>
  <sheetViews>
    <sheetView workbookViewId="0">
      <selection activeCell="F39" sqref="F39"/>
    </sheetView>
  </sheetViews>
  <sheetFormatPr defaultRowHeight="12.75"/>
  <cols>
    <col min="1" max="1" width="18.85546875" customWidth="1"/>
    <col min="2" max="2" width="11.28515625" bestFit="1" customWidth="1"/>
    <col min="14" max="14" width="11.28515625" bestFit="1" customWidth="1"/>
  </cols>
  <sheetData>
    <row r="3" spans="1:14">
      <c r="A3" s="9" t="s">
        <v>42</v>
      </c>
    </row>
    <row r="5" spans="1:14">
      <c r="B5" s="8">
        <v>40148</v>
      </c>
      <c r="C5" s="8">
        <v>40179</v>
      </c>
      <c r="D5" s="8">
        <v>40210</v>
      </c>
      <c r="E5" s="8">
        <v>40238</v>
      </c>
      <c r="F5" s="8">
        <v>40269</v>
      </c>
      <c r="G5" s="8">
        <v>40299</v>
      </c>
      <c r="H5" s="8">
        <v>40330</v>
      </c>
      <c r="I5" s="8">
        <v>40360</v>
      </c>
      <c r="J5" s="8">
        <v>40391</v>
      </c>
      <c r="K5" s="8">
        <v>40422</v>
      </c>
      <c r="L5" s="8">
        <v>40452</v>
      </c>
      <c r="M5" s="8">
        <v>40483</v>
      </c>
      <c r="N5" s="8">
        <v>40513</v>
      </c>
    </row>
    <row r="7" spans="1:14">
      <c r="A7" t="s">
        <v>39</v>
      </c>
      <c r="B7" s="1">
        <v>363243</v>
      </c>
      <c r="C7" s="2">
        <f>B7+($N$7-$B$7)/12</f>
        <v>389952.66666666669</v>
      </c>
      <c r="D7" s="2">
        <f t="shared" ref="D7:M7" si="0">C7+($N$7-$B$7)/12</f>
        <v>416662.33333333337</v>
      </c>
      <c r="E7" s="2">
        <f t="shared" si="0"/>
        <v>443372.00000000006</v>
      </c>
      <c r="F7" s="2">
        <f t="shared" si="0"/>
        <v>470081.66666666674</v>
      </c>
      <c r="G7" s="2">
        <f t="shared" si="0"/>
        <v>496791.33333333343</v>
      </c>
      <c r="H7" s="2">
        <f t="shared" si="0"/>
        <v>523501.00000000012</v>
      </c>
      <c r="I7" s="2">
        <f t="shared" si="0"/>
        <v>550210.66666666674</v>
      </c>
      <c r="J7" s="2">
        <f t="shared" si="0"/>
        <v>576920.33333333337</v>
      </c>
      <c r="K7" s="2">
        <f t="shared" si="0"/>
        <v>603630</v>
      </c>
      <c r="L7" s="2">
        <f t="shared" si="0"/>
        <v>630339.66666666663</v>
      </c>
      <c r="M7" s="2">
        <f t="shared" si="0"/>
        <v>657049.33333333326</v>
      </c>
      <c r="N7" s="1">
        <v>683759</v>
      </c>
    </row>
    <row r="9" spans="1:14">
      <c r="C9" s="2">
        <f>C7-B7</f>
        <v>26709.666666666686</v>
      </c>
      <c r="D9" s="2">
        <f t="shared" ref="D9:M9" si="1">D7-C7</f>
        <v>26709.666666666686</v>
      </c>
      <c r="E9" s="2">
        <f t="shared" si="1"/>
        <v>26709.666666666686</v>
      </c>
      <c r="F9" s="2">
        <f t="shared" si="1"/>
        <v>26709.666666666686</v>
      </c>
      <c r="G9" s="2">
        <f t="shared" si="1"/>
        <v>26709.666666666686</v>
      </c>
      <c r="H9" s="2">
        <f t="shared" si="1"/>
        <v>26709.666666666686</v>
      </c>
      <c r="I9" s="2">
        <f t="shared" si="1"/>
        <v>26709.666666666628</v>
      </c>
      <c r="J9" s="2">
        <f t="shared" si="1"/>
        <v>26709.666666666628</v>
      </c>
      <c r="K9" s="2">
        <f t="shared" si="1"/>
        <v>26709.666666666628</v>
      </c>
      <c r="L9" s="2">
        <f t="shared" si="1"/>
        <v>26709.666666666628</v>
      </c>
      <c r="M9" s="2">
        <f t="shared" si="1"/>
        <v>26709.666666666628</v>
      </c>
    </row>
    <row r="10" spans="1:14">
      <c r="D10" s="2"/>
      <c r="E10" s="2"/>
      <c r="F10" s="2"/>
      <c r="G10" s="2"/>
      <c r="H10" s="2"/>
      <c r="I10" s="2"/>
      <c r="J10" s="2"/>
      <c r="K10" s="2"/>
      <c r="L10" s="2"/>
      <c r="M10" s="2" t="s">
        <v>40</v>
      </c>
      <c r="N10" s="2">
        <f>(B7+SUM(C7:M7)*2+N7)/24</f>
        <v>523501</v>
      </c>
    </row>
    <row r="11" spans="1:14">
      <c r="D11" s="2"/>
    </row>
    <row r="12" spans="1:14">
      <c r="D12" s="2"/>
    </row>
    <row r="13" spans="1:14">
      <c r="B13" s="8">
        <v>40695</v>
      </c>
      <c r="C13" s="8">
        <v>40725</v>
      </c>
      <c r="D13" s="8">
        <v>40756</v>
      </c>
      <c r="E13" s="8">
        <v>40787</v>
      </c>
      <c r="F13" s="8">
        <v>40817</v>
      </c>
      <c r="G13" s="8">
        <v>40848</v>
      </c>
      <c r="H13" s="8">
        <v>40878</v>
      </c>
      <c r="I13" s="8">
        <v>40909</v>
      </c>
      <c r="J13" s="8">
        <v>40940</v>
      </c>
      <c r="K13" s="8">
        <v>40969</v>
      </c>
      <c r="L13" s="8">
        <v>41000</v>
      </c>
      <c r="M13" s="8">
        <v>41030</v>
      </c>
      <c r="N13" s="8">
        <v>41061</v>
      </c>
    </row>
    <row r="14" spans="1:14">
      <c r="A14" t="s">
        <v>39</v>
      </c>
      <c r="B14" s="2">
        <f>N7</f>
        <v>683759</v>
      </c>
      <c r="C14" s="2">
        <f>B14+C9</f>
        <v>710468.66666666674</v>
      </c>
      <c r="D14" s="2">
        <f t="shared" ref="D14:N14" si="2">C14+D9</f>
        <v>737178.33333333349</v>
      </c>
      <c r="E14" s="2">
        <f t="shared" si="2"/>
        <v>763888.00000000023</v>
      </c>
      <c r="F14" s="2">
        <f t="shared" si="2"/>
        <v>790597.66666666698</v>
      </c>
      <c r="G14" s="2">
        <f t="shared" si="2"/>
        <v>817307.33333333372</v>
      </c>
      <c r="H14" s="2">
        <f t="shared" si="2"/>
        <v>844017.00000000047</v>
      </c>
      <c r="I14" s="2">
        <f>H14+I9</f>
        <v>870726.66666666709</v>
      </c>
      <c r="J14" s="2">
        <f t="shared" si="2"/>
        <v>897436.33333333372</v>
      </c>
      <c r="K14" s="2">
        <f t="shared" si="2"/>
        <v>924146.00000000035</v>
      </c>
      <c r="L14" s="2">
        <f t="shared" si="2"/>
        <v>950855.66666666698</v>
      </c>
      <c r="M14" s="2">
        <f t="shared" si="2"/>
        <v>977565.3333333336</v>
      </c>
      <c r="N14" s="2">
        <f t="shared" si="2"/>
        <v>977565.3333333336</v>
      </c>
    </row>
    <row r="16" spans="1:14">
      <c r="M16" t="s">
        <v>40</v>
      </c>
      <c r="N16" s="2">
        <f>(B14+SUM(C14:M14)*2+N14)/24</f>
        <v>842904.09722222248</v>
      </c>
    </row>
  </sheetData>
  <pageMargins left="0.7" right="0.7" top="0.75" bottom="0.75" header="0.3" footer="0.3"/>
  <pageSetup scale="8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7"/>
  <sheetViews>
    <sheetView zoomScale="88" zoomScaleNormal="88" workbookViewId="0">
      <pane ySplit="9" topLeftCell="A10" activePane="bottomLeft" state="frozen"/>
      <selection activeCell="D21" sqref="D21"/>
      <selection pane="bottomLeft" activeCell="D37" sqref="D37"/>
    </sheetView>
  </sheetViews>
  <sheetFormatPr defaultRowHeight="10.5"/>
  <cols>
    <col min="1" max="1" width="2.140625" style="144" customWidth="1"/>
    <col min="2" max="2" width="13.28515625" style="144" bestFit="1" customWidth="1"/>
    <col min="3" max="3" width="12.85546875" style="144" customWidth="1"/>
    <col min="4" max="4" width="14.28515625" style="144" customWidth="1"/>
    <col min="5" max="5" width="12.85546875" style="144" bestFit="1" customWidth="1"/>
    <col min="6" max="6" width="16.42578125" style="144" bestFit="1" customWidth="1"/>
    <col min="7" max="7" width="15.85546875" style="144" customWidth="1"/>
    <col min="8" max="8" width="14.28515625" style="144" customWidth="1"/>
    <col min="9" max="9" width="18" style="144" bestFit="1" customWidth="1"/>
    <col min="10" max="10" width="17.28515625" style="144" bestFit="1" customWidth="1"/>
    <col min="11" max="11" width="14.28515625" style="144" bestFit="1" customWidth="1"/>
    <col min="12" max="12" width="14.42578125" style="144" customWidth="1"/>
    <col min="13" max="13" width="9.5703125" style="144" bestFit="1" customWidth="1"/>
    <col min="14" max="254" width="9.140625" style="144"/>
    <col min="255" max="255" width="2.140625" style="144" customWidth="1"/>
    <col min="256" max="256" width="13.28515625" style="144" bestFit="1" customWidth="1"/>
    <col min="257" max="257" width="3" style="144" customWidth="1"/>
    <col min="258" max="259" width="12.85546875" style="144" customWidth="1"/>
    <col min="260" max="260" width="14.28515625" style="144" customWidth="1"/>
    <col min="261" max="261" width="12.85546875" style="144" bestFit="1" customWidth="1"/>
    <col min="262" max="262" width="16.42578125" style="144" bestFit="1" customWidth="1"/>
    <col min="263" max="263" width="15.85546875" style="144" customWidth="1"/>
    <col min="264" max="264" width="14.28515625" style="144" customWidth="1"/>
    <col min="265" max="265" width="18" style="144" bestFit="1" customWidth="1"/>
    <col min="266" max="266" width="17.28515625" style="144" bestFit="1" customWidth="1"/>
    <col min="267" max="267" width="12.140625" style="144" bestFit="1" customWidth="1"/>
    <col min="268" max="268" width="14.42578125" style="144" customWidth="1"/>
    <col min="269" max="510" width="9.140625" style="144"/>
    <col min="511" max="511" width="2.140625" style="144" customWidth="1"/>
    <col min="512" max="512" width="13.28515625" style="144" bestFit="1" customWidth="1"/>
    <col min="513" max="513" width="3" style="144" customWidth="1"/>
    <col min="514" max="515" width="12.85546875" style="144" customWidth="1"/>
    <col min="516" max="516" width="14.28515625" style="144" customWidth="1"/>
    <col min="517" max="517" width="12.85546875" style="144" bestFit="1" customWidth="1"/>
    <col min="518" max="518" width="16.42578125" style="144" bestFit="1" customWidth="1"/>
    <col min="519" max="519" width="15.85546875" style="144" customWidth="1"/>
    <col min="520" max="520" width="14.28515625" style="144" customWidth="1"/>
    <col min="521" max="521" width="18" style="144" bestFit="1" customWidth="1"/>
    <col min="522" max="522" width="17.28515625" style="144" bestFit="1" customWidth="1"/>
    <col min="523" max="523" width="12.140625" style="144" bestFit="1" customWidth="1"/>
    <col min="524" max="524" width="14.42578125" style="144" customWidth="1"/>
    <col min="525" max="766" width="9.140625" style="144"/>
    <col min="767" max="767" width="2.140625" style="144" customWidth="1"/>
    <col min="768" max="768" width="13.28515625" style="144" bestFit="1" customWidth="1"/>
    <col min="769" max="769" width="3" style="144" customWidth="1"/>
    <col min="770" max="771" width="12.85546875" style="144" customWidth="1"/>
    <col min="772" max="772" width="14.28515625" style="144" customWidth="1"/>
    <col min="773" max="773" width="12.85546875" style="144" bestFit="1" customWidth="1"/>
    <col min="774" max="774" width="16.42578125" style="144" bestFit="1" customWidth="1"/>
    <col min="775" max="775" width="15.85546875" style="144" customWidth="1"/>
    <col min="776" max="776" width="14.28515625" style="144" customWidth="1"/>
    <col min="777" max="777" width="18" style="144" bestFit="1" customWidth="1"/>
    <col min="778" max="778" width="17.28515625" style="144" bestFit="1" customWidth="1"/>
    <col min="779" max="779" width="12.140625" style="144" bestFit="1" customWidth="1"/>
    <col min="780" max="780" width="14.42578125" style="144" customWidth="1"/>
    <col min="781" max="1022" width="9.140625" style="144"/>
    <col min="1023" max="1023" width="2.140625" style="144" customWidth="1"/>
    <col min="1024" max="1024" width="13.28515625" style="144" bestFit="1" customWidth="1"/>
    <col min="1025" max="1025" width="3" style="144" customWidth="1"/>
    <col min="1026" max="1027" width="12.85546875" style="144" customWidth="1"/>
    <col min="1028" max="1028" width="14.28515625" style="144" customWidth="1"/>
    <col min="1029" max="1029" width="12.85546875" style="144" bestFit="1" customWidth="1"/>
    <col min="1030" max="1030" width="16.42578125" style="144" bestFit="1" customWidth="1"/>
    <col min="1031" max="1031" width="15.85546875" style="144" customWidth="1"/>
    <col min="1032" max="1032" width="14.28515625" style="144" customWidth="1"/>
    <col min="1033" max="1033" width="18" style="144" bestFit="1" customWidth="1"/>
    <col min="1034" max="1034" width="17.28515625" style="144" bestFit="1" customWidth="1"/>
    <col min="1035" max="1035" width="12.140625" style="144" bestFit="1" customWidth="1"/>
    <col min="1036" max="1036" width="14.42578125" style="144" customWidth="1"/>
    <col min="1037" max="1278" width="9.140625" style="144"/>
    <col min="1279" max="1279" width="2.140625" style="144" customWidth="1"/>
    <col min="1280" max="1280" width="13.28515625" style="144" bestFit="1" customWidth="1"/>
    <col min="1281" max="1281" width="3" style="144" customWidth="1"/>
    <col min="1282" max="1283" width="12.85546875" style="144" customWidth="1"/>
    <col min="1284" max="1284" width="14.28515625" style="144" customWidth="1"/>
    <col min="1285" max="1285" width="12.85546875" style="144" bestFit="1" customWidth="1"/>
    <col min="1286" max="1286" width="16.42578125" style="144" bestFit="1" customWidth="1"/>
    <col min="1287" max="1287" width="15.85546875" style="144" customWidth="1"/>
    <col min="1288" max="1288" width="14.28515625" style="144" customWidth="1"/>
    <col min="1289" max="1289" width="18" style="144" bestFit="1" customWidth="1"/>
    <col min="1290" max="1290" width="17.28515625" style="144" bestFit="1" customWidth="1"/>
    <col min="1291" max="1291" width="12.140625" style="144" bestFit="1" customWidth="1"/>
    <col min="1292" max="1292" width="14.42578125" style="144" customWidth="1"/>
    <col min="1293" max="1534" width="9.140625" style="144"/>
    <col min="1535" max="1535" width="2.140625" style="144" customWidth="1"/>
    <col min="1536" max="1536" width="13.28515625" style="144" bestFit="1" customWidth="1"/>
    <col min="1537" max="1537" width="3" style="144" customWidth="1"/>
    <col min="1538" max="1539" width="12.85546875" style="144" customWidth="1"/>
    <col min="1540" max="1540" width="14.28515625" style="144" customWidth="1"/>
    <col min="1541" max="1541" width="12.85546875" style="144" bestFit="1" customWidth="1"/>
    <col min="1542" max="1542" width="16.42578125" style="144" bestFit="1" customWidth="1"/>
    <col min="1543" max="1543" width="15.85546875" style="144" customWidth="1"/>
    <col min="1544" max="1544" width="14.28515625" style="144" customWidth="1"/>
    <col min="1545" max="1545" width="18" style="144" bestFit="1" customWidth="1"/>
    <col min="1546" max="1546" width="17.28515625" style="144" bestFit="1" customWidth="1"/>
    <col min="1547" max="1547" width="12.140625" style="144" bestFit="1" customWidth="1"/>
    <col min="1548" max="1548" width="14.42578125" style="144" customWidth="1"/>
    <col min="1549" max="1790" width="9.140625" style="144"/>
    <col min="1791" max="1791" width="2.140625" style="144" customWidth="1"/>
    <col min="1792" max="1792" width="13.28515625" style="144" bestFit="1" customWidth="1"/>
    <col min="1793" max="1793" width="3" style="144" customWidth="1"/>
    <col min="1794" max="1795" width="12.85546875" style="144" customWidth="1"/>
    <col min="1796" max="1796" width="14.28515625" style="144" customWidth="1"/>
    <col min="1797" max="1797" width="12.85546875" style="144" bestFit="1" customWidth="1"/>
    <col min="1798" max="1798" width="16.42578125" style="144" bestFit="1" customWidth="1"/>
    <col min="1799" max="1799" width="15.85546875" style="144" customWidth="1"/>
    <col min="1800" max="1800" width="14.28515625" style="144" customWidth="1"/>
    <col min="1801" max="1801" width="18" style="144" bestFit="1" customWidth="1"/>
    <col min="1802" max="1802" width="17.28515625" style="144" bestFit="1" customWidth="1"/>
    <col min="1803" max="1803" width="12.140625" style="144" bestFit="1" customWidth="1"/>
    <col min="1804" max="1804" width="14.42578125" style="144" customWidth="1"/>
    <col min="1805" max="2046" width="9.140625" style="144"/>
    <col min="2047" max="2047" width="2.140625" style="144" customWidth="1"/>
    <col min="2048" max="2048" width="13.28515625" style="144" bestFit="1" customWidth="1"/>
    <col min="2049" max="2049" width="3" style="144" customWidth="1"/>
    <col min="2050" max="2051" width="12.85546875" style="144" customWidth="1"/>
    <col min="2052" max="2052" width="14.28515625" style="144" customWidth="1"/>
    <col min="2053" max="2053" width="12.85546875" style="144" bestFit="1" customWidth="1"/>
    <col min="2054" max="2054" width="16.42578125" style="144" bestFit="1" customWidth="1"/>
    <col min="2055" max="2055" width="15.85546875" style="144" customWidth="1"/>
    <col min="2056" max="2056" width="14.28515625" style="144" customWidth="1"/>
    <col min="2057" max="2057" width="18" style="144" bestFit="1" customWidth="1"/>
    <col min="2058" max="2058" width="17.28515625" style="144" bestFit="1" customWidth="1"/>
    <col min="2059" max="2059" width="12.140625" style="144" bestFit="1" customWidth="1"/>
    <col min="2060" max="2060" width="14.42578125" style="144" customWidth="1"/>
    <col min="2061" max="2302" width="9.140625" style="144"/>
    <col min="2303" max="2303" width="2.140625" style="144" customWidth="1"/>
    <col min="2304" max="2304" width="13.28515625" style="144" bestFit="1" customWidth="1"/>
    <col min="2305" max="2305" width="3" style="144" customWidth="1"/>
    <col min="2306" max="2307" width="12.85546875" style="144" customWidth="1"/>
    <col min="2308" max="2308" width="14.28515625" style="144" customWidth="1"/>
    <col min="2309" max="2309" width="12.85546875" style="144" bestFit="1" customWidth="1"/>
    <col min="2310" max="2310" width="16.42578125" style="144" bestFit="1" customWidth="1"/>
    <col min="2311" max="2311" width="15.85546875" style="144" customWidth="1"/>
    <col min="2312" max="2312" width="14.28515625" style="144" customWidth="1"/>
    <col min="2313" max="2313" width="18" style="144" bestFit="1" customWidth="1"/>
    <col min="2314" max="2314" width="17.28515625" style="144" bestFit="1" customWidth="1"/>
    <col min="2315" max="2315" width="12.140625" style="144" bestFit="1" customWidth="1"/>
    <col min="2316" max="2316" width="14.42578125" style="144" customWidth="1"/>
    <col min="2317" max="2558" width="9.140625" style="144"/>
    <col min="2559" max="2559" width="2.140625" style="144" customWidth="1"/>
    <col min="2560" max="2560" width="13.28515625" style="144" bestFit="1" customWidth="1"/>
    <col min="2561" max="2561" width="3" style="144" customWidth="1"/>
    <col min="2562" max="2563" width="12.85546875" style="144" customWidth="1"/>
    <col min="2564" max="2564" width="14.28515625" style="144" customWidth="1"/>
    <col min="2565" max="2565" width="12.85546875" style="144" bestFit="1" customWidth="1"/>
    <col min="2566" max="2566" width="16.42578125" style="144" bestFit="1" customWidth="1"/>
    <col min="2567" max="2567" width="15.85546875" style="144" customWidth="1"/>
    <col min="2568" max="2568" width="14.28515625" style="144" customWidth="1"/>
    <col min="2569" max="2569" width="18" style="144" bestFit="1" customWidth="1"/>
    <col min="2570" max="2570" width="17.28515625" style="144" bestFit="1" customWidth="1"/>
    <col min="2571" max="2571" width="12.140625" style="144" bestFit="1" customWidth="1"/>
    <col min="2572" max="2572" width="14.42578125" style="144" customWidth="1"/>
    <col min="2573" max="2814" width="9.140625" style="144"/>
    <col min="2815" max="2815" width="2.140625" style="144" customWidth="1"/>
    <col min="2816" max="2816" width="13.28515625" style="144" bestFit="1" customWidth="1"/>
    <col min="2817" max="2817" width="3" style="144" customWidth="1"/>
    <col min="2818" max="2819" width="12.85546875" style="144" customWidth="1"/>
    <col min="2820" max="2820" width="14.28515625" style="144" customWidth="1"/>
    <col min="2821" max="2821" width="12.85546875" style="144" bestFit="1" customWidth="1"/>
    <col min="2822" max="2822" width="16.42578125" style="144" bestFit="1" customWidth="1"/>
    <col min="2823" max="2823" width="15.85546875" style="144" customWidth="1"/>
    <col min="2824" max="2824" width="14.28515625" style="144" customWidth="1"/>
    <col min="2825" max="2825" width="18" style="144" bestFit="1" customWidth="1"/>
    <col min="2826" max="2826" width="17.28515625" style="144" bestFit="1" customWidth="1"/>
    <col min="2827" max="2827" width="12.140625" style="144" bestFit="1" customWidth="1"/>
    <col min="2828" max="2828" width="14.42578125" style="144" customWidth="1"/>
    <col min="2829" max="3070" width="9.140625" style="144"/>
    <col min="3071" max="3071" width="2.140625" style="144" customWidth="1"/>
    <col min="3072" max="3072" width="13.28515625" style="144" bestFit="1" customWidth="1"/>
    <col min="3073" max="3073" width="3" style="144" customWidth="1"/>
    <col min="3074" max="3075" width="12.85546875" style="144" customWidth="1"/>
    <col min="3076" max="3076" width="14.28515625" style="144" customWidth="1"/>
    <col min="3077" max="3077" width="12.85546875" style="144" bestFit="1" customWidth="1"/>
    <col min="3078" max="3078" width="16.42578125" style="144" bestFit="1" customWidth="1"/>
    <col min="3079" max="3079" width="15.85546875" style="144" customWidth="1"/>
    <col min="3080" max="3080" width="14.28515625" style="144" customWidth="1"/>
    <col min="3081" max="3081" width="18" style="144" bestFit="1" customWidth="1"/>
    <col min="3082" max="3082" width="17.28515625" style="144" bestFit="1" customWidth="1"/>
    <col min="3083" max="3083" width="12.140625" style="144" bestFit="1" customWidth="1"/>
    <col min="3084" max="3084" width="14.42578125" style="144" customWidth="1"/>
    <col min="3085" max="3326" width="9.140625" style="144"/>
    <col min="3327" max="3327" width="2.140625" style="144" customWidth="1"/>
    <col min="3328" max="3328" width="13.28515625" style="144" bestFit="1" customWidth="1"/>
    <col min="3329" max="3329" width="3" style="144" customWidth="1"/>
    <col min="3330" max="3331" width="12.85546875" style="144" customWidth="1"/>
    <col min="3332" max="3332" width="14.28515625" style="144" customWidth="1"/>
    <col min="3333" max="3333" width="12.85546875" style="144" bestFit="1" customWidth="1"/>
    <col min="3334" max="3334" width="16.42578125" style="144" bestFit="1" customWidth="1"/>
    <col min="3335" max="3335" width="15.85546875" style="144" customWidth="1"/>
    <col min="3336" max="3336" width="14.28515625" style="144" customWidth="1"/>
    <col min="3337" max="3337" width="18" style="144" bestFit="1" customWidth="1"/>
    <col min="3338" max="3338" width="17.28515625" style="144" bestFit="1" customWidth="1"/>
    <col min="3339" max="3339" width="12.140625" style="144" bestFit="1" customWidth="1"/>
    <col min="3340" max="3340" width="14.42578125" style="144" customWidth="1"/>
    <col min="3341" max="3582" width="9.140625" style="144"/>
    <col min="3583" max="3583" width="2.140625" style="144" customWidth="1"/>
    <col min="3584" max="3584" width="13.28515625" style="144" bestFit="1" customWidth="1"/>
    <col min="3585" max="3585" width="3" style="144" customWidth="1"/>
    <col min="3586" max="3587" width="12.85546875" style="144" customWidth="1"/>
    <col min="3588" max="3588" width="14.28515625" style="144" customWidth="1"/>
    <col min="3589" max="3589" width="12.85546875" style="144" bestFit="1" customWidth="1"/>
    <col min="3590" max="3590" width="16.42578125" style="144" bestFit="1" customWidth="1"/>
    <col min="3591" max="3591" width="15.85546875" style="144" customWidth="1"/>
    <col min="3592" max="3592" width="14.28515625" style="144" customWidth="1"/>
    <col min="3593" max="3593" width="18" style="144" bestFit="1" customWidth="1"/>
    <col min="3594" max="3594" width="17.28515625" style="144" bestFit="1" customWidth="1"/>
    <col min="3595" max="3595" width="12.140625" style="144" bestFit="1" customWidth="1"/>
    <col min="3596" max="3596" width="14.42578125" style="144" customWidth="1"/>
    <col min="3597" max="3838" width="9.140625" style="144"/>
    <col min="3839" max="3839" width="2.140625" style="144" customWidth="1"/>
    <col min="3840" max="3840" width="13.28515625" style="144" bestFit="1" customWidth="1"/>
    <col min="3841" max="3841" width="3" style="144" customWidth="1"/>
    <col min="3842" max="3843" width="12.85546875" style="144" customWidth="1"/>
    <col min="3844" max="3844" width="14.28515625" style="144" customWidth="1"/>
    <col min="3845" max="3845" width="12.85546875" style="144" bestFit="1" customWidth="1"/>
    <col min="3846" max="3846" width="16.42578125" style="144" bestFit="1" customWidth="1"/>
    <col min="3847" max="3847" width="15.85546875" style="144" customWidth="1"/>
    <col min="3848" max="3848" width="14.28515625" style="144" customWidth="1"/>
    <col min="3849" max="3849" width="18" style="144" bestFit="1" customWidth="1"/>
    <col min="3850" max="3850" width="17.28515625" style="144" bestFit="1" customWidth="1"/>
    <col min="3851" max="3851" width="12.140625" style="144" bestFit="1" customWidth="1"/>
    <col min="3852" max="3852" width="14.42578125" style="144" customWidth="1"/>
    <col min="3853" max="4094" width="9.140625" style="144"/>
    <col min="4095" max="4095" width="2.140625" style="144" customWidth="1"/>
    <col min="4096" max="4096" width="13.28515625" style="144" bestFit="1" customWidth="1"/>
    <col min="4097" max="4097" width="3" style="144" customWidth="1"/>
    <col min="4098" max="4099" width="12.85546875" style="144" customWidth="1"/>
    <col min="4100" max="4100" width="14.28515625" style="144" customWidth="1"/>
    <col min="4101" max="4101" width="12.85546875" style="144" bestFit="1" customWidth="1"/>
    <col min="4102" max="4102" width="16.42578125" style="144" bestFit="1" customWidth="1"/>
    <col min="4103" max="4103" width="15.85546875" style="144" customWidth="1"/>
    <col min="4104" max="4104" width="14.28515625" style="144" customWidth="1"/>
    <col min="4105" max="4105" width="18" style="144" bestFit="1" customWidth="1"/>
    <col min="4106" max="4106" width="17.28515625" style="144" bestFit="1" customWidth="1"/>
    <col min="4107" max="4107" width="12.140625" style="144" bestFit="1" customWidth="1"/>
    <col min="4108" max="4108" width="14.42578125" style="144" customWidth="1"/>
    <col min="4109" max="4350" width="9.140625" style="144"/>
    <col min="4351" max="4351" width="2.140625" style="144" customWidth="1"/>
    <col min="4352" max="4352" width="13.28515625" style="144" bestFit="1" customWidth="1"/>
    <col min="4353" max="4353" width="3" style="144" customWidth="1"/>
    <col min="4354" max="4355" width="12.85546875" style="144" customWidth="1"/>
    <col min="4356" max="4356" width="14.28515625" style="144" customWidth="1"/>
    <col min="4357" max="4357" width="12.85546875" style="144" bestFit="1" customWidth="1"/>
    <col min="4358" max="4358" width="16.42578125" style="144" bestFit="1" customWidth="1"/>
    <col min="4359" max="4359" width="15.85546875" style="144" customWidth="1"/>
    <col min="4360" max="4360" width="14.28515625" style="144" customWidth="1"/>
    <col min="4361" max="4361" width="18" style="144" bestFit="1" customWidth="1"/>
    <col min="4362" max="4362" width="17.28515625" style="144" bestFit="1" customWidth="1"/>
    <col min="4363" max="4363" width="12.140625" style="144" bestFit="1" customWidth="1"/>
    <col min="4364" max="4364" width="14.42578125" style="144" customWidth="1"/>
    <col min="4365" max="4606" width="9.140625" style="144"/>
    <col min="4607" max="4607" width="2.140625" style="144" customWidth="1"/>
    <col min="4608" max="4608" width="13.28515625" style="144" bestFit="1" customWidth="1"/>
    <col min="4609" max="4609" width="3" style="144" customWidth="1"/>
    <col min="4610" max="4611" width="12.85546875" style="144" customWidth="1"/>
    <col min="4612" max="4612" width="14.28515625" style="144" customWidth="1"/>
    <col min="4613" max="4613" width="12.85546875" style="144" bestFit="1" customWidth="1"/>
    <col min="4614" max="4614" width="16.42578125" style="144" bestFit="1" customWidth="1"/>
    <col min="4615" max="4615" width="15.85546875" style="144" customWidth="1"/>
    <col min="4616" max="4616" width="14.28515625" style="144" customWidth="1"/>
    <col min="4617" max="4617" width="18" style="144" bestFit="1" customWidth="1"/>
    <col min="4618" max="4618" width="17.28515625" style="144" bestFit="1" customWidth="1"/>
    <col min="4619" max="4619" width="12.140625" style="144" bestFit="1" customWidth="1"/>
    <col min="4620" max="4620" width="14.42578125" style="144" customWidth="1"/>
    <col min="4621" max="4862" width="9.140625" style="144"/>
    <col min="4863" max="4863" width="2.140625" style="144" customWidth="1"/>
    <col min="4864" max="4864" width="13.28515625" style="144" bestFit="1" customWidth="1"/>
    <col min="4865" max="4865" width="3" style="144" customWidth="1"/>
    <col min="4866" max="4867" width="12.85546875" style="144" customWidth="1"/>
    <col min="4868" max="4868" width="14.28515625" style="144" customWidth="1"/>
    <col min="4869" max="4869" width="12.85546875" style="144" bestFit="1" customWidth="1"/>
    <col min="4870" max="4870" width="16.42578125" style="144" bestFit="1" customWidth="1"/>
    <col min="4871" max="4871" width="15.85546875" style="144" customWidth="1"/>
    <col min="4872" max="4872" width="14.28515625" style="144" customWidth="1"/>
    <col min="4873" max="4873" width="18" style="144" bestFit="1" customWidth="1"/>
    <col min="4874" max="4874" width="17.28515625" style="144" bestFit="1" customWidth="1"/>
    <col min="4875" max="4875" width="12.140625" style="144" bestFit="1" customWidth="1"/>
    <col min="4876" max="4876" width="14.42578125" style="144" customWidth="1"/>
    <col min="4877" max="5118" width="9.140625" style="144"/>
    <col min="5119" max="5119" width="2.140625" style="144" customWidth="1"/>
    <col min="5120" max="5120" width="13.28515625" style="144" bestFit="1" customWidth="1"/>
    <col min="5121" max="5121" width="3" style="144" customWidth="1"/>
    <col min="5122" max="5123" width="12.85546875" style="144" customWidth="1"/>
    <col min="5124" max="5124" width="14.28515625" style="144" customWidth="1"/>
    <col min="5125" max="5125" width="12.85546875" style="144" bestFit="1" customWidth="1"/>
    <col min="5126" max="5126" width="16.42578125" style="144" bestFit="1" customWidth="1"/>
    <col min="5127" max="5127" width="15.85546875" style="144" customWidth="1"/>
    <col min="5128" max="5128" width="14.28515625" style="144" customWidth="1"/>
    <col min="5129" max="5129" width="18" style="144" bestFit="1" customWidth="1"/>
    <col min="5130" max="5130" width="17.28515625" style="144" bestFit="1" customWidth="1"/>
    <col min="5131" max="5131" width="12.140625" style="144" bestFit="1" customWidth="1"/>
    <col min="5132" max="5132" width="14.42578125" style="144" customWidth="1"/>
    <col min="5133" max="5374" width="9.140625" style="144"/>
    <col min="5375" max="5375" width="2.140625" style="144" customWidth="1"/>
    <col min="5376" max="5376" width="13.28515625" style="144" bestFit="1" customWidth="1"/>
    <col min="5377" max="5377" width="3" style="144" customWidth="1"/>
    <col min="5378" max="5379" width="12.85546875" style="144" customWidth="1"/>
    <col min="5380" max="5380" width="14.28515625" style="144" customWidth="1"/>
    <col min="5381" max="5381" width="12.85546875" style="144" bestFit="1" customWidth="1"/>
    <col min="5382" max="5382" width="16.42578125" style="144" bestFit="1" customWidth="1"/>
    <col min="5383" max="5383" width="15.85546875" style="144" customWidth="1"/>
    <col min="5384" max="5384" width="14.28515625" style="144" customWidth="1"/>
    <col min="5385" max="5385" width="18" style="144" bestFit="1" customWidth="1"/>
    <col min="5386" max="5386" width="17.28515625" style="144" bestFit="1" customWidth="1"/>
    <col min="5387" max="5387" width="12.140625" style="144" bestFit="1" customWidth="1"/>
    <col min="5388" max="5388" width="14.42578125" style="144" customWidth="1"/>
    <col min="5389" max="5630" width="9.140625" style="144"/>
    <col min="5631" max="5631" width="2.140625" style="144" customWidth="1"/>
    <col min="5632" max="5632" width="13.28515625" style="144" bestFit="1" customWidth="1"/>
    <col min="5633" max="5633" width="3" style="144" customWidth="1"/>
    <col min="5634" max="5635" width="12.85546875" style="144" customWidth="1"/>
    <col min="5636" max="5636" width="14.28515625" style="144" customWidth="1"/>
    <col min="5637" max="5637" width="12.85546875" style="144" bestFit="1" customWidth="1"/>
    <col min="5638" max="5638" width="16.42578125" style="144" bestFit="1" customWidth="1"/>
    <col min="5639" max="5639" width="15.85546875" style="144" customWidth="1"/>
    <col min="5640" max="5640" width="14.28515625" style="144" customWidth="1"/>
    <col min="5641" max="5641" width="18" style="144" bestFit="1" customWidth="1"/>
    <col min="5642" max="5642" width="17.28515625" style="144" bestFit="1" customWidth="1"/>
    <col min="5643" max="5643" width="12.140625" style="144" bestFit="1" customWidth="1"/>
    <col min="5644" max="5644" width="14.42578125" style="144" customWidth="1"/>
    <col min="5645" max="5886" width="9.140625" style="144"/>
    <col min="5887" max="5887" width="2.140625" style="144" customWidth="1"/>
    <col min="5888" max="5888" width="13.28515625" style="144" bestFit="1" customWidth="1"/>
    <col min="5889" max="5889" width="3" style="144" customWidth="1"/>
    <col min="5890" max="5891" width="12.85546875" style="144" customWidth="1"/>
    <col min="5892" max="5892" width="14.28515625" style="144" customWidth="1"/>
    <col min="5893" max="5893" width="12.85546875" style="144" bestFit="1" customWidth="1"/>
    <col min="5894" max="5894" width="16.42578125" style="144" bestFit="1" customWidth="1"/>
    <col min="5895" max="5895" width="15.85546875" style="144" customWidth="1"/>
    <col min="5896" max="5896" width="14.28515625" style="144" customWidth="1"/>
    <col min="5897" max="5897" width="18" style="144" bestFit="1" customWidth="1"/>
    <col min="5898" max="5898" width="17.28515625" style="144" bestFit="1" customWidth="1"/>
    <col min="5899" max="5899" width="12.140625" style="144" bestFit="1" customWidth="1"/>
    <col min="5900" max="5900" width="14.42578125" style="144" customWidth="1"/>
    <col min="5901" max="6142" width="9.140625" style="144"/>
    <col min="6143" max="6143" width="2.140625" style="144" customWidth="1"/>
    <col min="6144" max="6144" width="13.28515625" style="144" bestFit="1" customWidth="1"/>
    <col min="6145" max="6145" width="3" style="144" customWidth="1"/>
    <col min="6146" max="6147" width="12.85546875" style="144" customWidth="1"/>
    <col min="6148" max="6148" width="14.28515625" style="144" customWidth="1"/>
    <col min="6149" max="6149" width="12.85546875" style="144" bestFit="1" customWidth="1"/>
    <col min="6150" max="6150" width="16.42578125" style="144" bestFit="1" customWidth="1"/>
    <col min="6151" max="6151" width="15.85546875" style="144" customWidth="1"/>
    <col min="6152" max="6152" width="14.28515625" style="144" customWidth="1"/>
    <col min="6153" max="6153" width="18" style="144" bestFit="1" customWidth="1"/>
    <col min="6154" max="6154" width="17.28515625" style="144" bestFit="1" customWidth="1"/>
    <col min="6155" max="6155" width="12.140625" style="144" bestFit="1" customWidth="1"/>
    <col min="6156" max="6156" width="14.42578125" style="144" customWidth="1"/>
    <col min="6157" max="6398" width="9.140625" style="144"/>
    <col min="6399" max="6399" width="2.140625" style="144" customWidth="1"/>
    <col min="6400" max="6400" width="13.28515625" style="144" bestFit="1" customWidth="1"/>
    <col min="6401" max="6401" width="3" style="144" customWidth="1"/>
    <col min="6402" max="6403" width="12.85546875" style="144" customWidth="1"/>
    <col min="6404" max="6404" width="14.28515625" style="144" customWidth="1"/>
    <col min="6405" max="6405" width="12.85546875" style="144" bestFit="1" customWidth="1"/>
    <col min="6406" max="6406" width="16.42578125" style="144" bestFit="1" customWidth="1"/>
    <col min="6407" max="6407" width="15.85546875" style="144" customWidth="1"/>
    <col min="6408" max="6408" width="14.28515625" style="144" customWidth="1"/>
    <col min="6409" max="6409" width="18" style="144" bestFit="1" customWidth="1"/>
    <col min="6410" max="6410" width="17.28515625" style="144" bestFit="1" customWidth="1"/>
    <col min="6411" max="6411" width="12.140625" style="144" bestFit="1" customWidth="1"/>
    <col min="6412" max="6412" width="14.42578125" style="144" customWidth="1"/>
    <col min="6413" max="6654" width="9.140625" style="144"/>
    <col min="6655" max="6655" width="2.140625" style="144" customWidth="1"/>
    <col min="6656" max="6656" width="13.28515625" style="144" bestFit="1" customWidth="1"/>
    <col min="6657" max="6657" width="3" style="144" customWidth="1"/>
    <col min="6658" max="6659" width="12.85546875" style="144" customWidth="1"/>
    <col min="6660" max="6660" width="14.28515625" style="144" customWidth="1"/>
    <col min="6661" max="6661" width="12.85546875" style="144" bestFit="1" customWidth="1"/>
    <col min="6662" max="6662" width="16.42578125" style="144" bestFit="1" customWidth="1"/>
    <col min="6663" max="6663" width="15.85546875" style="144" customWidth="1"/>
    <col min="6664" max="6664" width="14.28515625" style="144" customWidth="1"/>
    <col min="6665" max="6665" width="18" style="144" bestFit="1" customWidth="1"/>
    <col min="6666" max="6666" width="17.28515625" style="144" bestFit="1" customWidth="1"/>
    <col min="6667" max="6667" width="12.140625" style="144" bestFit="1" customWidth="1"/>
    <col min="6668" max="6668" width="14.42578125" style="144" customWidth="1"/>
    <col min="6669" max="6910" width="9.140625" style="144"/>
    <col min="6911" max="6911" width="2.140625" style="144" customWidth="1"/>
    <col min="6912" max="6912" width="13.28515625" style="144" bestFit="1" customWidth="1"/>
    <col min="6913" max="6913" width="3" style="144" customWidth="1"/>
    <col min="6914" max="6915" width="12.85546875" style="144" customWidth="1"/>
    <col min="6916" max="6916" width="14.28515625" style="144" customWidth="1"/>
    <col min="6917" max="6917" width="12.85546875" style="144" bestFit="1" customWidth="1"/>
    <col min="6918" max="6918" width="16.42578125" style="144" bestFit="1" customWidth="1"/>
    <col min="6919" max="6919" width="15.85546875" style="144" customWidth="1"/>
    <col min="6920" max="6920" width="14.28515625" style="144" customWidth="1"/>
    <col min="6921" max="6921" width="18" style="144" bestFit="1" customWidth="1"/>
    <col min="6922" max="6922" width="17.28515625" style="144" bestFit="1" customWidth="1"/>
    <col min="6923" max="6923" width="12.140625" style="144" bestFit="1" customWidth="1"/>
    <col min="6924" max="6924" width="14.42578125" style="144" customWidth="1"/>
    <col min="6925" max="7166" width="9.140625" style="144"/>
    <col min="7167" max="7167" width="2.140625" style="144" customWidth="1"/>
    <col min="7168" max="7168" width="13.28515625" style="144" bestFit="1" customWidth="1"/>
    <col min="7169" max="7169" width="3" style="144" customWidth="1"/>
    <col min="7170" max="7171" width="12.85546875" style="144" customWidth="1"/>
    <col min="7172" max="7172" width="14.28515625" style="144" customWidth="1"/>
    <col min="7173" max="7173" width="12.85546875" style="144" bestFit="1" customWidth="1"/>
    <col min="7174" max="7174" width="16.42578125" style="144" bestFit="1" customWidth="1"/>
    <col min="7175" max="7175" width="15.85546875" style="144" customWidth="1"/>
    <col min="7176" max="7176" width="14.28515625" style="144" customWidth="1"/>
    <col min="7177" max="7177" width="18" style="144" bestFit="1" customWidth="1"/>
    <col min="7178" max="7178" width="17.28515625" style="144" bestFit="1" customWidth="1"/>
    <col min="7179" max="7179" width="12.140625" style="144" bestFit="1" customWidth="1"/>
    <col min="7180" max="7180" width="14.42578125" style="144" customWidth="1"/>
    <col min="7181" max="7422" width="9.140625" style="144"/>
    <col min="7423" max="7423" width="2.140625" style="144" customWidth="1"/>
    <col min="7424" max="7424" width="13.28515625" style="144" bestFit="1" customWidth="1"/>
    <col min="7425" max="7425" width="3" style="144" customWidth="1"/>
    <col min="7426" max="7427" width="12.85546875" style="144" customWidth="1"/>
    <col min="7428" max="7428" width="14.28515625" style="144" customWidth="1"/>
    <col min="7429" max="7429" width="12.85546875" style="144" bestFit="1" customWidth="1"/>
    <col min="7430" max="7430" width="16.42578125" style="144" bestFit="1" customWidth="1"/>
    <col min="7431" max="7431" width="15.85546875" style="144" customWidth="1"/>
    <col min="7432" max="7432" width="14.28515625" style="144" customWidth="1"/>
    <col min="7433" max="7433" width="18" style="144" bestFit="1" customWidth="1"/>
    <col min="7434" max="7434" width="17.28515625" style="144" bestFit="1" customWidth="1"/>
    <col min="7435" max="7435" width="12.140625" style="144" bestFit="1" customWidth="1"/>
    <col min="7436" max="7436" width="14.42578125" style="144" customWidth="1"/>
    <col min="7437" max="7678" width="9.140625" style="144"/>
    <col min="7679" max="7679" width="2.140625" style="144" customWidth="1"/>
    <col min="7680" max="7680" width="13.28515625" style="144" bestFit="1" customWidth="1"/>
    <col min="7681" max="7681" width="3" style="144" customWidth="1"/>
    <col min="7682" max="7683" width="12.85546875" style="144" customWidth="1"/>
    <col min="7684" max="7684" width="14.28515625" style="144" customWidth="1"/>
    <col min="7685" max="7685" width="12.85546875" style="144" bestFit="1" customWidth="1"/>
    <col min="7686" max="7686" width="16.42578125" style="144" bestFit="1" customWidth="1"/>
    <col min="7687" max="7687" width="15.85546875" style="144" customWidth="1"/>
    <col min="7688" max="7688" width="14.28515625" style="144" customWidth="1"/>
    <col min="7689" max="7689" width="18" style="144" bestFit="1" customWidth="1"/>
    <col min="7690" max="7690" width="17.28515625" style="144" bestFit="1" customWidth="1"/>
    <col min="7691" max="7691" width="12.140625" style="144" bestFit="1" customWidth="1"/>
    <col min="7692" max="7692" width="14.42578125" style="144" customWidth="1"/>
    <col min="7693" max="7934" width="9.140625" style="144"/>
    <col min="7935" max="7935" width="2.140625" style="144" customWidth="1"/>
    <col min="7936" max="7936" width="13.28515625" style="144" bestFit="1" customWidth="1"/>
    <col min="7937" max="7937" width="3" style="144" customWidth="1"/>
    <col min="7938" max="7939" width="12.85546875" style="144" customWidth="1"/>
    <col min="7940" max="7940" width="14.28515625" style="144" customWidth="1"/>
    <col min="7941" max="7941" width="12.85546875" style="144" bestFit="1" customWidth="1"/>
    <col min="7942" max="7942" width="16.42578125" style="144" bestFit="1" customWidth="1"/>
    <col min="7943" max="7943" width="15.85546875" style="144" customWidth="1"/>
    <col min="7944" max="7944" width="14.28515625" style="144" customWidth="1"/>
    <col min="7945" max="7945" width="18" style="144" bestFit="1" customWidth="1"/>
    <col min="7946" max="7946" width="17.28515625" style="144" bestFit="1" customWidth="1"/>
    <col min="7947" max="7947" width="12.140625" style="144" bestFit="1" customWidth="1"/>
    <col min="7948" max="7948" width="14.42578125" style="144" customWidth="1"/>
    <col min="7949" max="8190" width="9.140625" style="144"/>
    <col min="8191" max="8191" width="2.140625" style="144" customWidth="1"/>
    <col min="8192" max="8192" width="13.28515625" style="144" bestFit="1" customWidth="1"/>
    <col min="8193" max="8193" width="3" style="144" customWidth="1"/>
    <col min="8194" max="8195" width="12.85546875" style="144" customWidth="1"/>
    <col min="8196" max="8196" width="14.28515625" style="144" customWidth="1"/>
    <col min="8197" max="8197" width="12.85546875" style="144" bestFit="1" customWidth="1"/>
    <col min="8198" max="8198" width="16.42578125" style="144" bestFit="1" customWidth="1"/>
    <col min="8199" max="8199" width="15.85546875" style="144" customWidth="1"/>
    <col min="8200" max="8200" width="14.28515625" style="144" customWidth="1"/>
    <col min="8201" max="8201" width="18" style="144" bestFit="1" customWidth="1"/>
    <col min="8202" max="8202" width="17.28515625" style="144" bestFit="1" customWidth="1"/>
    <col min="8203" max="8203" width="12.140625" style="144" bestFit="1" customWidth="1"/>
    <col min="8204" max="8204" width="14.42578125" style="144" customWidth="1"/>
    <col min="8205" max="8446" width="9.140625" style="144"/>
    <col min="8447" max="8447" width="2.140625" style="144" customWidth="1"/>
    <col min="8448" max="8448" width="13.28515625" style="144" bestFit="1" customWidth="1"/>
    <col min="8449" max="8449" width="3" style="144" customWidth="1"/>
    <col min="8450" max="8451" width="12.85546875" style="144" customWidth="1"/>
    <col min="8452" max="8452" width="14.28515625" style="144" customWidth="1"/>
    <col min="8453" max="8453" width="12.85546875" style="144" bestFit="1" customWidth="1"/>
    <col min="8454" max="8454" width="16.42578125" style="144" bestFit="1" customWidth="1"/>
    <col min="8455" max="8455" width="15.85546875" style="144" customWidth="1"/>
    <col min="8456" max="8456" width="14.28515625" style="144" customWidth="1"/>
    <col min="8457" max="8457" width="18" style="144" bestFit="1" customWidth="1"/>
    <col min="8458" max="8458" width="17.28515625" style="144" bestFit="1" customWidth="1"/>
    <col min="8459" max="8459" width="12.140625" style="144" bestFit="1" customWidth="1"/>
    <col min="8460" max="8460" width="14.42578125" style="144" customWidth="1"/>
    <col min="8461" max="8702" width="9.140625" style="144"/>
    <col min="8703" max="8703" width="2.140625" style="144" customWidth="1"/>
    <col min="8704" max="8704" width="13.28515625" style="144" bestFit="1" customWidth="1"/>
    <col min="8705" max="8705" width="3" style="144" customWidth="1"/>
    <col min="8706" max="8707" width="12.85546875" style="144" customWidth="1"/>
    <col min="8708" max="8708" width="14.28515625" style="144" customWidth="1"/>
    <col min="8709" max="8709" width="12.85546875" style="144" bestFit="1" customWidth="1"/>
    <col min="8710" max="8710" width="16.42578125" style="144" bestFit="1" customWidth="1"/>
    <col min="8711" max="8711" width="15.85546875" style="144" customWidth="1"/>
    <col min="8712" max="8712" width="14.28515625" style="144" customWidth="1"/>
    <col min="8713" max="8713" width="18" style="144" bestFit="1" customWidth="1"/>
    <col min="8714" max="8714" width="17.28515625" style="144" bestFit="1" customWidth="1"/>
    <col min="8715" max="8715" width="12.140625" style="144" bestFit="1" customWidth="1"/>
    <col min="8716" max="8716" width="14.42578125" style="144" customWidth="1"/>
    <col min="8717" max="8958" width="9.140625" style="144"/>
    <col min="8959" max="8959" width="2.140625" style="144" customWidth="1"/>
    <col min="8960" max="8960" width="13.28515625" style="144" bestFit="1" customWidth="1"/>
    <col min="8961" max="8961" width="3" style="144" customWidth="1"/>
    <col min="8962" max="8963" width="12.85546875" style="144" customWidth="1"/>
    <col min="8964" max="8964" width="14.28515625" style="144" customWidth="1"/>
    <col min="8965" max="8965" width="12.85546875" style="144" bestFit="1" customWidth="1"/>
    <col min="8966" max="8966" width="16.42578125" style="144" bestFit="1" customWidth="1"/>
    <col min="8967" max="8967" width="15.85546875" style="144" customWidth="1"/>
    <col min="8968" max="8968" width="14.28515625" style="144" customWidth="1"/>
    <col min="8969" max="8969" width="18" style="144" bestFit="1" customWidth="1"/>
    <col min="8970" max="8970" width="17.28515625" style="144" bestFit="1" customWidth="1"/>
    <col min="8971" max="8971" width="12.140625" style="144" bestFit="1" customWidth="1"/>
    <col min="8972" max="8972" width="14.42578125" style="144" customWidth="1"/>
    <col min="8973" max="9214" width="9.140625" style="144"/>
    <col min="9215" max="9215" width="2.140625" style="144" customWidth="1"/>
    <col min="9216" max="9216" width="13.28515625" style="144" bestFit="1" customWidth="1"/>
    <col min="9217" max="9217" width="3" style="144" customWidth="1"/>
    <col min="9218" max="9219" width="12.85546875" style="144" customWidth="1"/>
    <col min="9220" max="9220" width="14.28515625" style="144" customWidth="1"/>
    <col min="9221" max="9221" width="12.85546875" style="144" bestFit="1" customWidth="1"/>
    <col min="9222" max="9222" width="16.42578125" style="144" bestFit="1" customWidth="1"/>
    <col min="9223" max="9223" width="15.85546875" style="144" customWidth="1"/>
    <col min="9224" max="9224" width="14.28515625" style="144" customWidth="1"/>
    <col min="9225" max="9225" width="18" style="144" bestFit="1" customWidth="1"/>
    <col min="9226" max="9226" width="17.28515625" style="144" bestFit="1" customWidth="1"/>
    <col min="9227" max="9227" width="12.140625" style="144" bestFit="1" customWidth="1"/>
    <col min="9228" max="9228" width="14.42578125" style="144" customWidth="1"/>
    <col min="9229" max="9470" width="9.140625" style="144"/>
    <col min="9471" max="9471" width="2.140625" style="144" customWidth="1"/>
    <col min="9472" max="9472" width="13.28515625" style="144" bestFit="1" customWidth="1"/>
    <col min="9473" max="9473" width="3" style="144" customWidth="1"/>
    <col min="9474" max="9475" width="12.85546875" style="144" customWidth="1"/>
    <col min="9476" max="9476" width="14.28515625" style="144" customWidth="1"/>
    <col min="9477" max="9477" width="12.85546875" style="144" bestFit="1" customWidth="1"/>
    <col min="9478" max="9478" width="16.42578125" style="144" bestFit="1" customWidth="1"/>
    <col min="9479" max="9479" width="15.85546875" style="144" customWidth="1"/>
    <col min="9480" max="9480" width="14.28515625" style="144" customWidth="1"/>
    <col min="9481" max="9481" width="18" style="144" bestFit="1" customWidth="1"/>
    <col min="9482" max="9482" width="17.28515625" style="144" bestFit="1" customWidth="1"/>
    <col min="9483" max="9483" width="12.140625" style="144" bestFit="1" customWidth="1"/>
    <col min="9484" max="9484" width="14.42578125" style="144" customWidth="1"/>
    <col min="9485" max="9726" width="9.140625" style="144"/>
    <col min="9727" max="9727" width="2.140625" style="144" customWidth="1"/>
    <col min="9728" max="9728" width="13.28515625" style="144" bestFit="1" customWidth="1"/>
    <col min="9729" max="9729" width="3" style="144" customWidth="1"/>
    <col min="9730" max="9731" width="12.85546875" style="144" customWidth="1"/>
    <col min="9732" max="9732" width="14.28515625" style="144" customWidth="1"/>
    <col min="9733" max="9733" width="12.85546875" style="144" bestFit="1" customWidth="1"/>
    <col min="9734" max="9734" width="16.42578125" style="144" bestFit="1" customWidth="1"/>
    <col min="9735" max="9735" width="15.85546875" style="144" customWidth="1"/>
    <col min="9736" max="9736" width="14.28515625" style="144" customWidth="1"/>
    <col min="9737" max="9737" width="18" style="144" bestFit="1" customWidth="1"/>
    <col min="9738" max="9738" width="17.28515625" style="144" bestFit="1" customWidth="1"/>
    <col min="9739" max="9739" width="12.140625" style="144" bestFit="1" customWidth="1"/>
    <col min="9740" max="9740" width="14.42578125" style="144" customWidth="1"/>
    <col min="9741" max="9982" width="9.140625" style="144"/>
    <col min="9983" max="9983" width="2.140625" style="144" customWidth="1"/>
    <col min="9984" max="9984" width="13.28515625" style="144" bestFit="1" customWidth="1"/>
    <col min="9985" max="9985" width="3" style="144" customWidth="1"/>
    <col min="9986" max="9987" width="12.85546875" style="144" customWidth="1"/>
    <col min="9988" max="9988" width="14.28515625" style="144" customWidth="1"/>
    <col min="9989" max="9989" width="12.85546875" style="144" bestFit="1" customWidth="1"/>
    <col min="9990" max="9990" width="16.42578125" style="144" bestFit="1" customWidth="1"/>
    <col min="9991" max="9991" width="15.85546875" style="144" customWidth="1"/>
    <col min="9992" max="9992" width="14.28515625" style="144" customWidth="1"/>
    <col min="9993" max="9993" width="18" style="144" bestFit="1" customWidth="1"/>
    <col min="9994" max="9994" width="17.28515625" style="144" bestFit="1" customWidth="1"/>
    <col min="9995" max="9995" width="12.140625" style="144" bestFit="1" customWidth="1"/>
    <col min="9996" max="9996" width="14.42578125" style="144" customWidth="1"/>
    <col min="9997" max="10238" width="9.140625" style="144"/>
    <col min="10239" max="10239" width="2.140625" style="144" customWidth="1"/>
    <col min="10240" max="10240" width="13.28515625" style="144" bestFit="1" customWidth="1"/>
    <col min="10241" max="10241" width="3" style="144" customWidth="1"/>
    <col min="10242" max="10243" width="12.85546875" style="144" customWidth="1"/>
    <col min="10244" max="10244" width="14.28515625" style="144" customWidth="1"/>
    <col min="10245" max="10245" width="12.85546875" style="144" bestFit="1" customWidth="1"/>
    <col min="10246" max="10246" width="16.42578125" style="144" bestFit="1" customWidth="1"/>
    <col min="10247" max="10247" width="15.85546875" style="144" customWidth="1"/>
    <col min="10248" max="10248" width="14.28515625" style="144" customWidth="1"/>
    <col min="10249" max="10249" width="18" style="144" bestFit="1" customWidth="1"/>
    <col min="10250" max="10250" width="17.28515625" style="144" bestFit="1" customWidth="1"/>
    <col min="10251" max="10251" width="12.140625" style="144" bestFit="1" customWidth="1"/>
    <col min="10252" max="10252" width="14.42578125" style="144" customWidth="1"/>
    <col min="10253" max="10494" width="9.140625" style="144"/>
    <col min="10495" max="10495" width="2.140625" style="144" customWidth="1"/>
    <col min="10496" max="10496" width="13.28515625" style="144" bestFit="1" customWidth="1"/>
    <col min="10497" max="10497" width="3" style="144" customWidth="1"/>
    <col min="10498" max="10499" width="12.85546875" style="144" customWidth="1"/>
    <col min="10500" max="10500" width="14.28515625" style="144" customWidth="1"/>
    <col min="10501" max="10501" width="12.85546875" style="144" bestFit="1" customWidth="1"/>
    <col min="10502" max="10502" width="16.42578125" style="144" bestFit="1" customWidth="1"/>
    <col min="10503" max="10503" width="15.85546875" style="144" customWidth="1"/>
    <col min="10504" max="10504" width="14.28515625" style="144" customWidth="1"/>
    <col min="10505" max="10505" width="18" style="144" bestFit="1" customWidth="1"/>
    <col min="10506" max="10506" width="17.28515625" style="144" bestFit="1" customWidth="1"/>
    <col min="10507" max="10507" width="12.140625" style="144" bestFit="1" customWidth="1"/>
    <col min="10508" max="10508" width="14.42578125" style="144" customWidth="1"/>
    <col min="10509" max="10750" width="9.140625" style="144"/>
    <col min="10751" max="10751" width="2.140625" style="144" customWidth="1"/>
    <col min="10752" max="10752" width="13.28515625" style="144" bestFit="1" customWidth="1"/>
    <col min="10753" max="10753" width="3" style="144" customWidth="1"/>
    <col min="10754" max="10755" width="12.85546875" style="144" customWidth="1"/>
    <col min="10756" max="10756" width="14.28515625" style="144" customWidth="1"/>
    <col min="10757" max="10757" width="12.85546875" style="144" bestFit="1" customWidth="1"/>
    <col min="10758" max="10758" width="16.42578125" style="144" bestFit="1" customWidth="1"/>
    <col min="10759" max="10759" width="15.85546875" style="144" customWidth="1"/>
    <col min="10760" max="10760" width="14.28515625" style="144" customWidth="1"/>
    <col min="10761" max="10761" width="18" style="144" bestFit="1" customWidth="1"/>
    <col min="10762" max="10762" width="17.28515625" style="144" bestFit="1" customWidth="1"/>
    <col min="10763" max="10763" width="12.140625" style="144" bestFit="1" customWidth="1"/>
    <col min="10764" max="10764" width="14.42578125" style="144" customWidth="1"/>
    <col min="10765" max="11006" width="9.140625" style="144"/>
    <col min="11007" max="11007" width="2.140625" style="144" customWidth="1"/>
    <col min="11008" max="11008" width="13.28515625" style="144" bestFit="1" customWidth="1"/>
    <col min="11009" max="11009" width="3" style="144" customWidth="1"/>
    <col min="11010" max="11011" width="12.85546875" style="144" customWidth="1"/>
    <col min="11012" max="11012" width="14.28515625" style="144" customWidth="1"/>
    <col min="11013" max="11013" width="12.85546875" style="144" bestFit="1" customWidth="1"/>
    <col min="11014" max="11014" width="16.42578125" style="144" bestFit="1" customWidth="1"/>
    <col min="11015" max="11015" width="15.85546875" style="144" customWidth="1"/>
    <col min="11016" max="11016" width="14.28515625" style="144" customWidth="1"/>
    <col min="11017" max="11017" width="18" style="144" bestFit="1" customWidth="1"/>
    <col min="11018" max="11018" width="17.28515625" style="144" bestFit="1" customWidth="1"/>
    <col min="11019" max="11019" width="12.140625" style="144" bestFit="1" customWidth="1"/>
    <col min="11020" max="11020" width="14.42578125" style="144" customWidth="1"/>
    <col min="11021" max="11262" width="9.140625" style="144"/>
    <col min="11263" max="11263" width="2.140625" style="144" customWidth="1"/>
    <col min="11264" max="11264" width="13.28515625" style="144" bestFit="1" customWidth="1"/>
    <col min="11265" max="11265" width="3" style="144" customWidth="1"/>
    <col min="11266" max="11267" width="12.85546875" style="144" customWidth="1"/>
    <col min="11268" max="11268" width="14.28515625" style="144" customWidth="1"/>
    <col min="11269" max="11269" width="12.85546875" style="144" bestFit="1" customWidth="1"/>
    <col min="11270" max="11270" width="16.42578125" style="144" bestFit="1" customWidth="1"/>
    <col min="11271" max="11271" width="15.85546875" style="144" customWidth="1"/>
    <col min="11272" max="11272" width="14.28515625" style="144" customWidth="1"/>
    <col min="11273" max="11273" width="18" style="144" bestFit="1" customWidth="1"/>
    <col min="11274" max="11274" width="17.28515625" style="144" bestFit="1" customWidth="1"/>
    <col min="11275" max="11275" width="12.140625" style="144" bestFit="1" customWidth="1"/>
    <col min="11276" max="11276" width="14.42578125" style="144" customWidth="1"/>
    <col min="11277" max="11518" width="9.140625" style="144"/>
    <col min="11519" max="11519" width="2.140625" style="144" customWidth="1"/>
    <col min="11520" max="11520" width="13.28515625" style="144" bestFit="1" customWidth="1"/>
    <col min="11521" max="11521" width="3" style="144" customWidth="1"/>
    <col min="11522" max="11523" width="12.85546875" style="144" customWidth="1"/>
    <col min="11524" max="11524" width="14.28515625" style="144" customWidth="1"/>
    <col min="11525" max="11525" width="12.85546875" style="144" bestFit="1" customWidth="1"/>
    <col min="11526" max="11526" width="16.42578125" style="144" bestFit="1" customWidth="1"/>
    <col min="11527" max="11527" width="15.85546875" style="144" customWidth="1"/>
    <col min="11528" max="11528" width="14.28515625" style="144" customWidth="1"/>
    <col min="11529" max="11529" width="18" style="144" bestFit="1" customWidth="1"/>
    <col min="11530" max="11530" width="17.28515625" style="144" bestFit="1" customWidth="1"/>
    <col min="11531" max="11531" width="12.140625" style="144" bestFit="1" customWidth="1"/>
    <col min="11532" max="11532" width="14.42578125" style="144" customWidth="1"/>
    <col min="11533" max="11774" width="9.140625" style="144"/>
    <col min="11775" max="11775" width="2.140625" style="144" customWidth="1"/>
    <col min="11776" max="11776" width="13.28515625" style="144" bestFit="1" customWidth="1"/>
    <col min="11777" max="11777" width="3" style="144" customWidth="1"/>
    <col min="11778" max="11779" width="12.85546875" style="144" customWidth="1"/>
    <col min="11780" max="11780" width="14.28515625" style="144" customWidth="1"/>
    <col min="11781" max="11781" width="12.85546875" style="144" bestFit="1" customWidth="1"/>
    <col min="11782" max="11782" width="16.42578125" style="144" bestFit="1" customWidth="1"/>
    <col min="11783" max="11783" width="15.85546875" style="144" customWidth="1"/>
    <col min="11784" max="11784" width="14.28515625" style="144" customWidth="1"/>
    <col min="11785" max="11785" width="18" style="144" bestFit="1" customWidth="1"/>
    <col min="11786" max="11786" width="17.28515625" style="144" bestFit="1" customWidth="1"/>
    <col min="11787" max="11787" width="12.140625" style="144" bestFit="1" customWidth="1"/>
    <col min="11788" max="11788" width="14.42578125" style="144" customWidth="1"/>
    <col min="11789" max="12030" width="9.140625" style="144"/>
    <col min="12031" max="12031" width="2.140625" style="144" customWidth="1"/>
    <col min="12032" max="12032" width="13.28515625" style="144" bestFit="1" customWidth="1"/>
    <col min="12033" max="12033" width="3" style="144" customWidth="1"/>
    <col min="12034" max="12035" width="12.85546875" style="144" customWidth="1"/>
    <col min="12036" max="12036" width="14.28515625" style="144" customWidth="1"/>
    <col min="12037" max="12037" width="12.85546875" style="144" bestFit="1" customWidth="1"/>
    <col min="12038" max="12038" width="16.42578125" style="144" bestFit="1" customWidth="1"/>
    <col min="12039" max="12039" width="15.85546875" style="144" customWidth="1"/>
    <col min="12040" max="12040" width="14.28515625" style="144" customWidth="1"/>
    <col min="12041" max="12041" width="18" style="144" bestFit="1" customWidth="1"/>
    <col min="12042" max="12042" width="17.28515625" style="144" bestFit="1" customWidth="1"/>
    <col min="12043" max="12043" width="12.140625" style="144" bestFit="1" customWidth="1"/>
    <col min="12044" max="12044" width="14.42578125" style="144" customWidth="1"/>
    <col min="12045" max="12286" width="9.140625" style="144"/>
    <col min="12287" max="12287" width="2.140625" style="144" customWidth="1"/>
    <col min="12288" max="12288" width="13.28515625" style="144" bestFit="1" customWidth="1"/>
    <col min="12289" max="12289" width="3" style="144" customWidth="1"/>
    <col min="12290" max="12291" width="12.85546875" style="144" customWidth="1"/>
    <col min="12292" max="12292" width="14.28515625" style="144" customWidth="1"/>
    <col min="12293" max="12293" width="12.85546875" style="144" bestFit="1" customWidth="1"/>
    <col min="12294" max="12294" width="16.42578125" style="144" bestFit="1" customWidth="1"/>
    <col min="12295" max="12295" width="15.85546875" style="144" customWidth="1"/>
    <col min="12296" max="12296" width="14.28515625" style="144" customWidth="1"/>
    <col min="12297" max="12297" width="18" style="144" bestFit="1" customWidth="1"/>
    <col min="12298" max="12298" width="17.28515625" style="144" bestFit="1" customWidth="1"/>
    <col min="12299" max="12299" width="12.140625" style="144" bestFit="1" customWidth="1"/>
    <col min="12300" max="12300" width="14.42578125" style="144" customWidth="1"/>
    <col min="12301" max="12542" width="9.140625" style="144"/>
    <col min="12543" max="12543" width="2.140625" style="144" customWidth="1"/>
    <col min="12544" max="12544" width="13.28515625" style="144" bestFit="1" customWidth="1"/>
    <col min="12545" max="12545" width="3" style="144" customWidth="1"/>
    <col min="12546" max="12547" width="12.85546875" style="144" customWidth="1"/>
    <col min="12548" max="12548" width="14.28515625" style="144" customWidth="1"/>
    <col min="12549" max="12549" width="12.85546875" style="144" bestFit="1" customWidth="1"/>
    <col min="12550" max="12550" width="16.42578125" style="144" bestFit="1" customWidth="1"/>
    <col min="12551" max="12551" width="15.85546875" style="144" customWidth="1"/>
    <col min="12552" max="12552" width="14.28515625" style="144" customWidth="1"/>
    <col min="12553" max="12553" width="18" style="144" bestFit="1" customWidth="1"/>
    <col min="12554" max="12554" width="17.28515625" style="144" bestFit="1" customWidth="1"/>
    <col min="12555" max="12555" width="12.140625" style="144" bestFit="1" customWidth="1"/>
    <col min="12556" max="12556" width="14.42578125" style="144" customWidth="1"/>
    <col min="12557" max="12798" width="9.140625" style="144"/>
    <col min="12799" max="12799" width="2.140625" style="144" customWidth="1"/>
    <col min="12800" max="12800" width="13.28515625" style="144" bestFit="1" customWidth="1"/>
    <col min="12801" max="12801" width="3" style="144" customWidth="1"/>
    <col min="12802" max="12803" width="12.85546875" style="144" customWidth="1"/>
    <col min="12804" max="12804" width="14.28515625" style="144" customWidth="1"/>
    <col min="12805" max="12805" width="12.85546875" style="144" bestFit="1" customWidth="1"/>
    <col min="12806" max="12806" width="16.42578125" style="144" bestFit="1" customWidth="1"/>
    <col min="12807" max="12807" width="15.85546875" style="144" customWidth="1"/>
    <col min="12808" max="12808" width="14.28515625" style="144" customWidth="1"/>
    <col min="12809" max="12809" width="18" style="144" bestFit="1" customWidth="1"/>
    <col min="12810" max="12810" width="17.28515625" style="144" bestFit="1" customWidth="1"/>
    <col min="12811" max="12811" width="12.140625" style="144" bestFit="1" customWidth="1"/>
    <col min="12812" max="12812" width="14.42578125" style="144" customWidth="1"/>
    <col min="12813" max="13054" width="9.140625" style="144"/>
    <col min="13055" max="13055" width="2.140625" style="144" customWidth="1"/>
    <col min="13056" max="13056" width="13.28515625" style="144" bestFit="1" customWidth="1"/>
    <col min="13057" max="13057" width="3" style="144" customWidth="1"/>
    <col min="13058" max="13059" width="12.85546875" style="144" customWidth="1"/>
    <col min="13060" max="13060" width="14.28515625" style="144" customWidth="1"/>
    <col min="13061" max="13061" width="12.85546875" style="144" bestFit="1" customWidth="1"/>
    <col min="13062" max="13062" width="16.42578125" style="144" bestFit="1" customWidth="1"/>
    <col min="13063" max="13063" width="15.85546875" style="144" customWidth="1"/>
    <col min="13064" max="13064" width="14.28515625" style="144" customWidth="1"/>
    <col min="13065" max="13065" width="18" style="144" bestFit="1" customWidth="1"/>
    <col min="13066" max="13066" width="17.28515625" style="144" bestFit="1" customWidth="1"/>
    <col min="13067" max="13067" width="12.140625" style="144" bestFit="1" customWidth="1"/>
    <col min="13068" max="13068" width="14.42578125" style="144" customWidth="1"/>
    <col min="13069" max="13310" width="9.140625" style="144"/>
    <col min="13311" max="13311" width="2.140625" style="144" customWidth="1"/>
    <col min="13312" max="13312" width="13.28515625" style="144" bestFit="1" customWidth="1"/>
    <col min="13313" max="13313" width="3" style="144" customWidth="1"/>
    <col min="13314" max="13315" width="12.85546875" style="144" customWidth="1"/>
    <col min="13316" max="13316" width="14.28515625" style="144" customWidth="1"/>
    <col min="13317" max="13317" width="12.85546875" style="144" bestFit="1" customWidth="1"/>
    <col min="13318" max="13318" width="16.42578125" style="144" bestFit="1" customWidth="1"/>
    <col min="13319" max="13319" width="15.85546875" style="144" customWidth="1"/>
    <col min="13320" max="13320" width="14.28515625" style="144" customWidth="1"/>
    <col min="13321" max="13321" width="18" style="144" bestFit="1" customWidth="1"/>
    <col min="13322" max="13322" width="17.28515625" style="144" bestFit="1" customWidth="1"/>
    <col min="13323" max="13323" width="12.140625" style="144" bestFit="1" customWidth="1"/>
    <col min="13324" max="13324" width="14.42578125" style="144" customWidth="1"/>
    <col min="13325" max="13566" width="9.140625" style="144"/>
    <col min="13567" max="13567" width="2.140625" style="144" customWidth="1"/>
    <col min="13568" max="13568" width="13.28515625" style="144" bestFit="1" customWidth="1"/>
    <col min="13569" max="13569" width="3" style="144" customWidth="1"/>
    <col min="13570" max="13571" width="12.85546875" style="144" customWidth="1"/>
    <col min="13572" max="13572" width="14.28515625" style="144" customWidth="1"/>
    <col min="13573" max="13573" width="12.85546875" style="144" bestFit="1" customWidth="1"/>
    <col min="13574" max="13574" width="16.42578125" style="144" bestFit="1" customWidth="1"/>
    <col min="13575" max="13575" width="15.85546875" style="144" customWidth="1"/>
    <col min="13576" max="13576" width="14.28515625" style="144" customWidth="1"/>
    <col min="13577" max="13577" width="18" style="144" bestFit="1" customWidth="1"/>
    <col min="13578" max="13578" width="17.28515625" style="144" bestFit="1" customWidth="1"/>
    <col min="13579" max="13579" width="12.140625" style="144" bestFit="1" customWidth="1"/>
    <col min="13580" max="13580" width="14.42578125" style="144" customWidth="1"/>
    <col min="13581" max="13822" width="9.140625" style="144"/>
    <col min="13823" max="13823" width="2.140625" style="144" customWidth="1"/>
    <col min="13824" max="13824" width="13.28515625" style="144" bestFit="1" customWidth="1"/>
    <col min="13825" max="13825" width="3" style="144" customWidth="1"/>
    <col min="13826" max="13827" width="12.85546875" style="144" customWidth="1"/>
    <col min="13828" max="13828" width="14.28515625" style="144" customWidth="1"/>
    <col min="13829" max="13829" width="12.85546875" style="144" bestFit="1" customWidth="1"/>
    <col min="13830" max="13830" width="16.42578125" style="144" bestFit="1" customWidth="1"/>
    <col min="13831" max="13831" width="15.85546875" style="144" customWidth="1"/>
    <col min="13832" max="13832" width="14.28515625" style="144" customWidth="1"/>
    <col min="13833" max="13833" width="18" style="144" bestFit="1" customWidth="1"/>
    <col min="13834" max="13834" width="17.28515625" style="144" bestFit="1" customWidth="1"/>
    <col min="13835" max="13835" width="12.140625" style="144" bestFit="1" customWidth="1"/>
    <col min="13836" max="13836" width="14.42578125" style="144" customWidth="1"/>
    <col min="13837" max="14078" width="9.140625" style="144"/>
    <col min="14079" max="14079" width="2.140625" style="144" customWidth="1"/>
    <col min="14080" max="14080" width="13.28515625" style="144" bestFit="1" customWidth="1"/>
    <col min="14081" max="14081" width="3" style="144" customWidth="1"/>
    <col min="14082" max="14083" width="12.85546875" style="144" customWidth="1"/>
    <col min="14084" max="14084" width="14.28515625" style="144" customWidth="1"/>
    <col min="14085" max="14085" width="12.85546875" style="144" bestFit="1" customWidth="1"/>
    <col min="14086" max="14086" width="16.42578125" style="144" bestFit="1" customWidth="1"/>
    <col min="14087" max="14087" width="15.85546875" style="144" customWidth="1"/>
    <col min="14088" max="14088" width="14.28515625" style="144" customWidth="1"/>
    <col min="14089" max="14089" width="18" style="144" bestFit="1" customWidth="1"/>
    <col min="14090" max="14090" width="17.28515625" style="144" bestFit="1" customWidth="1"/>
    <col min="14091" max="14091" width="12.140625" style="144" bestFit="1" customWidth="1"/>
    <col min="14092" max="14092" width="14.42578125" style="144" customWidth="1"/>
    <col min="14093" max="14334" width="9.140625" style="144"/>
    <col min="14335" max="14335" width="2.140625" style="144" customWidth="1"/>
    <col min="14336" max="14336" width="13.28515625" style="144" bestFit="1" customWidth="1"/>
    <col min="14337" max="14337" width="3" style="144" customWidth="1"/>
    <col min="14338" max="14339" width="12.85546875" style="144" customWidth="1"/>
    <col min="14340" max="14340" width="14.28515625" style="144" customWidth="1"/>
    <col min="14341" max="14341" width="12.85546875" style="144" bestFit="1" customWidth="1"/>
    <col min="14342" max="14342" width="16.42578125" style="144" bestFit="1" customWidth="1"/>
    <col min="14343" max="14343" width="15.85546875" style="144" customWidth="1"/>
    <col min="14344" max="14344" width="14.28515625" style="144" customWidth="1"/>
    <col min="14345" max="14345" width="18" style="144" bestFit="1" customWidth="1"/>
    <col min="14346" max="14346" width="17.28515625" style="144" bestFit="1" customWidth="1"/>
    <col min="14347" max="14347" width="12.140625" style="144" bestFit="1" customWidth="1"/>
    <col min="14348" max="14348" width="14.42578125" style="144" customWidth="1"/>
    <col min="14349" max="14590" width="9.140625" style="144"/>
    <col min="14591" max="14591" width="2.140625" style="144" customWidth="1"/>
    <col min="14592" max="14592" width="13.28515625" style="144" bestFit="1" customWidth="1"/>
    <col min="14593" max="14593" width="3" style="144" customWidth="1"/>
    <col min="14594" max="14595" width="12.85546875" style="144" customWidth="1"/>
    <col min="14596" max="14596" width="14.28515625" style="144" customWidth="1"/>
    <col min="14597" max="14597" width="12.85546875" style="144" bestFit="1" customWidth="1"/>
    <col min="14598" max="14598" width="16.42578125" style="144" bestFit="1" customWidth="1"/>
    <col min="14599" max="14599" width="15.85546875" style="144" customWidth="1"/>
    <col min="14600" max="14600" width="14.28515625" style="144" customWidth="1"/>
    <col min="14601" max="14601" width="18" style="144" bestFit="1" customWidth="1"/>
    <col min="14602" max="14602" width="17.28515625" style="144" bestFit="1" customWidth="1"/>
    <col min="14603" max="14603" width="12.140625" style="144" bestFit="1" customWidth="1"/>
    <col min="14604" max="14604" width="14.42578125" style="144" customWidth="1"/>
    <col min="14605" max="14846" width="9.140625" style="144"/>
    <col min="14847" max="14847" width="2.140625" style="144" customWidth="1"/>
    <col min="14848" max="14848" width="13.28515625" style="144" bestFit="1" customWidth="1"/>
    <col min="14849" max="14849" width="3" style="144" customWidth="1"/>
    <col min="14850" max="14851" width="12.85546875" style="144" customWidth="1"/>
    <col min="14852" max="14852" width="14.28515625" style="144" customWidth="1"/>
    <col min="14853" max="14853" width="12.85546875" style="144" bestFit="1" customWidth="1"/>
    <col min="14854" max="14854" width="16.42578125" style="144" bestFit="1" customWidth="1"/>
    <col min="14855" max="14855" width="15.85546875" style="144" customWidth="1"/>
    <col min="14856" max="14856" width="14.28515625" style="144" customWidth="1"/>
    <col min="14857" max="14857" width="18" style="144" bestFit="1" customWidth="1"/>
    <col min="14858" max="14858" width="17.28515625" style="144" bestFit="1" customWidth="1"/>
    <col min="14859" max="14859" width="12.140625" style="144" bestFit="1" customWidth="1"/>
    <col min="14860" max="14860" width="14.42578125" style="144" customWidth="1"/>
    <col min="14861" max="15102" width="9.140625" style="144"/>
    <col min="15103" max="15103" width="2.140625" style="144" customWidth="1"/>
    <col min="15104" max="15104" width="13.28515625" style="144" bestFit="1" customWidth="1"/>
    <col min="15105" max="15105" width="3" style="144" customWidth="1"/>
    <col min="15106" max="15107" width="12.85546875" style="144" customWidth="1"/>
    <col min="15108" max="15108" width="14.28515625" style="144" customWidth="1"/>
    <col min="15109" max="15109" width="12.85546875" style="144" bestFit="1" customWidth="1"/>
    <col min="15110" max="15110" width="16.42578125" style="144" bestFit="1" customWidth="1"/>
    <col min="15111" max="15111" width="15.85546875" style="144" customWidth="1"/>
    <col min="15112" max="15112" width="14.28515625" style="144" customWidth="1"/>
    <col min="15113" max="15113" width="18" style="144" bestFit="1" customWidth="1"/>
    <col min="15114" max="15114" width="17.28515625" style="144" bestFit="1" customWidth="1"/>
    <col min="15115" max="15115" width="12.140625" style="144" bestFit="1" customWidth="1"/>
    <col min="15116" max="15116" width="14.42578125" style="144" customWidth="1"/>
    <col min="15117" max="15358" width="9.140625" style="144"/>
    <col min="15359" max="15359" width="2.140625" style="144" customWidth="1"/>
    <col min="15360" max="15360" width="13.28515625" style="144" bestFit="1" customWidth="1"/>
    <col min="15361" max="15361" width="3" style="144" customWidth="1"/>
    <col min="15362" max="15363" width="12.85546875" style="144" customWidth="1"/>
    <col min="15364" max="15364" width="14.28515625" style="144" customWidth="1"/>
    <col min="15365" max="15365" width="12.85546875" style="144" bestFit="1" customWidth="1"/>
    <col min="15366" max="15366" width="16.42578125" style="144" bestFit="1" customWidth="1"/>
    <col min="15367" max="15367" width="15.85546875" style="144" customWidth="1"/>
    <col min="15368" max="15368" width="14.28515625" style="144" customWidth="1"/>
    <col min="15369" max="15369" width="18" style="144" bestFit="1" customWidth="1"/>
    <col min="15370" max="15370" width="17.28515625" style="144" bestFit="1" customWidth="1"/>
    <col min="15371" max="15371" width="12.140625" style="144" bestFit="1" customWidth="1"/>
    <col min="15372" max="15372" width="14.42578125" style="144" customWidth="1"/>
    <col min="15373" max="15614" width="9.140625" style="144"/>
    <col min="15615" max="15615" width="2.140625" style="144" customWidth="1"/>
    <col min="15616" max="15616" width="13.28515625" style="144" bestFit="1" customWidth="1"/>
    <col min="15617" max="15617" width="3" style="144" customWidth="1"/>
    <col min="15618" max="15619" width="12.85546875" style="144" customWidth="1"/>
    <col min="15620" max="15620" width="14.28515625" style="144" customWidth="1"/>
    <col min="15621" max="15621" width="12.85546875" style="144" bestFit="1" customWidth="1"/>
    <col min="15622" max="15622" width="16.42578125" style="144" bestFit="1" customWidth="1"/>
    <col min="15623" max="15623" width="15.85546875" style="144" customWidth="1"/>
    <col min="15624" max="15624" width="14.28515625" style="144" customWidth="1"/>
    <col min="15625" max="15625" width="18" style="144" bestFit="1" customWidth="1"/>
    <col min="15626" max="15626" width="17.28515625" style="144" bestFit="1" customWidth="1"/>
    <col min="15627" max="15627" width="12.140625" style="144" bestFit="1" customWidth="1"/>
    <col min="15628" max="15628" width="14.42578125" style="144" customWidth="1"/>
    <col min="15629" max="15870" width="9.140625" style="144"/>
    <col min="15871" max="15871" width="2.140625" style="144" customWidth="1"/>
    <col min="15872" max="15872" width="13.28515625" style="144" bestFit="1" customWidth="1"/>
    <col min="15873" max="15873" width="3" style="144" customWidth="1"/>
    <col min="15874" max="15875" width="12.85546875" style="144" customWidth="1"/>
    <col min="15876" max="15876" width="14.28515625" style="144" customWidth="1"/>
    <col min="15877" max="15877" width="12.85546875" style="144" bestFit="1" customWidth="1"/>
    <col min="15878" max="15878" width="16.42578125" style="144" bestFit="1" customWidth="1"/>
    <col min="15879" max="15879" width="15.85546875" style="144" customWidth="1"/>
    <col min="15880" max="15880" width="14.28515625" style="144" customWidth="1"/>
    <col min="15881" max="15881" width="18" style="144" bestFit="1" customWidth="1"/>
    <col min="15882" max="15882" width="17.28515625" style="144" bestFit="1" customWidth="1"/>
    <col min="15883" max="15883" width="12.140625" style="144" bestFit="1" customWidth="1"/>
    <col min="15884" max="15884" width="14.42578125" style="144" customWidth="1"/>
    <col min="15885" max="16126" width="9.140625" style="144"/>
    <col min="16127" max="16127" width="2.140625" style="144" customWidth="1"/>
    <col min="16128" max="16128" width="13.28515625" style="144" bestFit="1" customWidth="1"/>
    <col min="16129" max="16129" width="3" style="144" customWidth="1"/>
    <col min="16130" max="16131" width="12.85546875" style="144" customWidth="1"/>
    <col min="16132" max="16132" width="14.28515625" style="144" customWidth="1"/>
    <col min="16133" max="16133" width="12.85546875" style="144" bestFit="1" customWidth="1"/>
    <col min="16134" max="16134" width="16.42578125" style="144" bestFit="1" customWidth="1"/>
    <col min="16135" max="16135" width="15.85546875" style="144" customWidth="1"/>
    <col min="16136" max="16136" width="14.28515625" style="144" customWidth="1"/>
    <col min="16137" max="16137" width="18" style="144" bestFit="1" customWidth="1"/>
    <col min="16138" max="16138" width="17.28515625" style="144" bestFit="1" customWidth="1"/>
    <col min="16139" max="16139" width="12.140625" style="144" bestFit="1" customWidth="1"/>
    <col min="16140" max="16140" width="14.42578125" style="144" customWidth="1"/>
    <col min="16141" max="16384" width="9.140625" style="144"/>
  </cols>
  <sheetData>
    <row r="1" spans="1:14" ht="12.75">
      <c r="A1" s="102"/>
      <c r="B1" s="115" t="s">
        <v>15</v>
      </c>
      <c r="C1" s="102"/>
      <c r="D1" s="102"/>
      <c r="E1" s="102"/>
      <c r="F1" s="102"/>
      <c r="G1" s="102"/>
      <c r="H1" s="102"/>
      <c r="I1" s="143"/>
      <c r="J1" s="143"/>
      <c r="K1" s="143"/>
      <c r="L1" s="143"/>
    </row>
    <row r="2" spans="1:14" ht="12.75">
      <c r="A2" s="102"/>
      <c r="B2" s="115" t="s">
        <v>171</v>
      </c>
      <c r="C2" s="102"/>
      <c r="D2" s="102"/>
      <c r="E2" s="102"/>
      <c r="F2" s="102"/>
      <c r="G2" s="102"/>
      <c r="H2" s="102"/>
      <c r="I2" s="143"/>
      <c r="J2" s="143"/>
      <c r="K2" s="143"/>
      <c r="L2" s="143"/>
    </row>
    <row r="3" spans="1:14" ht="12.75">
      <c r="A3" s="102"/>
      <c r="B3" s="115" t="s">
        <v>196</v>
      </c>
      <c r="C3" s="102"/>
      <c r="D3" s="102"/>
      <c r="E3" s="102"/>
      <c r="F3" s="102"/>
      <c r="G3" s="102"/>
      <c r="H3" s="102"/>
      <c r="I3" s="143"/>
      <c r="J3" s="143"/>
      <c r="K3" s="143"/>
      <c r="L3" s="143"/>
    </row>
    <row r="4" spans="1:14" ht="12.75">
      <c r="A4" s="102"/>
      <c r="B4" s="102"/>
      <c r="C4" s="114"/>
      <c r="D4" s="113"/>
      <c r="E4" s="104"/>
      <c r="F4" s="104"/>
      <c r="G4" s="104"/>
      <c r="H4" s="104"/>
      <c r="I4" s="112"/>
      <c r="J4" s="112"/>
      <c r="K4" s="112"/>
      <c r="L4" s="112"/>
    </row>
    <row r="5" spans="1:14" ht="12.75">
      <c r="A5" s="145"/>
      <c r="B5" s="145"/>
      <c r="C5" s="111"/>
      <c r="D5" s="110"/>
      <c r="E5" s="105"/>
      <c r="F5" s="105"/>
      <c r="G5" s="105"/>
      <c r="H5" s="105"/>
      <c r="I5" s="105"/>
      <c r="J5" s="105"/>
      <c r="K5" s="105"/>
      <c r="L5" s="105"/>
    </row>
    <row r="6" spans="1:14" ht="12.75">
      <c r="A6" s="102"/>
      <c r="B6" s="102"/>
      <c r="C6" s="107" t="s">
        <v>191</v>
      </c>
      <c r="D6" s="109" t="s">
        <v>165</v>
      </c>
      <c r="E6" s="104" t="s">
        <v>162</v>
      </c>
      <c r="F6" s="104" t="s">
        <v>161</v>
      </c>
      <c r="G6" s="104" t="s">
        <v>164</v>
      </c>
      <c r="H6" s="104" t="s">
        <v>163</v>
      </c>
      <c r="I6" s="107" t="s">
        <v>162</v>
      </c>
      <c r="J6" s="107" t="s">
        <v>161</v>
      </c>
      <c r="K6" s="108" t="s">
        <v>156</v>
      </c>
      <c r="L6" s="107" t="s">
        <v>160</v>
      </c>
    </row>
    <row r="7" spans="1:14" ht="12.75">
      <c r="A7" s="143"/>
      <c r="B7" s="146" t="s">
        <v>159</v>
      </c>
      <c r="C7" s="107" t="s">
        <v>192</v>
      </c>
      <c r="D7" s="108" t="s">
        <v>158</v>
      </c>
      <c r="E7" s="107" t="s">
        <v>157</v>
      </c>
      <c r="F7" s="107" t="s">
        <v>157</v>
      </c>
      <c r="G7" s="107" t="s">
        <v>157</v>
      </c>
      <c r="H7" s="107" t="s">
        <v>40</v>
      </c>
      <c r="I7" s="107" t="s">
        <v>113</v>
      </c>
      <c r="J7" s="108" t="s">
        <v>113</v>
      </c>
      <c r="K7" s="107" t="s">
        <v>40</v>
      </c>
      <c r="L7" s="107" t="s">
        <v>156</v>
      </c>
    </row>
    <row r="8" spans="1:14" ht="12.75">
      <c r="A8" s="143"/>
      <c r="B8" s="107" t="s">
        <v>155</v>
      </c>
      <c r="C8" s="107" t="s">
        <v>154</v>
      </c>
      <c r="D8" s="108" t="s">
        <v>153</v>
      </c>
      <c r="E8" s="107" t="s">
        <v>152</v>
      </c>
      <c r="F8" s="108" t="s">
        <v>151</v>
      </c>
      <c r="G8" s="107" t="s">
        <v>150</v>
      </c>
      <c r="H8" s="107" t="s">
        <v>149</v>
      </c>
      <c r="I8" s="107" t="s">
        <v>148</v>
      </c>
      <c r="J8" s="108" t="s">
        <v>147</v>
      </c>
      <c r="K8" s="107" t="s">
        <v>146</v>
      </c>
      <c r="L8" s="107" t="s">
        <v>145</v>
      </c>
      <c r="M8" s="130"/>
    </row>
    <row r="9" spans="1:14" ht="12.75">
      <c r="A9" s="145"/>
      <c r="B9" s="147"/>
      <c r="C9" s="105"/>
      <c r="D9" s="106"/>
      <c r="E9" s="148" t="s">
        <v>195</v>
      </c>
      <c r="F9" s="106"/>
      <c r="G9" s="105"/>
      <c r="H9" s="105"/>
      <c r="I9" s="105" t="s">
        <v>144</v>
      </c>
      <c r="J9" s="106"/>
      <c r="K9" s="105"/>
      <c r="L9" s="105"/>
    </row>
    <row r="10" spans="1:14" ht="12.75">
      <c r="A10" s="102"/>
      <c r="B10" s="149" t="s">
        <v>143</v>
      </c>
      <c r="C10" s="150">
        <f>'Plant Summary'!H38</f>
        <v>12457523.080000006</v>
      </c>
      <c r="D10" s="151">
        <f>(0+C10+SUM(1)*2)/24</f>
        <v>519063.54500000022</v>
      </c>
      <c r="E10" s="104"/>
      <c r="F10" s="104"/>
      <c r="G10" s="103">
        <f>(0+F10+SUM(1)*2)/24</f>
        <v>8.3333333333333329E-2</v>
      </c>
      <c r="H10" s="120">
        <f t="shared" ref="H10:H12" si="0">D10+G10</f>
        <v>519063.62833333353</v>
      </c>
      <c r="I10" s="121">
        <f>(-C10*0.35)+(E10*0.35)</f>
        <v>-4360133.0780000016</v>
      </c>
      <c r="J10" s="121">
        <f>J9+I10</f>
        <v>-4360133.0780000016</v>
      </c>
      <c r="K10" s="103">
        <f>(0+J10+SUM(1)*2)/24</f>
        <v>-181672.12825000007</v>
      </c>
      <c r="L10" s="127">
        <f>H10+K10</f>
        <v>337391.50008333346</v>
      </c>
    </row>
    <row r="11" spans="1:14" ht="12.75" customHeight="1">
      <c r="A11" s="102"/>
      <c r="B11" s="152">
        <v>41486</v>
      </c>
      <c r="C11" s="121">
        <f>C10</f>
        <v>12457523.080000006</v>
      </c>
      <c r="D11" s="120">
        <f>(0+C11+SUM(C$10:C10)*2)/24</f>
        <v>1557190.3850000007</v>
      </c>
      <c r="E11" s="121">
        <f>'Plant Summary'!J27</f>
        <v>411717.25</v>
      </c>
      <c r="F11" s="121">
        <f>F10-E11</f>
        <v>-411717.25</v>
      </c>
      <c r="G11" s="120">
        <f>(0+F11+SUM(F$10:F10)*2)/24</f>
        <v>-17154.885416666668</v>
      </c>
      <c r="H11" s="120">
        <f t="shared" si="0"/>
        <v>1540035.499583334</v>
      </c>
      <c r="I11" s="121">
        <f>+(E11*0.35)</f>
        <v>144101.03749999998</v>
      </c>
      <c r="J11" s="121">
        <f>J10+I11</f>
        <v>-4216032.040500002</v>
      </c>
      <c r="K11" s="120">
        <f>(0+J11+SUM(J$10:J10)*2)/24</f>
        <v>-539012.42485416692</v>
      </c>
      <c r="L11" s="127">
        <f t="shared" ref="L11:L63" si="1">H11+K11</f>
        <v>1001023.074729167</v>
      </c>
      <c r="M11" s="129">
        <f>J11/(C11+F11)</f>
        <v>-0.35</v>
      </c>
      <c r="N11" s="153"/>
    </row>
    <row r="12" spans="1:14" ht="12.75" customHeight="1">
      <c r="A12" s="102"/>
      <c r="B12" s="152">
        <v>41517</v>
      </c>
      <c r="C12" s="121">
        <f>C11</f>
        <v>12457523.080000006</v>
      </c>
      <c r="D12" s="120">
        <f>(0+C12+SUM(C$10:C11)*2)/24</f>
        <v>2595317.3083333345</v>
      </c>
      <c r="E12" s="121">
        <f>E11</f>
        <v>411717.25</v>
      </c>
      <c r="F12" s="121">
        <f t="shared" ref="F12:F75" si="2">F11-E12</f>
        <v>-823434.5</v>
      </c>
      <c r="G12" s="120">
        <f>(0+F12+SUM(F$10:F11)*2)/24</f>
        <v>-68619.541666666672</v>
      </c>
      <c r="H12" s="120">
        <f t="shared" si="0"/>
        <v>2526697.766666668</v>
      </c>
      <c r="I12" s="121">
        <f>+(E12*0.35)</f>
        <v>144101.03749999998</v>
      </c>
      <c r="J12" s="121">
        <f t="shared" ref="J12:J50" si="3">J11+I12</f>
        <v>-4071931.0030000019</v>
      </c>
      <c r="K12" s="120">
        <f>(0+J12+SUM(J$10:J11)*2)/24</f>
        <v>-884344.21833333373</v>
      </c>
      <c r="L12" s="127">
        <f t="shared" si="1"/>
        <v>1642353.5483333343</v>
      </c>
      <c r="M12" s="129">
        <f t="shared" ref="M12:M63" si="4">J12/(C12+F12)</f>
        <v>-0.35</v>
      </c>
      <c r="N12" s="153"/>
    </row>
    <row r="13" spans="1:14" ht="15">
      <c r="A13" s="102"/>
      <c r="B13" s="122">
        <v>41547</v>
      </c>
      <c r="C13" s="120">
        <f t="shared" ref="C13:C50" si="5">C12</f>
        <v>12457523.080000006</v>
      </c>
      <c r="D13" s="120">
        <f>(0+C13+SUM(C$10:C12)*2)/24</f>
        <v>3633444.2316666679</v>
      </c>
      <c r="E13" s="120">
        <f>E12</f>
        <v>411717.25</v>
      </c>
      <c r="F13" s="120">
        <f t="shared" si="2"/>
        <v>-1235151.75</v>
      </c>
      <c r="G13" s="120">
        <f>(0+F13+SUM(F$10:F12)*2)/24</f>
        <v>-154393.96875</v>
      </c>
      <c r="H13" s="120">
        <f t="shared" ref="H13:H51" si="6">D13+G13</f>
        <v>3479050.2629166679</v>
      </c>
      <c r="I13" s="120">
        <f t="shared" ref="I13:I51" si="7">+(E13*0.35)</f>
        <v>144101.03749999998</v>
      </c>
      <c r="J13" s="120">
        <f t="shared" si="3"/>
        <v>-3927829.9655000018</v>
      </c>
      <c r="K13" s="120">
        <f>(0+J13+SUM(J$10:J12)*2)/24</f>
        <v>-1217667.5920208339</v>
      </c>
      <c r="L13" s="127">
        <f t="shared" si="1"/>
        <v>2261382.670895834</v>
      </c>
      <c r="M13" s="129">
        <f t="shared" si="4"/>
        <v>-0.35</v>
      </c>
      <c r="N13" s="153"/>
    </row>
    <row r="14" spans="1:14" ht="15.75" thickBot="1">
      <c r="A14" s="102"/>
      <c r="B14" s="122">
        <v>41578</v>
      </c>
      <c r="C14" s="121">
        <f t="shared" si="5"/>
        <v>12457523.080000006</v>
      </c>
      <c r="D14" s="120">
        <f>(0+C14+SUM(C$10:C13)*2)/24</f>
        <v>4671571.1550000021</v>
      </c>
      <c r="E14" s="120">
        <f>E13</f>
        <v>411717.25</v>
      </c>
      <c r="F14" s="120">
        <f t="shared" si="2"/>
        <v>-1646869</v>
      </c>
      <c r="G14" s="120">
        <f>(0+F14+SUM(F$10:F13)*2)/24</f>
        <v>-274478.16666666669</v>
      </c>
      <c r="H14" s="120">
        <f t="shared" si="6"/>
        <v>4397092.9883333351</v>
      </c>
      <c r="I14" s="120">
        <f t="shared" si="7"/>
        <v>144101.03749999998</v>
      </c>
      <c r="J14" s="120">
        <f t="shared" si="3"/>
        <v>-3783728.9280000017</v>
      </c>
      <c r="K14" s="120">
        <f>(0+J14+SUM(J$10:J13)*2)/24</f>
        <v>-1538982.5459166674</v>
      </c>
      <c r="L14" s="127">
        <f t="shared" si="1"/>
        <v>2858110.4424166679</v>
      </c>
      <c r="M14" s="129">
        <f t="shared" si="4"/>
        <v>-0.35</v>
      </c>
      <c r="N14" s="153"/>
    </row>
    <row r="15" spans="1:14" ht="15">
      <c r="A15" s="102"/>
      <c r="B15" s="154">
        <v>41608</v>
      </c>
      <c r="C15" s="123">
        <f t="shared" si="5"/>
        <v>12457523.080000006</v>
      </c>
      <c r="D15" s="123">
        <f>(0+C15+SUM(C$10:C14)*2)/24</f>
        <v>5709698.0783333359</v>
      </c>
      <c r="E15" s="123">
        <f>($C$15+$F$14)/72</f>
        <v>150147.97333333342</v>
      </c>
      <c r="F15" s="123">
        <f t="shared" si="2"/>
        <v>-1797016.9733333334</v>
      </c>
      <c r="G15" s="123">
        <f>(0+F15+SUM(F$10:F14)*2)/24</f>
        <v>-417973.41555555555</v>
      </c>
      <c r="H15" s="123">
        <f t="shared" si="6"/>
        <v>5291724.6627777806</v>
      </c>
      <c r="I15" s="123">
        <f t="shared" si="7"/>
        <v>52551.79066666669</v>
      </c>
      <c r="J15" s="123">
        <f t="shared" si="3"/>
        <v>-3731177.1373333349</v>
      </c>
      <c r="K15" s="123">
        <f>(0+J15+SUM(J$10:J14)*2)/24</f>
        <v>-1852103.6319722233</v>
      </c>
      <c r="L15" s="167">
        <f t="shared" si="1"/>
        <v>3439621.030805557</v>
      </c>
      <c r="M15" s="129">
        <f t="shared" si="4"/>
        <v>-0.34999999999999992</v>
      </c>
      <c r="N15" s="153"/>
    </row>
    <row r="16" spans="1:14" ht="12.75">
      <c r="A16" s="102"/>
      <c r="B16" s="155">
        <v>41639</v>
      </c>
      <c r="C16" s="120">
        <f t="shared" si="5"/>
        <v>12457523.080000006</v>
      </c>
      <c r="D16" s="120">
        <f>(0+C16+SUM(C$10:C15)*2)/24</f>
        <v>6747825.0016666697</v>
      </c>
      <c r="E16" s="120">
        <f t="shared" ref="E16:E79" si="8">($C$15+$F$14)/72</f>
        <v>150147.97333333342</v>
      </c>
      <c r="F16" s="120">
        <f t="shared" si="2"/>
        <v>-1947164.9466666668</v>
      </c>
      <c r="G16" s="120">
        <f>(0+F16+SUM(F$10:F15)*2)/24</f>
        <v>-573980.99555555556</v>
      </c>
      <c r="H16" s="120">
        <f t="shared" si="6"/>
        <v>6173844.0061111143</v>
      </c>
      <c r="I16" s="120">
        <f t="shared" si="7"/>
        <v>52551.79066666669</v>
      </c>
      <c r="J16" s="120">
        <f t="shared" si="3"/>
        <v>-3678625.3466666681</v>
      </c>
      <c r="K16" s="120">
        <f>(0+J16+SUM(J$10:J15)*2)/24</f>
        <v>-2160845.4021388902</v>
      </c>
      <c r="L16" s="124">
        <f t="shared" si="1"/>
        <v>4012998.6039722241</v>
      </c>
      <c r="M16" s="129">
        <f t="shared" si="4"/>
        <v>-0.35</v>
      </c>
    </row>
    <row r="17" spans="1:13" ht="12.75">
      <c r="A17" s="102"/>
      <c r="B17" s="155">
        <v>41670</v>
      </c>
      <c r="C17" s="120">
        <f t="shared" si="5"/>
        <v>12457523.080000006</v>
      </c>
      <c r="D17" s="120">
        <f>(0+C17+SUM(C$10:C16)*2)/24</f>
        <v>7785951.9250000035</v>
      </c>
      <c r="E17" s="120">
        <f t="shared" si="8"/>
        <v>150147.97333333342</v>
      </c>
      <c r="F17" s="120">
        <f t="shared" si="2"/>
        <v>-2097312.9200000004</v>
      </c>
      <c r="G17" s="120">
        <f>(0+F17+SUM(F$10:F16)*2)/24</f>
        <v>-742500.90666666673</v>
      </c>
      <c r="H17" s="120">
        <f t="shared" si="6"/>
        <v>7043451.0183333363</v>
      </c>
      <c r="I17" s="120">
        <f t="shared" si="7"/>
        <v>52551.79066666669</v>
      </c>
      <c r="J17" s="120">
        <f t="shared" si="3"/>
        <v>-3626073.5560000013</v>
      </c>
      <c r="K17" s="120">
        <f>(0+J17+SUM(J$10:J16)*2)/24</f>
        <v>-2465207.8564166678</v>
      </c>
      <c r="L17" s="124">
        <f t="shared" si="1"/>
        <v>4578243.1619166685</v>
      </c>
      <c r="M17" s="129">
        <f t="shared" si="4"/>
        <v>-0.34999999999999992</v>
      </c>
    </row>
    <row r="18" spans="1:13" ht="12.75">
      <c r="A18" s="102"/>
      <c r="B18" s="155">
        <v>41698</v>
      </c>
      <c r="C18" s="120">
        <f t="shared" si="5"/>
        <v>12457523.080000006</v>
      </c>
      <c r="D18" s="120">
        <f>(0+C18+SUM(C$10:C17)*2)/24</f>
        <v>8824078.8483333383</v>
      </c>
      <c r="E18" s="120">
        <f t="shared" si="8"/>
        <v>150147.97333333342</v>
      </c>
      <c r="F18" s="120">
        <f t="shared" si="2"/>
        <v>-2247460.893333334</v>
      </c>
      <c r="G18" s="120">
        <f>(0+F18+SUM(F$10:F17)*2)/24</f>
        <v>-923533.14888888889</v>
      </c>
      <c r="H18" s="120">
        <f t="shared" si="6"/>
        <v>7900545.6994444495</v>
      </c>
      <c r="I18" s="120">
        <f t="shared" si="7"/>
        <v>52551.79066666669</v>
      </c>
      <c r="J18" s="120">
        <f t="shared" si="3"/>
        <v>-3573521.7653333344</v>
      </c>
      <c r="K18" s="120">
        <f>(0+J18+SUM(J$10:J17)*2)/24</f>
        <v>-2765190.9948055567</v>
      </c>
      <c r="L18" s="124">
        <f t="shared" si="1"/>
        <v>5135354.7046388928</v>
      </c>
      <c r="M18" s="129">
        <f t="shared" si="4"/>
        <v>-0.35</v>
      </c>
    </row>
    <row r="19" spans="1:13" ht="12.75">
      <c r="A19" s="102"/>
      <c r="B19" s="155">
        <v>41729</v>
      </c>
      <c r="C19" s="120">
        <f t="shared" si="5"/>
        <v>12457523.080000006</v>
      </c>
      <c r="D19" s="120">
        <f>(0+C19+SUM(C$10:C18)*2)/24</f>
        <v>9862205.7716666721</v>
      </c>
      <c r="E19" s="120">
        <f t="shared" si="8"/>
        <v>150147.97333333342</v>
      </c>
      <c r="F19" s="120">
        <f t="shared" si="2"/>
        <v>-2397608.8666666676</v>
      </c>
      <c r="G19" s="120">
        <f>(0+F19+SUM(F$10:F18)*2)/24</f>
        <v>-1117077.7222222222</v>
      </c>
      <c r="H19" s="120">
        <f t="shared" si="6"/>
        <v>8745128.0494444501</v>
      </c>
      <c r="I19" s="120">
        <f t="shared" si="7"/>
        <v>52551.79066666669</v>
      </c>
      <c r="J19" s="120">
        <f t="shared" si="3"/>
        <v>-3520969.9746666676</v>
      </c>
      <c r="K19" s="120">
        <f>(0+J19+SUM(J$10:J18)*2)/24</f>
        <v>-3060794.817305557</v>
      </c>
      <c r="L19" s="124">
        <f t="shared" si="1"/>
        <v>5684333.2321388926</v>
      </c>
      <c r="M19" s="129">
        <f t="shared" si="4"/>
        <v>-0.34999999999999992</v>
      </c>
    </row>
    <row r="20" spans="1:13" ht="12.75">
      <c r="A20" s="102"/>
      <c r="B20" s="155">
        <v>41759</v>
      </c>
      <c r="C20" s="120">
        <f t="shared" si="5"/>
        <v>12457523.080000006</v>
      </c>
      <c r="D20" s="120">
        <f>(0+C20+SUM(C$10:C19)*2)/24</f>
        <v>10900332.695000006</v>
      </c>
      <c r="E20" s="120">
        <f t="shared" si="8"/>
        <v>150147.97333333342</v>
      </c>
      <c r="F20" s="120">
        <f t="shared" si="2"/>
        <v>-2547756.8400000012</v>
      </c>
      <c r="G20" s="120">
        <f>(0+F20+SUM(F$10:F19)*2)/24</f>
        <v>-1323134.6266666667</v>
      </c>
      <c r="H20" s="120">
        <f t="shared" si="6"/>
        <v>9577198.0683333389</v>
      </c>
      <c r="I20" s="120">
        <f t="shared" si="7"/>
        <v>52551.79066666669</v>
      </c>
      <c r="J20" s="120">
        <f t="shared" si="3"/>
        <v>-3468418.1840000008</v>
      </c>
      <c r="K20" s="120">
        <f>(0+J20+SUM(J$10:J19)*2)/24</f>
        <v>-3352019.3239166681</v>
      </c>
      <c r="L20" s="124">
        <f t="shared" si="1"/>
        <v>6225178.7444166709</v>
      </c>
      <c r="M20" s="129">
        <f t="shared" si="4"/>
        <v>-0.34999999999999992</v>
      </c>
    </row>
    <row r="21" spans="1:13" ht="12.75">
      <c r="A21" s="102"/>
      <c r="B21" s="155">
        <v>41790</v>
      </c>
      <c r="C21" s="120">
        <f t="shared" si="5"/>
        <v>12457523.080000006</v>
      </c>
      <c r="D21" s="120">
        <f>(0+C21+SUM(C$10:C20)*2)/24</f>
        <v>11938459.61833334</v>
      </c>
      <c r="E21" s="120">
        <f t="shared" si="8"/>
        <v>150147.97333333342</v>
      </c>
      <c r="F21" s="120">
        <f t="shared" si="2"/>
        <v>-2697904.8133333349</v>
      </c>
      <c r="G21" s="120">
        <f>(0+F21+SUM(F$10:F20)*2)/24</f>
        <v>-1541703.8622222224</v>
      </c>
      <c r="H21" s="120">
        <f t="shared" si="6"/>
        <v>10396755.756111117</v>
      </c>
      <c r="I21" s="120">
        <f t="shared" si="7"/>
        <v>52551.79066666669</v>
      </c>
      <c r="J21" s="120">
        <f t="shared" si="3"/>
        <v>-3415866.393333334</v>
      </c>
      <c r="K21" s="120">
        <f>(0+J21+SUM(J$10:J20)*2)/24</f>
        <v>-3638864.51463889</v>
      </c>
      <c r="L21" s="124">
        <f t="shared" si="1"/>
        <v>6757891.2414722275</v>
      </c>
      <c r="M21" s="129">
        <f t="shared" si="4"/>
        <v>-0.34999999999999992</v>
      </c>
    </row>
    <row r="22" spans="1:13" ht="12.75">
      <c r="A22" s="102"/>
      <c r="B22" s="155">
        <v>41820</v>
      </c>
      <c r="C22" s="120">
        <f t="shared" si="5"/>
        <v>12457523.080000006</v>
      </c>
      <c r="D22" s="120">
        <f>(C10+C22+SUM(C11:C21)*2)/24</f>
        <v>12457523.080000008</v>
      </c>
      <c r="E22" s="120">
        <f t="shared" si="8"/>
        <v>150147.97333333342</v>
      </c>
      <c r="F22" s="120">
        <f t="shared" si="2"/>
        <v>-2848052.7866666685</v>
      </c>
      <c r="G22" s="120">
        <f>(F10+F22+SUM(F11:F21)*2)/24</f>
        <v>-1772785.4288888893</v>
      </c>
      <c r="H22" s="120">
        <f t="shared" si="6"/>
        <v>10684737.651111118</v>
      </c>
      <c r="I22" s="120">
        <f t="shared" si="7"/>
        <v>52551.79066666669</v>
      </c>
      <c r="J22" s="120">
        <f t="shared" si="3"/>
        <v>-3363314.6026666672</v>
      </c>
      <c r="K22" s="120">
        <f>(J10+J22+SUM(J11:J21)*2)/24</f>
        <v>-3739658.1778888903</v>
      </c>
      <c r="L22" s="124">
        <f t="shared" si="1"/>
        <v>6945079.4732222278</v>
      </c>
      <c r="M22" s="129">
        <f t="shared" si="4"/>
        <v>-0.34999999999999992</v>
      </c>
    </row>
    <row r="23" spans="1:13" ht="12.75">
      <c r="A23" s="102"/>
      <c r="B23" s="155">
        <v>41851</v>
      </c>
      <c r="C23" s="120">
        <f t="shared" si="5"/>
        <v>12457523.080000006</v>
      </c>
      <c r="D23" s="120">
        <f t="shared" ref="D23:D31" si="9">(C11+C23+SUM(C12:C22)*2)/24</f>
        <v>12457523.080000008</v>
      </c>
      <c r="E23" s="120">
        <f t="shared" si="8"/>
        <v>150147.97333333342</v>
      </c>
      <c r="F23" s="120">
        <f t="shared" si="2"/>
        <v>-2998200.7600000021</v>
      </c>
      <c r="G23" s="120">
        <f t="shared" ref="G23" si="10">(F11+F23+SUM(F12:F22)*2)/24</f>
        <v>-1999224.4412500008</v>
      </c>
      <c r="H23" s="120">
        <f t="shared" si="6"/>
        <v>10458298.638750007</v>
      </c>
      <c r="I23" s="120">
        <f t="shared" si="7"/>
        <v>52551.79066666669</v>
      </c>
      <c r="J23" s="120">
        <f t="shared" si="3"/>
        <v>-3310762.8120000004</v>
      </c>
      <c r="K23" s="120">
        <f t="shared" ref="K23:K26" si="11">(J11+J23+SUM(J12:J22)*2)/24</f>
        <v>-3660404.5235625017</v>
      </c>
      <c r="L23" s="124">
        <f t="shared" si="1"/>
        <v>6797894.1151875053</v>
      </c>
      <c r="M23" s="129">
        <f t="shared" si="4"/>
        <v>-0.34999999999999987</v>
      </c>
    </row>
    <row r="24" spans="1:13" ht="12.75">
      <c r="A24" s="102"/>
      <c r="B24" s="155">
        <v>41882</v>
      </c>
      <c r="C24" s="120">
        <f t="shared" si="5"/>
        <v>12457523.080000006</v>
      </c>
      <c r="D24" s="120">
        <f t="shared" si="9"/>
        <v>12457523.080000008</v>
      </c>
      <c r="E24" s="120">
        <f t="shared" si="8"/>
        <v>150147.97333333342</v>
      </c>
      <c r="F24" s="120">
        <f t="shared" si="2"/>
        <v>-3148348.7333333357</v>
      </c>
      <c r="G24" s="120">
        <f t="shared" ref="G24" si="12">(F12+F24+SUM(F13:F23)*2)/24</f>
        <v>-2203866.0138888895</v>
      </c>
      <c r="H24" s="120">
        <f t="shared" si="6"/>
        <v>10253657.066111118</v>
      </c>
      <c r="I24" s="120">
        <f t="shared" si="7"/>
        <v>52551.79066666669</v>
      </c>
      <c r="J24" s="120">
        <f t="shared" si="3"/>
        <v>-3258211.0213333336</v>
      </c>
      <c r="K24" s="120">
        <f t="shared" si="11"/>
        <v>-3588779.9731388898</v>
      </c>
      <c r="L24" s="124">
        <f t="shared" si="1"/>
        <v>6664877.0929722283</v>
      </c>
      <c r="M24" s="129">
        <f t="shared" si="4"/>
        <v>-0.34999999999999992</v>
      </c>
    </row>
    <row r="25" spans="1:13" ht="12.75">
      <c r="A25" s="102"/>
      <c r="B25" s="155">
        <v>41912</v>
      </c>
      <c r="C25" s="120">
        <f t="shared" si="5"/>
        <v>12457523.080000006</v>
      </c>
      <c r="D25" s="120">
        <f t="shared" si="9"/>
        <v>12457523.080000008</v>
      </c>
      <c r="E25" s="120">
        <f t="shared" si="8"/>
        <v>150147.97333333342</v>
      </c>
      <c r="F25" s="120">
        <f t="shared" si="2"/>
        <v>-3298496.7066666693</v>
      </c>
      <c r="G25" s="120">
        <f t="shared" ref="G25" si="13">(F13+F25+SUM(F14:F24)*2)/24</f>
        <v>-2386710.1468055565</v>
      </c>
      <c r="H25" s="120">
        <f t="shared" si="6"/>
        <v>10070812.933194451</v>
      </c>
      <c r="I25" s="120">
        <f t="shared" si="7"/>
        <v>52551.79066666669</v>
      </c>
      <c r="J25" s="120">
        <f t="shared" si="3"/>
        <v>-3205659.2306666668</v>
      </c>
      <c r="K25" s="120">
        <f t="shared" si="11"/>
        <v>-3524784.5266180565</v>
      </c>
      <c r="L25" s="124">
        <f t="shared" si="1"/>
        <v>6546028.406576395</v>
      </c>
      <c r="M25" s="129">
        <f t="shared" si="4"/>
        <v>-0.34999999999999987</v>
      </c>
    </row>
    <row r="26" spans="1:13" ht="13.5" thickBot="1">
      <c r="A26" s="102"/>
      <c r="B26" s="156">
        <v>41943</v>
      </c>
      <c r="C26" s="125">
        <f t="shared" si="5"/>
        <v>12457523.080000006</v>
      </c>
      <c r="D26" s="125">
        <f t="shared" si="9"/>
        <v>12457523.080000008</v>
      </c>
      <c r="E26" s="125">
        <f t="shared" si="8"/>
        <v>150147.97333333342</v>
      </c>
      <c r="F26" s="125">
        <f t="shared" si="2"/>
        <v>-3448644.680000003</v>
      </c>
      <c r="G26" s="125">
        <f t="shared" ref="G26" si="14">(F14+F26+SUM(F15:F25)*2)/24</f>
        <v>-2547756.8400000012</v>
      </c>
      <c r="H26" s="125">
        <f t="shared" si="6"/>
        <v>9909766.2400000058</v>
      </c>
      <c r="I26" s="125">
        <f t="shared" si="7"/>
        <v>52551.79066666669</v>
      </c>
      <c r="J26" s="125">
        <f t="shared" si="3"/>
        <v>-3153107.44</v>
      </c>
      <c r="K26" s="125">
        <f t="shared" si="11"/>
        <v>-3468418.1840000008</v>
      </c>
      <c r="L26" s="126">
        <f t="shared" si="1"/>
        <v>6441348.0560000055</v>
      </c>
      <c r="M26" s="129">
        <f t="shared" si="4"/>
        <v>-0.34999999999999992</v>
      </c>
    </row>
    <row r="27" spans="1:13" ht="12.75">
      <c r="A27" s="102"/>
      <c r="B27" s="152">
        <v>41973</v>
      </c>
      <c r="C27" s="121">
        <f t="shared" si="5"/>
        <v>12457523.080000006</v>
      </c>
      <c r="D27" s="121">
        <f t="shared" si="9"/>
        <v>12457523.080000008</v>
      </c>
      <c r="E27" s="121">
        <f t="shared" si="8"/>
        <v>150147.97333333342</v>
      </c>
      <c r="F27" s="121">
        <f t="shared" si="2"/>
        <v>-3598792.6533333366</v>
      </c>
      <c r="G27" s="120">
        <f t="shared" ref="G27:G51" si="15">(F15+F27+SUM(F16:F26)*2)/24</f>
        <v>-2697904.8133333349</v>
      </c>
      <c r="H27" s="120">
        <f t="shared" si="6"/>
        <v>9759618.2666666731</v>
      </c>
      <c r="I27" s="121">
        <f t="shared" si="7"/>
        <v>52551.79066666669</v>
      </c>
      <c r="J27" s="121">
        <f t="shared" si="3"/>
        <v>-3100555.6493333331</v>
      </c>
      <c r="K27" s="120">
        <f t="shared" ref="K27:K50" si="16">(J15+J27+SUM(J16:J26)*2)/24</f>
        <v>-3415866.3933333331</v>
      </c>
      <c r="L27" s="127">
        <f t="shared" si="1"/>
        <v>6343751.8733333405</v>
      </c>
      <c r="M27" s="129">
        <f t="shared" si="4"/>
        <v>-0.34999999999999987</v>
      </c>
    </row>
    <row r="28" spans="1:13" ht="12.75">
      <c r="A28" s="102"/>
      <c r="B28" s="152">
        <v>42004</v>
      </c>
      <c r="C28" s="120">
        <f t="shared" si="5"/>
        <v>12457523.080000006</v>
      </c>
      <c r="D28" s="120">
        <f t="shared" si="9"/>
        <v>12457523.080000008</v>
      </c>
      <c r="E28" s="121">
        <f t="shared" si="8"/>
        <v>150147.97333333342</v>
      </c>
      <c r="F28" s="121">
        <f t="shared" si="2"/>
        <v>-3748940.6266666702</v>
      </c>
      <c r="G28" s="120">
        <f t="shared" si="15"/>
        <v>-2848052.7866666685</v>
      </c>
      <c r="H28" s="120">
        <f t="shared" si="6"/>
        <v>9609470.2933333386</v>
      </c>
      <c r="I28" s="121">
        <f t="shared" si="7"/>
        <v>52551.79066666669</v>
      </c>
      <c r="J28" s="121">
        <f t="shared" si="3"/>
        <v>-3048003.8586666663</v>
      </c>
      <c r="K28" s="120">
        <f t="shared" si="16"/>
        <v>-3363314.6026666672</v>
      </c>
      <c r="L28" s="127">
        <f t="shared" si="1"/>
        <v>6246155.6906666718</v>
      </c>
      <c r="M28" s="129">
        <f t="shared" si="4"/>
        <v>-0.34999999999999987</v>
      </c>
    </row>
    <row r="29" spans="1:13" ht="12.75">
      <c r="A29" s="102"/>
      <c r="B29" s="152">
        <v>42035</v>
      </c>
      <c r="C29" s="120">
        <f t="shared" si="5"/>
        <v>12457523.080000006</v>
      </c>
      <c r="D29" s="120">
        <f t="shared" si="9"/>
        <v>12457523.080000008</v>
      </c>
      <c r="E29" s="121">
        <f t="shared" si="8"/>
        <v>150147.97333333342</v>
      </c>
      <c r="F29" s="121">
        <f t="shared" si="2"/>
        <v>-3899088.6000000038</v>
      </c>
      <c r="G29" s="120">
        <f t="shared" si="15"/>
        <v>-2998200.7600000021</v>
      </c>
      <c r="H29" s="120">
        <f t="shared" si="6"/>
        <v>9459322.3200000059</v>
      </c>
      <c r="I29" s="121">
        <f t="shared" si="7"/>
        <v>52551.79066666669</v>
      </c>
      <c r="J29" s="121">
        <f t="shared" si="3"/>
        <v>-2995452.0679999995</v>
      </c>
      <c r="K29" s="120">
        <f t="shared" si="16"/>
        <v>-3310762.8120000004</v>
      </c>
      <c r="L29" s="127">
        <f t="shared" si="1"/>
        <v>6148559.508000005</v>
      </c>
      <c r="M29" s="129">
        <f t="shared" si="4"/>
        <v>-0.34999999999999987</v>
      </c>
    </row>
    <row r="30" spans="1:13" ht="12.75">
      <c r="A30" s="102"/>
      <c r="B30" s="152">
        <v>42063</v>
      </c>
      <c r="C30" s="120">
        <f t="shared" si="5"/>
        <v>12457523.080000006</v>
      </c>
      <c r="D30" s="120">
        <f t="shared" si="9"/>
        <v>12457523.080000008</v>
      </c>
      <c r="E30" s="120">
        <f t="shared" si="8"/>
        <v>150147.97333333342</v>
      </c>
      <c r="F30" s="120">
        <f t="shared" si="2"/>
        <v>-4049236.5733333374</v>
      </c>
      <c r="G30" s="120">
        <f t="shared" si="15"/>
        <v>-3148348.7333333357</v>
      </c>
      <c r="H30" s="120">
        <f t="shared" si="6"/>
        <v>9309174.3466666713</v>
      </c>
      <c r="I30" s="120">
        <f t="shared" si="7"/>
        <v>52551.79066666669</v>
      </c>
      <c r="J30" s="120">
        <f t="shared" si="3"/>
        <v>-2942900.2773333327</v>
      </c>
      <c r="K30" s="120">
        <f t="shared" si="16"/>
        <v>-3258211.0213333336</v>
      </c>
      <c r="L30" s="127">
        <f t="shared" si="1"/>
        <v>6050963.3253333382</v>
      </c>
      <c r="M30" s="129">
        <f t="shared" si="4"/>
        <v>-0.34999999999999987</v>
      </c>
    </row>
    <row r="31" spans="1:13" ht="12.75">
      <c r="A31" s="102"/>
      <c r="B31" s="152">
        <v>42094</v>
      </c>
      <c r="C31" s="120">
        <f t="shared" si="5"/>
        <v>12457523.080000006</v>
      </c>
      <c r="D31" s="120">
        <f t="shared" si="9"/>
        <v>12457523.080000008</v>
      </c>
      <c r="E31" s="120">
        <f t="shared" si="8"/>
        <v>150147.97333333342</v>
      </c>
      <c r="F31" s="120">
        <f t="shared" si="2"/>
        <v>-4199384.5466666706</v>
      </c>
      <c r="G31" s="120">
        <f t="shared" si="15"/>
        <v>-3298496.7066666693</v>
      </c>
      <c r="H31" s="120">
        <f t="shared" si="6"/>
        <v>9159026.3733333386</v>
      </c>
      <c r="I31" s="120">
        <f t="shared" si="7"/>
        <v>52551.79066666669</v>
      </c>
      <c r="J31" s="120">
        <f t="shared" si="3"/>
        <v>-2890348.4866666659</v>
      </c>
      <c r="K31" s="120">
        <f t="shared" si="16"/>
        <v>-3205659.2306666668</v>
      </c>
      <c r="L31" s="127">
        <f t="shared" si="1"/>
        <v>5953367.1426666714</v>
      </c>
      <c r="M31" s="129">
        <f t="shared" si="4"/>
        <v>-0.34999999999999981</v>
      </c>
    </row>
    <row r="32" spans="1:13" ht="12.75">
      <c r="A32" s="102"/>
      <c r="B32" s="152">
        <v>42124</v>
      </c>
      <c r="C32" s="120">
        <f t="shared" si="5"/>
        <v>12457523.080000006</v>
      </c>
      <c r="D32" s="120">
        <f t="shared" ref="D32:D63" si="17">(C20+C32+SUM(C21:C31)*2)/24</f>
        <v>12457523.080000008</v>
      </c>
      <c r="E32" s="120">
        <f t="shared" si="8"/>
        <v>150147.97333333342</v>
      </c>
      <c r="F32" s="120">
        <f t="shared" si="2"/>
        <v>-4349532.5200000042</v>
      </c>
      <c r="G32" s="120">
        <f t="shared" si="15"/>
        <v>-3448644.680000003</v>
      </c>
      <c r="H32" s="120">
        <f t="shared" si="6"/>
        <v>9008878.4000000041</v>
      </c>
      <c r="I32" s="120">
        <f t="shared" si="7"/>
        <v>52551.79066666669</v>
      </c>
      <c r="J32" s="120">
        <f t="shared" si="3"/>
        <v>-2837796.6959999991</v>
      </c>
      <c r="K32" s="120">
        <f t="shared" si="16"/>
        <v>-3153107.44</v>
      </c>
      <c r="L32" s="127">
        <f t="shared" si="1"/>
        <v>5855770.9600000046</v>
      </c>
      <c r="M32" s="129">
        <f t="shared" si="4"/>
        <v>-0.34999999999999981</v>
      </c>
    </row>
    <row r="33" spans="1:13" ht="12.75">
      <c r="A33" s="102"/>
      <c r="B33" s="152">
        <v>42155</v>
      </c>
      <c r="C33" s="120">
        <f t="shared" si="5"/>
        <v>12457523.080000006</v>
      </c>
      <c r="D33" s="120">
        <f t="shared" si="17"/>
        <v>12457523.080000008</v>
      </c>
      <c r="E33" s="120">
        <f t="shared" si="8"/>
        <v>150147.97333333342</v>
      </c>
      <c r="F33" s="120">
        <f t="shared" si="2"/>
        <v>-4499680.4933333378</v>
      </c>
      <c r="G33" s="120">
        <f t="shared" si="15"/>
        <v>-3598792.6533333366</v>
      </c>
      <c r="H33" s="120">
        <f t="shared" si="6"/>
        <v>8858730.4266666714</v>
      </c>
      <c r="I33" s="120">
        <f t="shared" si="7"/>
        <v>52551.79066666669</v>
      </c>
      <c r="J33" s="120">
        <f t="shared" si="3"/>
        <v>-2785244.9053333323</v>
      </c>
      <c r="K33" s="120">
        <f t="shared" si="16"/>
        <v>-3100555.6493333336</v>
      </c>
      <c r="L33" s="127">
        <f t="shared" si="1"/>
        <v>5758174.7773333378</v>
      </c>
      <c r="M33" s="129">
        <f t="shared" si="4"/>
        <v>-0.34999999999999981</v>
      </c>
    </row>
    <row r="34" spans="1:13" ht="12.75">
      <c r="A34" s="102"/>
      <c r="B34" s="152">
        <v>42185</v>
      </c>
      <c r="C34" s="120">
        <f t="shared" si="5"/>
        <v>12457523.080000006</v>
      </c>
      <c r="D34" s="120">
        <f t="shared" si="17"/>
        <v>12457523.080000008</v>
      </c>
      <c r="E34" s="120">
        <f t="shared" si="8"/>
        <v>150147.97333333342</v>
      </c>
      <c r="F34" s="120">
        <f t="shared" si="2"/>
        <v>-4649828.4666666714</v>
      </c>
      <c r="G34" s="120">
        <f t="shared" si="15"/>
        <v>-3748940.6266666707</v>
      </c>
      <c r="H34" s="120">
        <f t="shared" si="6"/>
        <v>8708582.4533333369</v>
      </c>
      <c r="I34" s="120">
        <f t="shared" si="7"/>
        <v>52551.79066666669</v>
      </c>
      <c r="J34" s="120">
        <f t="shared" si="3"/>
        <v>-2732693.1146666654</v>
      </c>
      <c r="K34" s="120">
        <f t="shared" si="16"/>
        <v>-3048003.8586666663</v>
      </c>
      <c r="L34" s="127">
        <f t="shared" si="1"/>
        <v>5660578.594666671</v>
      </c>
      <c r="M34" s="129">
        <f t="shared" si="4"/>
        <v>-0.34999999999999981</v>
      </c>
    </row>
    <row r="35" spans="1:13" ht="12.75">
      <c r="A35" s="102"/>
      <c r="B35" s="152">
        <v>42216</v>
      </c>
      <c r="C35" s="120">
        <f t="shared" si="5"/>
        <v>12457523.080000006</v>
      </c>
      <c r="D35" s="120">
        <f t="shared" si="17"/>
        <v>12457523.080000008</v>
      </c>
      <c r="E35" s="120">
        <f t="shared" si="8"/>
        <v>150147.97333333342</v>
      </c>
      <c r="F35" s="120">
        <f t="shared" si="2"/>
        <v>-4799976.4400000051</v>
      </c>
      <c r="G35" s="120">
        <f t="shared" si="15"/>
        <v>-3899088.6000000034</v>
      </c>
      <c r="H35" s="120">
        <f t="shared" si="6"/>
        <v>8558434.4800000042</v>
      </c>
      <c r="I35" s="120">
        <f t="shared" si="7"/>
        <v>52551.79066666669</v>
      </c>
      <c r="J35" s="120">
        <f t="shared" si="3"/>
        <v>-2680141.3239999986</v>
      </c>
      <c r="K35" s="120">
        <f t="shared" si="16"/>
        <v>-2995452.0679999995</v>
      </c>
      <c r="L35" s="127">
        <f t="shared" si="1"/>
        <v>5562982.4120000042</v>
      </c>
      <c r="M35" s="129">
        <f t="shared" si="4"/>
        <v>-0.34999999999999981</v>
      </c>
    </row>
    <row r="36" spans="1:13" ht="12.75">
      <c r="A36" s="102"/>
      <c r="B36" s="152">
        <v>42247</v>
      </c>
      <c r="C36" s="120">
        <f t="shared" si="5"/>
        <v>12457523.080000006</v>
      </c>
      <c r="D36" s="120">
        <f t="shared" si="17"/>
        <v>12457523.080000008</v>
      </c>
      <c r="E36" s="120">
        <f t="shared" si="8"/>
        <v>150147.97333333342</v>
      </c>
      <c r="F36" s="120">
        <f t="shared" si="2"/>
        <v>-4950124.4133333387</v>
      </c>
      <c r="G36" s="120">
        <f t="shared" si="15"/>
        <v>-4049236.5733333374</v>
      </c>
      <c r="H36" s="120">
        <f t="shared" si="6"/>
        <v>8408286.5066666696</v>
      </c>
      <c r="I36" s="120">
        <f t="shared" si="7"/>
        <v>52551.79066666669</v>
      </c>
      <c r="J36" s="120">
        <f t="shared" si="3"/>
        <v>-2627589.5333333318</v>
      </c>
      <c r="K36" s="120">
        <f t="shared" si="16"/>
        <v>-2942900.2773333327</v>
      </c>
      <c r="L36" s="127">
        <f t="shared" si="1"/>
        <v>5465386.2293333374</v>
      </c>
      <c r="M36" s="129">
        <f t="shared" si="4"/>
        <v>-0.34999999999999976</v>
      </c>
    </row>
    <row r="37" spans="1:13" ht="12.75">
      <c r="A37" s="102"/>
      <c r="B37" s="152">
        <v>42277</v>
      </c>
      <c r="C37" s="120">
        <f t="shared" si="5"/>
        <v>12457523.080000006</v>
      </c>
      <c r="D37" s="120">
        <f t="shared" si="17"/>
        <v>12457523.080000008</v>
      </c>
      <c r="E37" s="120">
        <f t="shared" si="8"/>
        <v>150147.97333333342</v>
      </c>
      <c r="F37" s="120">
        <f t="shared" si="2"/>
        <v>-5100272.3866666723</v>
      </c>
      <c r="G37" s="120">
        <f t="shared" si="15"/>
        <v>-4199384.5466666706</v>
      </c>
      <c r="H37" s="120">
        <f t="shared" si="6"/>
        <v>8258138.5333333369</v>
      </c>
      <c r="I37" s="120">
        <f t="shared" si="7"/>
        <v>52551.79066666669</v>
      </c>
      <c r="J37" s="120">
        <f t="shared" si="3"/>
        <v>-2575037.742666665</v>
      </c>
      <c r="K37" s="120">
        <f t="shared" si="16"/>
        <v>-2890348.4866666659</v>
      </c>
      <c r="L37" s="127">
        <f t="shared" si="1"/>
        <v>5367790.0466666706</v>
      </c>
      <c r="M37" s="129">
        <f t="shared" si="4"/>
        <v>-0.34999999999999976</v>
      </c>
    </row>
    <row r="38" spans="1:13" ht="12.75">
      <c r="B38" s="152">
        <v>42308</v>
      </c>
      <c r="C38" s="120">
        <f t="shared" si="5"/>
        <v>12457523.080000006</v>
      </c>
      <c r="D38" s="120">
        <f t="shared" si="17"/>
        <v>12457523.080000008</v>
      </c>
      <c r="E38" s="120">
        <f t="shared" si="8"/>
        <v>150147.97333333342</v>
      </c>
      <c r="F38" s="120">
        <f t="shared" si="2"/>
        <v>-5250420.3600000059</v>
      </c>
      <c r="G38" s="120">
        <f t="shared" si="15"/>
        <v>-4349532.5200000042</v>
      </c>
      <c r="H38" s="120">
        <f t="shared" si="6"/>
        <v>8107990.5600000033</v>
      </c>
      <c r="I38" s="120">
        <f t="shared" si="7"/>
        <v>52551.79066666669</v>
      </c>
      <c r="J38" s="120">
        <f t="shared" si="3"/>
        <v>-2522485.9519999982</v>
      </c>
      <c r="K38" s="120">
        <f t="shared" si="16"/>
        <v>-2837796.6959999991</v>
      </c>
      <c r="L38" s="127">
        <f t="shared" si="1"/>
        <v>5270193.8640000038</v>
      </c>
      <c r="M38" s="129">
        <f t="shared" si="4"/>
        <v>-0.34999999999999976</v>
      </c>
    </row>
    <row r="39" spans="1:13" ht="12.75">
      <c r="A39" s="102"/>
      <c r="B39" s="152">
        <v>42338</v>
      </c>
      <c r="C39" s="120">
        <f t="shared" si="5"/>
        <v>12457523.080000006</v>
      </c>
      <c r="D39" s="120">
        <f t="shared" si="17"/>
        <v>12457523.080000008</v>
      </c>
      <c r="E39" s="120">
        <f t="shared" si="8"/>
        <v>150147.97333333342</v>
      </c>
      <c r="F39" s="120">
        <f t="shared" si="2"/>
        <v>-5400568.3333333395</v>
      </c>
      <c r="G39" s="120">
        <f t="shared" si="15"/>
        <v>-4499680.4933333378</v>
      </c>
      <c r="H39" s="120">
        <f t="shared" si="6"/>
        <v>7957842.5866666697</v>
      </c>
      <c r="I39" s="120">
        <f t="shared" si="7"/>
        <v>52551.79066666669</v>
      </c>
      <c r="J39" s="120">
        <f t="shared" si="3"/>
        <v>-2469934.1613333314</v>
      </c>
      <c r="K39" s="120">
        <f t="shared" si="16"/>
        <v>-2785244.9053333323</v>
      </c>
      <c r="L39" s="127">
        <f t="shared" si="1"/>
        <v>5172597.681333337</v>
      </c>
      <c r="M39" s="129">
        <f t="shared" si="4"/>
        <v>-0.34999999999999976</v>
      </c>
    </row>
    <row r="40" spans="1:13" ht="12.75">
      <c r="A40" s="102"/>
      <c r="B40" s="152">
        <v>42369</v>
      </c>
      <c r="C40" s="120">
        <f t="shared" si="5"/>
        <v>12457523.080000006</v>
      </c>
      <c r="D40" s="120">
        <f t="shared" si="17"/>
        <v>12457523.080000008</v>
      </c>
      <c r="E40" s="120">
        <f t="shared" si="8"/>
        <v>150147.97333333342</v>
      </c>
      <c r="F40" s="120">
        <f t="shared" si="2"/>
        <v>-5550716.3066666732</v>
      </c>
      <c r="G40" s="120">
        <f t="shared" si="15"/>
        <v>-4649828.4666666714</v>
      </c>
      <c r="H40" s="120">
        <f t="shared" si="6"/>
        <v>7807694.6133333361</v>
      </c>
      <c r="I40" s="120">
        <f t="shared" si="7"/>
        <v>52551.79066666669</v>
      </c>
      <c r="J40" s="120">
        <f t="shared" si="3"/>
        <v>-2417382.3706666646</v>
      </c>
      <c r="K40" s="120">
        <f t="shared" si="16"/>
        <v>-2732693.1146666654</v>
      </c>
      <c r="L40" s="127">
        <f t="shared" si="1"/>
        <v>5075001.4986666702</v>
      </c>
      <c r="M40" s="129">
        <f t="shared" si="4"/>
        <v>-0.34999999999999976</v>
      </c>
    </row>
    <row r="41" spans="1:13" ht="12.75">
      <c r="A41" s="102"/>
      <c r="B41" s="152">
        <v>42400</v>
      </c>
      <c r="C41" s="120">
        <f t="shared" si="5"/>
        <v>12457523.080000006</v>
      </c>
      <c r="D41" s="120">
        <f t="shared" si="17"/>
        <v>12457523.080000008</v>
      </c>
      <c r="E41" s="120">
        <f t="shared" si="8"/>
        <v>150147.97333333342</v>
      </c>
      <c r="F41" s="120">
        <f t="shared" si="2"/>
        <v>-5700864.2800000068</v>
      </c>
      <c r="G41" s="120">
        <f t="shared" si="15"/>
        <v>-4799976.4400000041</v>
      </c>
      <c r="H41" s="120">
        <f t="shared" si="6"/>
        <v>7657546.6400000034</v>
      </c>
      <c r="I41" s="120">
        <f t="shared" si="7"/>
        <v>52551.79066666669</v>
      </c>
      <c r="J41" s="120">
        <f t="shared" si="3"/>
        <v>-2364830.5799999977</v>
      </c>
      <c r="K41" s="120">
        <f t="shared" si="16"/>
        <v>-2680141.3239999986</v>
      </c>
      <c r="L41" s="127">
        <f t="shared" si="1"/>
        <v>4977405.3160000052</v>
      </c>
      <c r="M41" s="129">
        <f t="shared" si="4"/>
        <v>-0.3499999999999997</v>
      </c>
    </row>
    <row r="42" spans="1:13" ht="12.75">
      <c r="A42" s="102"/>
      <c r="B42" s="152">
        <v>42429</v>
      </c>
      <c r="C42" s="120">
        <f t="shared" si="5"/>
        <v>12457523.080000006</v>
      </c>
      <c r="D42" s="120">
        <f t="shared" si="17"/>
        <v>12457523.080000008</v>
      </c>
      <c r="E42" s="120">
        <f t="shared" si="8"/>
        <v>150147.97333333342</v>
      </c>
      <c r="F42" s="120">
        <f t="shared" si="2"/>
        <v>-5851012.2533333404</v>
      </c>
      <c r="G42" s="120">
        <f t="shared" si="15"/>
        <v>-4950124.4133333387</v>
      </c>
      <c r="H42" s="120">
        <f t="shared" si="6"/>
        <v>7507398.6666666688</v>
      </c>
      <c r="I42" s="120">
        <f t="shared" si="7"/>
        <v>52551.79066666669</v>
      </c>
      <c r="J42" s="120">
        <f t="shared" si="3"/>
        <v>-2312278.7893333309</v>
      </c>
      <c r="K42" s="120">
        <f t="shared" si="16"/>
        <v>-2627589.5333333318</v>
      </c>
      <c r="L42" s="127">
        <f t="shared" si="1"/>
        <v>4879809.1333333366</v>
      </c>
      <c r="M42" s="129">
        <f t="shared" si="4"/>
        <v>-0.3499999999999997</v>
      </c>
    </row>
    <row r="43" spans="1:13" ht="12.75">
      <c r="A43" s="102"/>
      <c r="B43" s="152">
        <v>42460</v>
      </c>
      <c r="C43" s="120">
        <f t="shared" si="5"/>
        <v>12457523.080000006</v>
      </c>
      <c r="D43" s="120">
        <f t="shared" si="17"/>
        <v>12457523.080000008</v>
      </c>
      <c r="E43" s="120">
        <f t="shared" si="8"/>
        <v>150147.97333333342</v>
      </c>
      <c r="F43" s="120">
        <f t="shared" si="2"/>
        <v>-6001160.226666674</v>
      </c>
      <c r="G43" s="120">
        <f t="shared" si="15"/>
        <v>-5100272.3866666714</v>
      </c>
      <c r="H43" s="120">
        <f t="shared" si="6"/>
        <v>7357250.6933333362</v>
      </c>
      <c r="I43" s="120">
        <f t="shared" si="7"/>
        <v>52551.79066666669</v>
      </c>
      <c r="J43" s="120">
        <f t="shared" si="3"/>
        <v>-2259726.9986666641</v>
      </c>
      <c r="K43" s="120">
        <f t="shared" si="16"/>
        <v>-2575037.742666665</v>
      </c>
      <c r="L43" s="127">
        <f t="shared" si="1"/>
        <v>4782212.9506666716</v>
      </c>
      <c r="M43" s="129">
        <f t="shared" si="4"/>
        <v>-0.3499999999999997</v>
      </c>
    </row>
    <row r="44" spans="1:13" ht="12.75">
      <c r="A44" s="102"/>
      <c r="B44" s="152">
        <v>42490</v>
      </c>
      <c r="C44" s="120">
        <f t="shared" si="5"/>
        <v>12457523.080000006</v>
      </c>
      <c r="D44" s="120">
        <f t="shared" si="17"/>
        <v>12457523.080000008</v>
      </c>
      <c r="E44" s="120">
        <f t="shared" si="8"/>
        <v>150147.97333333342</v>
      </c>
      <c r="F44" s="120">
        <f t="shared" si="2"/>
        <v>-6151308.2000000076</v>
      </c>
      <c r="G44" s="120">
        <f t="shared" si="15"/>
        <v>-5250420.3600000059</v>
      </c>
      <c r="H44" s="120">
        <f t="shared" si="6"/>
        <v>7207102.7200000016</v>
      </c>
      <c r="I44" s="120">
        <f t="shared" si="7"/>
        <v>52551.79066666669</v>
      </c>
      <c r="J44" s="120">
        <f t="shared" si="3"/>
        <v>-2207175.2079999973</v>
      </c>
      <c r="K44" s="120">
        <f t="shared" si="16"/>
        <v>-2522485.9519999982</v>
      </c>
      <c r="L44" s="127">
        <f t="shared" si="1"/>
        <v>4684616.768000003</v>
      </c>
      <c r="M44" s="129">
        <f t="shared" si="4"/>
        <v>-0.3499999999999997</v>
      </c>
    </row>
    <row r="45" spans="1:13" ht="12.75">
      <c r="A45" s="102"/>
      <c r="B45" s="152">
        <v>42521</v>
      </c>
      <c r="C45" s="120">
        <f t="shared" si="5"/>
        <v>12457523.080000006</v>
      </c>
      <c r="D45" s="120">
        <f t="shared" si="17"/>
        <v>12457523.080000008</v>
      </c>
      <c r="E45" s="120">
        <f t="shared" si="8"/>
        <v>150147.97333333342</v>
      </c>
      <c r="F45" s="120">
        <f t="shared" si="2"/>
        <v>-6301456.1733333413</v>
      </c>
      <c r="G45" s="120">
        <f t="shared" si="15"/>
        <v>-5400568.3333333395</v>
      </c>
      <c r="H45" s="120">
        <f t="shared" si="6"/>
        <v>7056954.746666668</v>
      </c>
      <c r="I45" s="120">
        <f t="shared" si="7"/>
        <v>52551.79066666669</v>
      </c>
      <c r="J45" s="120">
        <f t="shared" si="3"/>
        <v>-2154623.4173333305</v>
      </c>
      <c r="K45" s="120">
        <f t="shared" si="16"/>
        <v>-2469934.1613333314</v>
      </c>
      <c r="L45" s="127">
        <f t="shared" si="1"/>
        <v>4587020.5853333361</v>
      </c>
      <c r="M45" s="129">
        <f t="shared" si="4"/>
        <v>-0.34999999999999964</v>
      </c>
    </row>
    <row r="46" spans="1:13" ht="12.75">
      <c r="A46" s="102"/>
      <c r="B46" s="152">
        <v>42551</v>
      </c>
      <c r="C46" s="120">
        <f t="shared" si="5"/>
        <v>12457523.080000006</v>
      </c>
      <c r="D46" s="120">
        <f t="shared" si="17"/>
        <v>12457523.080000008</v>
      </c>
      <c r="E46" s="120">
        <f t="shared" si="8"/>
        <v>150147.97333333342</v>
      </c>
      <c r="F46" s="120">
        <f t="shared" si="2"/>
        <v>-6451604.1466666749</v>
      </c>
      <c r="G46" s="120">
        <f t="shared" si="15"/>
        <v>-5550716.3066666732</v>
      </c>
      <c r="H46" s="120">
        <f t="shared" si="6"/>
        <v>6906806.7733333344</v>
      </c>
      <c r="I46" s="120">
        <f t="shared" si="7"/>
        <v>52551.79066666669</v>
      </c>
      <c r="J46" s="120">
        <f t="shared" si="3"/>
        <v>-2102071.6266666637</v>
      </c>
      <c r="K46" s="120">
        <f t="shared" si="16"/>
        <v>-2417382.3706666646</v>
      </c>
      <c r="L46" s="127">
        <f t="shared" si="1"/>
        <v>4489424.4026666693</v>
      </c>
      <c r="M46" s="129">
        <f t="shared" si="4"/>
        <v>-0.34999999999999964</v>
      </c>
    </row>
    <row r="47" spans="1:13" ht="12.75">
      <c r="A47" s="102"/>
      <c r="B47" s="152">
        <v>42582</v>
      </c>
      <c r="C47" s="120">
        <f t="shared" si="5"/>
        <v>12457523.080000006</v>
      </c>
      <c r="D47" s="120">
        <f t="shared" si="17"/>
        <v>12457523.080000008</v>
      </c>
      <c r="E47" s="120">
        <f t="shared" si="8"/>
        <v>150147.97333333342</v>
      </c>
      <c r="F47" s="120">
        <f t="shared" si="2"/>
        <v>-6601752.1200000085</v>
      </c>
      <c r="G47" s="120">
        <f t="shared" si="15"/>
        <v>-5700864.2800000058</v>
      </c>
      <c r="H47" s="120">
        <f t="shared" si="6"/>
        <v>6756658.8000000017</v>
      </c>
      <c r="I47" s="120">
        <f t="shared" si="7"/>
        <v>52551.79066666669</v>
      </c>
      <c r="J47" s="120">
        <f t="shared" si="3"/>
        <v>-2049519.8359999971</v>
      </c>
      <c r="K47" s="120">
        <f t="shared" si="16"/>
        <v>-2364830.5799999977</v>
      </c>
      <c r="L47" s="127">
        <f t="shared" si="1"/>
        <v>4391828.2200000044</v>
      </c>
      <c r="M47" s="129">
        <f t="shared" si="4"/>
        <v>-0.3499999999999997</v>
      </c>
    </row>
    <row r="48" spans="1:13" ht="12.75">
      <c r="A48" s="102"/>
      <c r="B48" s="152">
        <v>42613</v>
      </c>
      <c r="C48" s="120">
        <f t="shared" si="5"/>
        <v>12457523.080000006</v>
      </c>
      <c r="D48" s="120">
        <f t="shared" si="17"/>
        <v>12457523.080000008</v>
      </c>
      <c r="E48" s="120">
        <f t="shared" si="8"/>
        <v>150147.97333333342</v>
      </c>
      <c r="F48" s="120">
        <f t="shared" si="2"/>
        <v>-6751900.0933333421</v>
      </c>
      <c r="G48" s="120">
        <f t="shared" si="15"/>
        <v>-5851012.2533333404</v>
      </c>
      <c r="H48" s="120">
        <f t="shared" si="6"/>
        <v>6606510.8266666671</v>
      </c>
      <c r="I48" s="120">
        <f t="shared" si="7"/>
        <v>52551.79066666669</v>
      </c>
      <c r="J48" s="120">
        <f t="shared" si="3"/>
        <v>-1996968.0453333305</v>
      </c>
      <c r="K48" s="120">
        <f t="shared" si="16"/>
        <v>-2312278.7893333309</v>
      </c>
      <c r="L48" s="127">
        <f t="shared" si="1"/>
        <v>4294232.0373333357</v>
      </c>
      <c r="M48" s="129">
        <f t="shared" si="4"/>
        <v>-0.3499999999999997</v>
      </c>
    </row>
    <row r="49" spans="1:13" ht="12.75">
      <c r="A49" s="102"/>
      <c r="B49" s="152">
        <v>42643</v>
      </c>
      <c r="C49" s="120">
        <f t="shared" si="5"/>
        <v>12457523.080000006</v>
      </c>
      <c r="D49" s="120">
        <f t="shared" si="17"/>
        <v>12457523.080000008</v>
      </c>
      <c r="E49" s="120">
        <f t="shared" si="8"/>
        <v>150147.97333333342</v>
      </c>
      <c r="F49" s="120">
        <f t="shared" si="2"/>
        <v>-6902048.0666666757</v>
      </c>
      <c r="G49" s="120">
        <f t="shared" si="15"/>
        <v>-6001160.226666674</v>
      </c>
      <c r="H49" s="120">
        <f t="shared" si="6"/>
        <v>6456362.8533333335</v>
      </c>
      <c r="I49" s="120">
        <f t="shared" si="7"/>
        <v>52551.79066666669</v>
      </c>
      <c r="J49" s="120">
        <f t="shared" si="3"/>
        <v>-1944416.2546666639</v>
      </c>
      <c r="K49" s="120">
        <f t="shared" si="16"/>
        <v>-2259726.9986666641</v>
      </c>
      <c r="L49" s="127">
        <f t="shared" si="1"/>
        <v>4196635.8546666689</v>
      </c>
      <c r="M49" s="129">
        <f t="shared" si="4"/>
        <v>-0.3499999999999997</v>
      </c>
    </row>
    <row r="50" spans="1:13" ht="12.75">
      <c r="A50" s="102"/>
      <c r="B50" s="152">
        <v>42674</v>
      </c>
      <c r="C50" s="120">
        <f t="shared" si="5"/>
        <v>12457523.080000006</v>
      </c>
      <c r="D50" s="120">
        <f t="shared" si="17"/>
        <v>12457523.080000008</v>
      </c>
      <c r="E50" s="120">
        <f t="shared" si="8"/>
        <v>150147.97333333342</v>
      </c>
      <c r="F50" s="120">
        <f t="shared" si="2"/>
        <v>-7052196.0400000094</v>
      </c>
      <c r="G50" s="120">
        <f t="shared" si="15"/>
        <v>-6151308.2000000067</v>
      </c>
      <c r="H50" s="120">
        <f t="shared" si="6"/>
        <v>6306214.8800000008</v>
      </c>
      <c r="I50" s="120">
        <f t="shared" si="7"/>
        <v>52551.79066666669</v>
      </c>
      <c r="J50" s="120">
        <f t="shared" si="3"/>
        <v>-1891864.4639999974</v>
      </c>
      <c r="K50" s="120">
        <f t="shared" si="16"/>
        <v>-2207175.2079999973</v>
      </c>
      <c r="L50" s="127">
        <f t="shared" si="1"/>
        <v>4099039.6720000035</v>
      </c>
      <c r="M50" s="129">
        <f t="shared" si="4"/>
        <v>-0.34999999999999976</v>
      </c>
    </row>
    <row r="51" spans="1:13" ht="12.75">
      <c r="B51" s="152">
        <v>42704</v>
      </c>
      <c r="C51" s="120">
        <f>C50</f>
        <v>12457523.080000006</v>
      </c>
      <c r="D51" s="120">
        <f t="shared" si="17"/>
        <v>12457523.080000008</v>
      </c>
      <c r="E51" s="120">
        <f t="shared" si="8"/>
        <v>150147.97333333342</v>
      </c>
      <c r="F51" s="120">
        <f t="shared" si="2"/>
        <v>-7202344.013333343</v>
      </c>
      <c r="G51" s="120">
        <f t="shared" si="15"/>
        <v>-6301456.1733333422</v>
      </c>
      <c r="H51" s="120">
        <f t="shared" si="6"/>
        <v>6156066.9066666653</v>
      </c>
      <c r="I51" s="120">
        <f t="shared" si="7"/>
        <v>52551.79066666669</v>
      </c>
      <c r="J51" s="120">
        <f t="shared" ref="J51" si="18">J50+I51</f>
        <v>-1839312.6733333308</v>
      </c>
      <c r="K51" s="120">
        <f t="shared" ref="K51" si="19">(J39+J51+SUM(J40:J50)*2)/24</f>
        <v>-2154623.4173333305</v>
      </c>
      <c r="L51" s="127">
        <f t="shared" si="1"/>
        <v>4001443.4893333348</v>
      </c>
      <c r="M51" s="129">
        <f t="shared" si="4"/>
        <v>-0.34999999999999976</v>
      </c>
    </row>
    <row r="52" spans="1:13" ht="12.75">
      <c r="B52" s="152">
        <v>42735</v>
      </c>
      <c r="C52" s="120">
        <f t="shared" ref="C52:C61" si="20">C51</f>
        <v>12457523.080000006</v>
      </c>
      <c r="D52" s="120">
        <f t="shared" si="17"/>
        <v>12457523.080000008</v>
      </c>
      <c r="E52" s="120">
        <f t="shared" si="8"/>
        <v>150147.97333333342</v>
      </c>
      <c r="F52" s="120">
        <f t="shared" si="2"/>
        <v>-7352491.9866666766</v>
      </c>
      <c r="G52" s="120">
        <f t="shared" ref="G52:G61" si="21">(F40+F52+SUM(F41:F51)*2)/24</f>
        <v>-6451604.1466666749</v>
      </c>
      <c r="H52" s="120">
        <f t="shared" ref="H52:H61" si="22">D52+G52</f>
        <v>6005918.9333333327</v>
      </c>
      <c r="I52" s="120">
        <f t="shared" ref="I52:I61" si="23">+(E52*0.35)</f>
        <v>52551.79066666669</v>
      </c>
      <c r="J52" s="120">
        <f t="shared" ref="J52:J61" si="24">J51+I52</f>
        <v>-1786760.8826666642</v>
      </c>
      <c r="K52" s="120">
        <f t="shared" ref="K52:K61" si="25">(J40+J52+SUM(J41:J51)*2)/24</f>
        <v>-2102071.6266666641</v>
      </c>
      <c r="L52" s="127">
        <f t="shared" si="1"/>
        <v>3903847.3066666685</v>
      </c>
      <c r="M52" s="129">
        <f t="shared" si="4"/>
        <v>-0.34999999999999981</v>
      </c>
    </row>
    <row r="53" spans="1:13" ht="12.75">
      <c r="B53" s="152">
        <v>42766</v>
      </c>
      <c r="C53" s="120">
        <f t="shared" si="20"/>
        <v>12457523.080000006</v>
      </c>
      <c r="D53" s="120">
        <f t="shared" si="17"/>
        <v>12457523.080000008</v>
      </c>
      <c r="E53" s="120">
        <f t="shared" si="8"/>
        <v>150147.97333333342</v>
      </c>
      <c r="F53" s="120">
        <f t="shared" si="2"/>
        <v>-7502639.9600000102</v>
      </c>
      <c r="G53" s="120">
        <f t="shared" si="21"/>
        <v>-6601752.1200000085</v>
      </c>
      <c r="H53" s="120">
        <f t="shared" si="22"/>
        <v>5855770.959999999</v>
      </c>
      <c r="I53" s="120">
        <f t="shared" si="23"/>
        <v>52551.79066666669</v>
      </c>
      <c r="J53" s="120">
        <f t="shared" si="24"/>
        <v>-1734209.0919999976</v>
      </c>
      <c r="K53" s="120">
        <f t="shared" si="25"/>
        <v>-2049519.8359999976</v>
      </c>
      <c r="L53" s="127">
        <f t="shared" si="1"/>
        <v>3806251.1240000017</v>
      </c>
      <c r="M53" s="129">
        <f t="shared" si="4"/>
        <v>-0.34999999999999987</v>
      </c>
    </row>
    <row r="54" spans="1:13" ht="12.75">
      <c r="B54" s="152">
        <v>42794</v>
      </c>
      <c r="C54" s="120">
        <f t="shared" si="20"/>
        <v>12457523.080000006</v>
      </c>
      <c r="D54" s="120">
        <f t="shared" si="17"/>
        <v>12457523.080000008</v>
      </c>
      <c r="E54" s="120">
        <f t="shared" si="8"/>
        <v>150147.97333333342</v>
      </c>
      <c r="F54" s="120">
        <f t="shared" si="2"/>
        <v>-7652787.9333333438</v>
      </c>
      <c r="G54" s="120">
        <f t="shared" si="21"/>
        <v>-6751900.093333344</v>
      </c>
      <c r="H54" s="120">
        <f t="shared" si="22"/>
        <v>5705622.9866666635</v>
      </c>
      <c r="I54" s="120">
        <f t="shared" si="23"/>
        <v>52551.79066666669</v>
      </c>
      <c r="J54" s="120">
        <f t="shared" si="24"/>
        <v>-1681657.301333331</v>
      </c>
      <c r="K54" s="120">
        <f t="shared" si="25"/>
        <v>-1996968.0453333308</v>
      </c>
      <c r="L54" s="127">
        <f t="shared" si="1"/>
        <v>3708654.941333333</v>
      </c>
      <c r="M54" s="129">
        <f t="shared" si="4"/>
        <v>-0.34999999999999987</v>
      </c>
    </row>
    <row r="55" spans="1:13" ht="12.75">
      <c r="B55" s="152">
        <v>42825</v>
      </c>
      <c r="C55" s="120">
        <f t="shared" si="20"/>
        <v>12457523.080000006</v>
      </c>
      <c r="D55" s="120">
        <f t="shared" si="17"/>
        <v>12457523.080000008</v>
      </c>
      <c r="E55" s="120">
        <f t="shared" si="8"/>
        <v>150147.97333333342</v>
      </c>
      <c r="F55" s="120">
        <f t="shared" si="2"/>
        <v>-7802935.9066666774</v>
      </c>
      <c r="G55" s="120">
        <f t="shared" si="21"/>
        <v>-6902048.0666666748</v>
      </c>
      <c r="H55" s="120">
        <f t="shared" si="22"/>
        <v>5555475.0133333327</v>
      </c>
      <c r="I55" s="120">
        <f t="shared" si="23"/>
        <v>52551.79066666669</v>
      </c>
      <c r="J55" s="120">
        <f t="shared" si="24"/>
        <v>-1629105.5106666645</v>
      </c>
      <c r="K55" s="120">
        <f t="shared" si="25"/>
        <v>-1944416.2546666637</v>
      </c>
      <c r="L55" s="127">
        <f t="shared" si="1"/>
        <v>3611058.758666669</v>
      </c>
      <c r="M55" s="129">
        <f t="shared" si="4"/>
        <v>-0.34999999999999992</v>
      </c>
    </row>
    <row r="56" spans="1:13" ht="12.75">
      <c r="B56" s="152">
        <v>42855</v>
      </c>
      <c r="C56" s="120">
        <f t="shared" si="20"/>
        <v>12457523.080000006</v>
      </c>
      <c r="D56" s="120">
        <f t="shared" si="17"/>
        <v>12457523.080000008</v>
      </c>
      <c r="E56" s="120">
        <f t="shared" si="8"/>
        <v>150147.97333333342</v>
      </c>
      <c r="F56" s="120">
        <f t="shared" si="2"/>
        <v>-7953083.8800000111</v>
      </c>
      <c r="G56" s="120">
        <f t="shared" si="21"/>
        <v>-7052196.0400000094</v>
      </c>
      <c r="H56" s="120">
        <f t="shared" si="22"/>
        <v>5405327.0399999982</v>
      </c>
      <c r="I56" s="120">
        <f t="shared" si="23"/>
        <v>52551.79066666669</v>
      </c>
      <c r="J56" s="120">
        <f t="shared" si="24"/>
        <v>-1576553.7199999979</v>
      </c>
      <c r="K56" s="120">
        <f t="shared" si="25"/>
        <v>-1891864.4639999976</v>
      </c>
      <c r="L56" s="127">
        <f t="shared" si="1"/>
        <v>3513462.5760000004</v>
      </c>
      <c r="M56" s="129">
        <f t="shared" si="4"/>
        <v>-0.34999999999999992</v>
      </c>
    </row>
    <row r="57" spans="1:13" ht="12.75">
      <c r="B57" s="152">
        <v>42886</v>
      </c>
      <c r="C57" s="120">
        <f t="shared" si="20"/>
        <v>12457523.080000006</v>
      </c>
      <c r="D57" s="120">
        <f t="shared" si="17"/>
        <v>12457523.080000008</v>
      </c>
      <c r="E57" s="120">
        <f t="shared" si="8"/>
        <v>150147.97333333342</v>
      </c>
      <c r="F57" s="120">
        <f t="shared" si="2"/>
        <v>-8103231.8533333447</v>
      </c>
      <c r="G57" s="120">
        <f t="shared" si="21"/>
        <v>-7202344.013333343</v>
      </c>
      <c r="H57" s="120">
        <f t="shared" si="22"/>
        <v>5255179.0666666646</v>
      </c>
      <c r="I57" s="120">
        <f t="shared" si="23"/>
        <v>52551.79066666669</v>
      </c>
      <c r="J57" s="120">
        <f t="shared" si="24"/>
        <v>-1524001.9293333313</v>
      </c>
      <c r="K57" s="120">
        <f t="shared" si="25"/>
        <v>-1839312.673333331</v>
      </c>
      <c r="L57" s="127">
        <f t="shared" si="1"/>
        <v>3415866.3933333335</v>
      </c>
      <c r="M57" s="129">
        <f t="shared" si="4"/>
        <v>-0.35</v>
      </c>
    </row>
    <row r="58" spans="1:13" ht="12.75">
      <c r="B58" s="152">
        <v>42916</v>
      </c>
      <c r="C58" s="120">
        <f t="shared" si="20"/>
        <v>12457523.080000006</v>
      </c>
      <c r="D58" s="120">
        <f t="shared" si="17"/>
        <v>12457523.080000008</v>
      </c>
      <c r="E58" s="120">
        <f t="shared" si="8"/>
        <v>150147.97333333342</v>
      </c>
      <c r="F58" s="120">
        <f t="shared" si="2"/>
        <v>-8253379.8266666783</v>
      </c>
      <c r="G58" s="120">
        <f t="shared" si="21"/>
        <v>-7352491.9866666757</v>
      </c>
      <c r="H58" s="120">
        <f t="shared" si="22"/>
        <v>5105031.0933333319</v>
      </c>
      <c r="I58" s="120">
        <f t="shared" si="23"/>
        <v>52551.79066666669</v>
      </c>
      <c r="J58" s="120">
        <f t="shared" si="24"/>
        <v>-1471450.1386666647</v>
      </c>
      <c r="K58" s="120">
        <f t="shared" si="25"/>
        <v>-1786760.8826666642</v>
      </c>
      <c r="L58" s="127">
        <f t="shared" si="1"/>
        <v>3318270.2106666677</v>
      </c>
      <c r="M58" s="129">
        <f t="shared" si="4"/>
        <v>-0.35000000000000003</v>
      </c>
    </row>
    <row r="59" spans="1:13" ht="12.75">
      <c r="B59" s="152">
        <v>42947</v>
      </c>
      <c r="C59" s="120">
        <f t="shared" si="20"/>
        <v>12457523.080000006</v>
      </c>
      <c r="D59" s="120">
        <f t="shared" si="17"/>
        <v>12457523.080000008</v>
      </c>
      <c r="E59" s="120">
        <f t="shared" si="8"/>
        <v>150147.97333333342</v>
      </c>
      <c r="F59" s="120">
        <f t="shared" si="2"/>
        <v>-8403527.8000000119</v>
      </c>
      <c r="G59" s="120">
        <f t="shared" si="21"/>
        <v>-7502639.9600000093</v>
      </c>
      <c r="H59" s="120">
        <f t="shared" si="22"/>
        <v>4954883.1199999982</v>
      </c>
      <c r="I59" s="120">
        <f t="shared" si="23"/>
        <v>52551.79066666669</v>
      </c>
      <c r="J59" s="120">
        <f t="shared" si="24"/>
        <v>-1418898.3479999981</v>
      </c>
      <c r="K59" s="120">
        <f t="shared" si="25"/>
        <v>-1734209.0919999974</v>
      </c>
      <c r="L59" s="127">
        <f t="shared" si="1"/>
        <v>3220674.0280000009</v>
      </c>
      <c r="M59" s="129">
        <f t="shared" si="4"/>
        <v>-0.35000000000000009</v>
      </c>
    </row>
    <row r="60" spans="1:13" ht="12.75">
      <c r="B60" s="152">
        <v>42978</v>
      </c>
      <c r="C60" s="120">
        <f t="shared" si="20"/>
        <v>12457523.080000006</v>
      </c>
      <c r="D60" s="120">
        <f t="shared" si="17"/>
        <v>12457523.080000008</v>
      </c>
      <c r="E60" s="120">
        <f t="shared" si="8"/>
        <v>150147.97333333342</v>
      </c>
      <c r="F60" s="120">
        <f t="shared" si="2"/>
        <v>-8553675.7733333446</v>
      </c>
      <c r="G60" s="120">
        <f t="shared" si="21"/>
        <v>-7652787.9333333438</v>
      </c>
      <c r="H60" s="120">
        <f t="shared" si="22"/>
        <v>4804735.1466666637</v>
      </c>
      <c r="I60" s="120">
        <f t="shared" si="23"/>
        <v>52551.79066666669</v>
      </c>
      <c r="J60" s="120">
        <f t="shared" si="24"/>
        <v>-1366346.5573333316</v>
      </c>
      <c r="K60" s="120">
        <f t="shared" si="25"/>
        <v>-1681657.3013333308</v>
      </c>
      <c r="L60" s="127">
        <f t="shared" si="1"/>
        <v>3123077.8453333331</v>
      </c>
      <c r="M60" s="129">
        <f t="shared" si="4"/>
        <v>-0.35000000000000003</v>
      </c>
    </row>
    <row r="61" spans="1:13" ht="12.75">
      <c r="B61" s="152">
        <v>43008</v>
      </c>
      <c r="C61" s="120">
        <f t="shared" si="20"/>
        <v>12457523.080000006</v>
      </c>
      <c r="D61" s="120">
        <f t="shared" si="17"/>
        <v>12457523.080000008</v>
      </c>
      <c r="E61" s="120">
        <f t="shared" si="8"/>
        <v>150147.97333333342</v>
      </c>
      <c r="F61" s="120">
        <f t="shared" si="2"/>
        <v>-8703823.7466666773</v>
      </c>
      <c r="G61" s="120">
        <f t="shared" si="21"/>
        <v>-7802935.9066666774</v>
      </c>
      <c r="H61" s="120">
        <f t="shared" si="22"/>
        <v>4654587.1733333301</v>
      </c>
      <c r="I61" s="120">
        <f t="shared" si="23"/>
        <v>52551.79066666669</v>
      </c>
      <c r="J61" s="120">
        <f t="shared" si="24"/>
        <v>-1313794.766666665</v>
      </c>
      <c r="K61" s="120">
        <f t="shared" si="25"/>
        <v>-1629105.5106666645</v>
      </c>
      <c r="L61" s="127">
        <f t="shared" si="1"/>
        <v>3025481.6626666654</v>
      </c>
      <c r="M61" s="129">
        <f t="shared" si="4"/>
        <v>-0.35000000000000003</v>
      </c>
    </row>
    <row r="62" spans="1:13" ht="12.75">
      <c r="B62" s="152">
        <v>43039</v>
      </c>
      <c r="C62" s="120">
        <f t="shared" ref="C62:C92" si="26">C61</f>
        <v>12457523.080000006</v>
      </c>
      <c r="D62" s="120">
        <f t="shared" si="17"/>
        <v>12457523.080000008</v>
      </c>
      <c r="E62" s="120">
        <f t="shared" si="8"/>
        <v>150147.97333333342</v>
      </c>
      <c r="F62" s="120">
        <f t="shared" si="2"/>
        <v>-8853971.72000001</v>
      </c>
      <c r="G62" s="120">
        <f t="shared" ref="G62:G63" si="27">(F50+F62+SUM(F51:F61)*2)/24</f>
        <v>-7953083.8800000111</v>
      </c>
      <c r="H62" s="120">
        <f t="shared" ref="H62:H63" si="28">D62+G62</f>
        <v>4504439.1999999965</v>
      </c>
      <c r="I62" s="120">
        <f t="shared" ref="I62:I63" si="29">+(E62*0.35)</f>
        <v>52551.79066666669</v>
      </c>
      <c r="J62" s="120">
        <f t="shared" ref="J62:J63" si="30">J61+I62</f>
        <v>-1261242.9759999984</v>
      </c>
      <c r="K62" s="120">
        <f t="shared" ref="K62:K63" si="31">(J50+J62+SUM(J51:J61)*2)/24</f>
        <v>-1576553.7199999979</v>
      </c>
      <c r="L62" s="127">
        <f t="shared" si="1"/>
        <v>2927885.4799999986</v>
      </c>
      <c r="M62" s="129">
        <f t="shared" si="4"/>
        <v>-0.35</v>
      </c>
    </row>
    <row r="63" spans="1:13" ht="12.75">
      <c r="B63" s="152">
        <v>43069</v>
      </c>
      <c r="C63" s="120">
        <f t="shared" si="26"/>
        <v>12457523.080000006</v>
      </c>
      <c r="D63" s="120">
        <f t="shared" si="17"/>
        <v>12457523.080000008</v>
      </c>
      <c r="E63" s="120">
        <f t="shared" si="8"/>
        <v>150147.97333333342</v>
      </c>
      <c r="F63" s="120">
        <f t="shared" si="2"/>
        <v>-9004119.6933333427</v>
      </c>
      <c r="G63" s="120">
        <f t="shared" si="27"/>
        <v>-8103231.8533333438</v>
      </c>
      <c r="H63" s="120">
        <f t="shared" si="28"/>
        <v>4354291.2266666638</v>
      </c>
      <c r="I63" s="120">
        <f t="shared" si="29"/>
        <v>52551.79066666669</v>
      </c>
      <c r="J63" s="120">
        <f t="shared" si="30"/>
        <v>-1208691.1853333318</v>
      </c>
      <c r="K63" s="120">
        <f t="shared" si="31"/>
        <v>-1524001.9293333313</v>
      </c>
      <c r="L63" s="127">
        <f t="shared" si="1"/>
        <v>2830289.2973333327</v>
      </c>
      <c r="M63" s="129">
        <f t="shared" si="4"/>
        <v>-0.34999999999999992</v>
      </c>
    </row>
    <row r="64" spans="1:13" ht="12.75">
      <c r="B64" s="152">
        <v>43100</v>
      </c>
      <c r="C64" s="120">
        <f t="shared" si="26"/>
        <v>12457523.080000006</v>
      </c>
      <c r="D64" s="120">
        <f t="shared" ref="D64:D86" si="32">(C52+C64+SUM(C53:C63)*2)/24</f>
        <v>12457523.080000008</v>
      </c>
      <c r="E64" s="120">
        <f t="shared" si="8"/>
        <v>150147.97333333342</v>
      </c>
      <c r="F64" s="120">
        <f t="shared" si="2"/>
        <v>-9154267.6666666754</v>
      </c>
      <c r="G64" s="120">
        <f t="shared" ref="G64:G86" si="33">(F52+F64+SUM(F53:F63)*2)/24</f>
        <v>-8253379.8266666783</v>
      </c>
      <c r="H64" s="120">
        <f t="shared" ref="H64:H86" si="34">D64+G64</f>
        <v>4204143.2533333292</v>
      </c>
      <c r="I64" s="120">
        <f t="shared" ref="I64:I86" si="35">+(E64*0.35)</f>
        <v>52551.79066666669</v>
      </c>
      <c r="J64" s="120">
        <f t="shared" ref="J64:J86" si="36">J63+I64</f>
        <v>-1156139.3946666652</v>
      </c>
      <c r="K64" s="120">
        <f t="shared" ref="K64:K86" si="37">(J52+J64+SUM(J53:J63)*2)/24</f>
        <v>-1471450.1386666645</v>
      </c>
      <c r="L64" s="127">
        <f t="shared" ref="L64:L86" si="38">H64+K64</f>
        <v>2732693.114666665</v>
      </c>
      <c r="M64" s="129">
        <f t="shared" ref="M64:M86" si="39">J64/(C64+F64)</f>
        <v>-0.34999999999999987</v>
      </c>
    </row>
    <row r="65" spans="2:13" ht="12.75">
      <c r="B65" s="152">
        <v>43131</v>
      </c>
      <c r="C65" s="120">
        <f t="shared" si="26"/>
        <v>12457523.080000006</v>
      </c>
      <c r="D65" s="120">
        <f t="shared" si="32"/>
        <v>12457523.080000008</v>
      </c>
      <c r="E65" s="120">
        <f t="shared" si="8"/>
        <v>150147.97333333342</v>
      </c>
      <c r="F65" s="120">
        <f t="shared" si="2"/>
        <v>-9304415.640000008</v>
      </c>
      <c r="G65" s="120">
        <f t="shared" si="33"/>
        <v>-8403527.8000000101</v>
      </c>
      <c r="H65" s="120">
        <f t="shared" si="34"/>
        <v>4053995.2799999975</v>
      </c>
      <c r="I65" s="120">
        <f t="shared" si="35"/>
        <v>52551.79066666669</v>
      </c>
      <c r="J65" s="120">
        <f t="shared" si="36"/>
        <v>-1103587.6039999987</v>
      </c>
      <c r="K65" s="120">
        <f t="shared" si="37"/>
        <v>-1418898.3479999981</v>
      </c>
      <c r="L65" s="127">
        <f t="shared" si="38"/>
        <v>2635096.9319999991</v>
      </c>
      <c r="M65" s="129">
        <f t="shared" si="39"/>
        <v>-0.34999999999999981</v>
      </c>
    </row>
    <row r="66" spans="2:13" ht="12.75">
      <c r="B66" s="152">
        <v>43159</v>
      </c>
      <c r="C66" s="120">
        <f t="shared" si="26"/>
        <v>12457523.080000006</v>
      </c>
      <c r="D66" s="120">
        <f t="shared" si="32"/>
        <v>12457523.080000008</v>
      </c>
      <c r="E66" s="120">
        <f t="shared" si="8"/>
        <v>150147.97333333342</v>
      </c>
      <c r="F66" s="120">
        <f t="shared" si="2"/>
        <v>-9454563.6133333407</v>
      </c>
      <c r="G66" s="120">
        <f t="shared" si="33"/>
        <v>-8553675.7733333427</v>
      </c>
      <c r="H66" s="120">
        <f t="shared" si="34"/>
        <v>3903847.3066666648</v>
      </c>
      <c r="I66" s="120">
        <f t="shared" si="35"/>
        <v>52551.79066666669</v>
      </c>
      <c r="J66" s="120">
        <f t="shared" si="36"/>
        <v>-1051035.8133333321</v>
      </c>
      <c r="K66" s="120">
        <f t="shared" si="37"/>
        <v>-1366346.5573333316</v>
      </c>
      <c r="L66" s="127">
        <f t="shared" si="38"/>
        <v>2537500.7493333332</v>
      </c>
      <c r="M66" s="129">
        <f t="shared" si="39"/>
        <v>-0.34999999999999976</v>
      </c>
    </row>
    <row r="67" spans="2:13" ht="12.75">
      <c r="B67" s="152">
        <v>43190</v>
      </c>
      <c r="C67" s="120">
        <f t="shared" si="26"/>
        <v>12457523.080000006</v>
      </c>
      <c r="D67" s="120">
        <f t="shared" si="32"/>
        <v>12457523.080000008</v>
      </c>
      <c r="E67" s="120">
        <f t="shared" si="8"/>
        <v>150147.97333333342</v>
      </c>
      <c r="F67" s="120">
        <f t="shared" si="2"/>
        <v>-9604711.5866666734</v>
      </c>
      <c r="G67" s="120">
        <f t="shared" si="33"/>
        <v>-8703823.7466666773</v>
      </c>
      <c r="H67" s="120">
        <f t="shared" si="34"/>
        <v>3753699.3333333302</v>
      </c>
      <c r="I67" s="120">
        <f t="shared" si="35"/>
        <v>52551.79066666669</v>
      </c>
      <c r="J67" s="120">
        <f t="shared" si="36"/>
        <v>-998484.02266666538</v>
      </c>
      <c r="K67" s="120">
        <f t="shared" si="37"/>
        <v>-1313794.766666665</v>
      </c>
      <c r="L67" s="127">
        <f t="shared" si="38"/>
        <v>2439904.5666666655</v>
      </c>
      <c r="M67" s="129">
        <f t="shared" si="39"/>
        <v>-0.3499999999999997</v>
      </c>
    </row>
    <row r="68" spans="2:13" ht="12.75">
      <c r="B68" s="152">
        <v>43220</v>
      </c>
      <c r="C68" s="120">
        <f t="shared" si="26"/>
        <v>12457523.080000006</v>
      </c>
      <c r="D68" s="120">
        <f t="shared" si="32"/>
        <v>12457523.080000008</v>
      </c>
      <c r="E68" s="120">
        <f t="shared" si="8"/>
        <v>150147.97333333342</v>
      </c>
      <c r="F68" s="120">
        <f t="shared" si="2"/>
        <v>-9754859.5600000061</v>
      </c>
      <c r="G68" s="120">
        <f t="shared" si="33"/>
        <v>-8853971.72000001</v>
      </c>
      <c r="H68" s="120">
        <f t="shared" si="34"/>
        <v>3603551.3599999975</v>
      </c>
      <c r="I68" s="120">
        <f t="shared" si="35"/>
        <v>52551.79066666669</v>
      </c>
      <c r="J68" s="120">
        <f t="shared" si="36"/>
        <v>-945932.23199999868</v>
      </c>
      <c r="K68" s="120">
        <f t="shared" si="37"/>
        <v>-1261242.9759999982</v>
      </c>
      <c r="L68" s="127">
        <f t="shared" si="38"/>
        <v>2342308.3839999996</v>
      </c>
      <c r="M68" s="129">
        <f t="shared" si="39"/>
        <v>-0.34999999999999959</v>
      </c>
    </row>
    <row r="69" spans="2:13" ht="12.75">
      <c r="B69" s="152">
        <v>43251</v>
      </c>
      <c r="C69" s="120">
        <f t="shared" si="26"/>
        <v>12457523.080000006</v>
      </c>
      <c r="D69" s="120">
        <f t="shared" si="32"/>
        <v>12457523.080000008</v>
      </c>
      <c r="E69" s="120">
        <f t="shared" si="8"/>
        <v>150147.97333333342</v>
      </c>
      <c r="F69" s="120">
        <f t="shared" si="2"/>
        <v>-9905007.5333333388</v>
      </c>
      <c r="G69" s="120">
        <f t="shared" si="33"/>
        <v>-9004119.6933333408</v>
      </c>
      <c r="H69" s="120">
        <f t="shared" si="34"/>
        <v>3453403.3866666667</v>
      </c>
      <c r="I69" s="120">
        <f t="shared" si="35"/>
        <v>52551.79066666669</v>
      </c>
      <c r="J69" s="120">
        <f t="shared" si="36"/>
        <v>-893380.44133333198</v>
      </c>
      <c r="K69" s="120">
        <f t="shared" si="37"/>
        <v>-1208691.1853333318</v>
      </c>
      <c r="L69" s="127">
        <f t="shared" si="38"/>
        <v>2244712.2013333347</v>
      </c>
      <c r="M69" s="129">
        <f t="shared" si="39"/>
        <v>-0.34999999999999942</v>
      </c>
    </row>
    <row r="70" spans="2:13" ht="12.75">
      <c r="B70" s="152">
        <v>43281</v>
      </c>
      <c r="C70" s="120">
        <f t="shared" si="26"/>
        <v>12457523.080000006</v>
      </c>
      <c r="D70" s="120">
        <f t="shared" si="32"/>
        <v>12457523.080000008</v>
      </c>
      <c r="E70" s="120">
        <f t="shared" si="8"/>
        <v>150147.97333333342</v>
      </c>
      <c r="F70" s="120">
        <f t="shared" si="2"/>
        <v>-10055155.506666671</v>
      </c>
      <c r="G70" s="120">
        <f t="shared" si="33"/>
        <v>-9154267.6666666754</v>
      </c>
      <c r="H70" s="120">
        <f t="shared" si="34"/>
        <v>3303255.4133333322</v>
      </c>
      <c r="I70" s="120">
        <f t="shared" si="35"/>
        <v>52551.79066666669</v>
      </c>
      <c r="J70" s="120">
        <f t="shared" si="36"/>
        <v>-840828.65066666529</v>
      </c>
      <c r="K70" s="120">
        <f t="shared" si="37"/>
        <v>-1156139.394666665</v>
      </c>
      <c r="L70" s="127">
        <f t="shared" si="38"/>
        <v>2147116.0186666669</v>
      </c>
      <c r="M70" s="129">
        <f t="shared" si="39"/>
        <v>-0.34999999999999931</v>
      </c>
    </row>
    <row r="71" spans="2:13" ht="12.75">
      <c r="B71" s="152">
        <v>43312</v>
      </c>
      <c r="C71" s="120">
        <f t="shared" si="26"/>
        <v>12457523.080000006</v>
      </c>
      <c r="D71" s="120">
        <f t="shared" si="32"/>
        <v>12457523.080000008</v>
      </c>
      <c r="E71" s="120">
        <f t="shared" si="8"/>
        <v>150147.97333333342</v>
      </c>
      <c r="F71" s="120">
        <f t="shared" si="2"/>
        <v>-10205303.480000004</v>
      </c>
      <c r="G71" s="120">
        <f t="shared" si="33"/>
        <v>-9304415.640000008</v>
      </c>
      <c r="H71" s="120">
        <f t="shared" si="34"/>
        <v>3153107.4399999995</v>
      </c>
      <c r="I71" s="120">
        <f t="shared" si="35"/>
        <v>52551.79066666669</v>
      </c>
      <c r="J71" s="120">
        <f t="shared" si="36"/>
        <v>-788276.85999999859</v>
      </c>
      <c r="K71" s="120">
        <f t="shared" si="37"/>
        <v>-1103587.6039999984</v>
      </c>
      <c r="L71" s="127">
        <f t="shared" si="38"/>
        <v>2049519.8360000011</v>
      </c>
      <c r="M71" s="129">
        <f t="shared" si="39"/>
        <v>-0.34999999999999915</v>
      </c>
    </row>
    <row r="72" spans="2:13" ht="12.75">
      <c r="B72" s="152">
        <v>43343</v>
      </c>
      <c r="C72" s="120">
        <f t="shared" si="26"/>
        <v>12457523.080000006</v>
      </c>
      <c r="D72" s="120">
        <f t="shared" si="32"/>
        <v>12457523.080000008</v>
      </c>
      <c r="E72" s="120">
        <f t="shared" si="8"/>
        <v>150147.97333333342</v>
      </c>
      <c r="F72" s="120">
        <f t="shared" si="2"/>
        <v>-10355451.453333337</v>
      </c>
      <c r="G72" s="120">
        <f t="shared" si="33"/>
        <v>-9454563.6133333426</v>
      </c>
      <c r="H72" s="120">
        <f t="shared" si="34"/>
        <v>3002959.4666666649</v>
      </c>
      <c r="I72" s="120">
        <f t="shared" si="35"/>
        <v>52551.79066666669</v>
      </c>
      <c r="J72" s="120">
        <f t="shared" si="36"/>
        <v>-735725.06933333189</v>
      </c>
      <c r="K72" s="120">
        <f t="shared" si="37"/>
        <v>-1051035.8133333318</v>
      </c>
      <c r="L72" s="127">
        <f t="shared" si="38"/>
        <v>1951923.6533333331</v>
      </c>
      <c r="M72" s="129">
        <f t="shared" si="39"/>
        <v>-0.34999999999999898</v>
      </c>
    </row>
    <row r="73" spans="2:13" ht="12.75">
      <c r="B73" s="152">
        <v>43373</v>
      </c>
      <c r="C73" s="120">
        <f t="shared" si="26"/>
        <v>12457523.080000006</v>
      </c>
      <c r="D73" s="120">
        <f t="shared" si="32"/>
        <v>12457523.080000008</v>
      </c>
      <c r="E73" s="120">
        <f t="shared" si="8"/>
        <v>150147.97333333342</v>
      </c>
      <c r="F73" s="120">
        <f t="shared" si="2"/>
        <v>-10505599.42666667</v>
      </c>
      <c r="G73" s="120">
        <f t="shared" si="33"/>
        <v>-9604711.5866666716</v>
      </c>
      <c r="H73" s="120">
        <f t="shared" si="34"/>
        <v>2852811.493333336</v>
      </c>
      <c r="I73" s="120">
        <f t="shared" si="35"/>
        <v>52551.79066666669</v>
      </c>
      <c r="J73" s="120">
        <f t="shared" si="36"/>
        <v>-683173.2786666652</v>
      </c>
      <c r="K73" s="120">
        <f t="shared" si="37"/>
        <v>-998484.02266666526</v>
      </c>
      <c r="L73" s="127">
        <f t="shared" si="38"/>
        <v>1854327.4706666707</v>
      </c>
      <c r="M73" s="129">
        <f t="shared" si="39"/>
        <v>-0.34999999999999876</v>
      </c>
    </row>
    <row r="74" spans="2:13" ht="12.75">
      <c r="B74" s="152">
        <v>43404</v>
      </c>
      <c r="C74" s="120">
        <f t="shared" si="26"/>
        <v>12457523.080000006</v>
      </c>
      <c r="D74" s="120">
        <f t="shared" si="32"/>
        <v>12457523.080000008</v>
      </c>
      <c r="E74" s="120">
        <f t="shared" si="8"/>
        <v>150147.97333333342</v>
      </c>
      <c r="F74" s="120">
        <f t="shared" si="2"/>
        <v>-10655747.400000002</v>
      </c>
      <c r="G74" s="120">
        <f t="shared" si="33"/>
        <v>-9754859.5600000042</v>
      </c>
      <c r="H74" s="120">
        <f t="shared" si="34"/>
        <v>2702663.5200000033</v>
      </c>
      <c r="I74" s="120">
        <f t="shared" si="35"/>
        <v>52551.79066666669</v>
      </c>
      <c r="J74" s="120">
        <f t="shared" si="36"/>
        <v>-630621.4879999985</v>
      </c>
      <c r="K74" s="120">
        <f t="shared" si="37"/>
        <v>-945932.2319999988</v>
      </c>
      <c r="L74" s="127">
        <f t="shared" si="38"/>
        <v>1756731.2880000044</v>
      </c>
      <c r="M74" s="129">
        <f t="shared" si="39"/>
        <v>-0.34999999999999848</v>
      </c>
    </row>
    <row r="75" spans="2:13" ht="12.75">
      <c r="B75" s="152">
        <v>43434</v>
      </c>
      <c r="C75" s="120">
        <f t="shared" si="26"/>
        <v>12457523.080000006</v>
      </c>
      <c r="D75" s="120">
        <f t="shared" si="32"/>
        <v>12457523.080000008</v>
      </c>
      <c r="E75" s="120">
        <f t="shared" si="8"/>
        <v>150147.97333333342</v>
      </c>
      <c r="F75" s="120">
        <f t="shared" si="2"/>
        <v>-10805895.373333335</v>
      </c>
      <c r="G75" s="120">
        <f t="shared" si="33"/>
        <v>-9905007.5333333388</v>
      </c>
      <c r="H75" s="120">
        <f t="shared" si="34"/>
        <v>2552515.5466666687</v>
      </c>
      <c r="I75" s="120">
        <f t="shared" si="35"/>
        <v>52551.79066666669</v>
      </c>
      <c r="J75" s="120">
        <f t="shared" si="36"/>
        <v>-578069.6973333318</v>
      </c>
      <c r="K75" s="120">
        <f t="shared" si="37"/>
        <v>-893380.44133333198</v>
      </c>
      <c r="L75" s="127">
        <f t="shared" si="38"/>
        <v>1659135.1053333366</v>
      </c>
      <c r="M75" s="129">
        <f t="shared" si="39"/>
        <v>-0.3499999999999982</v>
      </c>
    </row>
    <row r="76" spans="2:13" ht="12.75">
      <c r="B76" s="152">
        <v>43465</v>
      </c>
      <c r="C76" s="120">
        <f t="shared" si="26"/>
        <v>12457523.080000006</v>
      </c>
      <c r="D76" s="120">
        <f t="shared" si="32"/>
        <v>12457523.080000008</v>
      </c>
      <c r="E76" s="120">
        <f t="shared" si="8"/>
        <v>150147.97333333342</v>
      </c>
      <c r="F76" s="120">
        <f t="shared" ref="F76:F86" si="40">F75-E76</f>
        <v>-10956043.346666668</v>
      </c>
      <c r="G76" s="120">
        <f t="shared" si="33"/>
        <v>-10055155.506666671</v>
      </c>
      <c r="H76" s="120">
        <f t="shared" si="34"/>
        <v>2402367.573333336</v>
      </c>
      <c r="I76" s="120">
        <f t="shared" si="35"/>
        <v>52551.79066666669</v>
      </c>
      <c r="J76" s="120">
        <f t="shared" si="36"/>
        <v>-525517.90666666511</v>
      </c>
      <c r="K76" s="120">
        <f t="shared" si="37"/>
        <v>-840828.65066666529</v>
      </c>
      <c r="L76" s="127">
        <f t="shared" si="38"/>
        <v>1561538.9226666708</v>
      </c>
      <c r="M76" s="129">
        <f t="shared" si="39"/>
        <v>-0.34999999999999787</v>
      </c>
    </row>
    <row r="77" spans="2:13" ht="12.75">
      <c r="B77" s="152">
        <v>43496</v>
      </c>
      <c r="C77" s="120">
        <f t="shared" si="26"/>
        <v>12457523.080000006</v>
      </c>
      <c r="D77" s="120">
        <f t="shared" si="32"/>
        <v>12457523.080000008</v>
      </c>
      <c r="E77" s="120">
        <f t="shared" si="8"/>
        <v>150147.97333333342</v>
      </c>
      <c r="F77" s="120">
        <f t="shared" si="40"/>
        <v>-11106191.32</v>
      </c>
      <c r="G77" s="120">
        <f t="shared" si="33"/>
        <v>-10205303.480000002</v>
      </c>
      <c r="H77" s="120">
        <f t="shared" si="34"/>
        <v>2252219.6000000052</v>
      </c>
      <c r="I77" s="120">
        <f t="shared" si="35"/>
        <v>52551.79066666669</v>
      </c>
      <c r="J77" s="120">
        <f t="shared" si="36"/>
        <v>-472966.11599999841</v>
      </c>
      <c r="K77" s="120">
        <f t="shared" si="37"/>
        <v>-788276.85999999847</v>
      </c>
      <c r="L77" s="127">
        <f t="shared" si="38"/>
        <v>1463942.7400000067</v>
      </c>
      <c r="M77" s="129">
        <f t="shared" si="39"/>
        <v>-0.34999999999999742</v>
      </c>
    </row>
    <row r="78" spans="2:13" ht="12.75">
      <c r="B78" s="152">
        <v>43524</v>
      </c>
      <c r="C78" s="120">
        <f t="shared" si="26"/>
        <v>12457523.080000006</v>
      </c>
      <c r="D78" s="120">
        <f t="shared" si="32"/>
        <v>12457523.080000008</v>
      </c>
      <c r="E78" s="120">
        <f t="shared" si="8"/>
        <v>150147.97333333342</v>
      </c>
      <c r="F78" s="120">
        <f t="shared" si="40"/>
        <v>-11256339.293333333</v>
      </c>
      <c r="G78" s="120">
        <f t="shared" si="33"/>
        <v>-10355451.453333337</v>
      </c>
      <c r="H78" s="120">
        <f t="shared" si="34"/>
        <v>2102071.6266666707</v>
      </c>
      <c r="I78" s="120">
        <f t="shared" si="35"/>
        <v>52551.79066666669</v>
      </c>
      <c r="J78" s="120">
        <f t="shared" si="36"/>
        <v>-420414.32533333171</v>
      </c>
      <c r="K78" s="120">
        <f t="shared" si="37"/>
        <v>-735725.06933333201</v>
      </c>
      <c r="L78" s="127">
        <f t="shared" si="38"/>
        <v>1366346.5573333385</v>
      </c>
      <c r="M78" s="129">
        <f t="shared" si="39"/>
        <v>-0.34999999999999692</v>
      </c>
    </row>
    <row r="79" spans="2:13" ht="12.75">
      <c r="B79" s="152">
        <v>43555</v>
      </c>
      <c r="C79" s="120">
        <f t="shared" si="26"/>
        <v>12457523.080000006</v>
      </c>
      <c r="D79" s="120">
        <f t="shared" si="32"/>
        <v>12457523.080000008</v>
      </c>
      <c r="E79" s="120">
        <f t="shared" si="8"/>
        <v>150147.97333333342</v>
      </c>
      <c r="F79" s="120">
        <f t="shared" si="40"/>
        <v>-11406487.266666666</v>
      </c>
      <c r="G79" s="120">
        <f t="shared" si="33"/>
        <v>-10505599.42666667</v>
      </c>
      <c r="H79" s="120">
        <f t="shared" si="34"/>
        <v>1951923.653333338</v>
      </c>
      <c r="I79" s="120">
        <f t="shared" si="35"/>
        <v>52551.79066666669</v>
      </c>
      <c r="J79" s="120">
        <f t="shared" si="36"/>
        <v>-367862.53466666501</v>
      </c>
      <c r="K79" s="120">
        <f t="shared" si="37"/>
        <v>-683173.2786666652</v>
      </c>
      <c r="L79" s="127">
        <f t="shared" si="38"/>
        <v>1268750.3746666727</v>
      </c>
      <c r="M79" s="129">
        <f t="shared" si="39"/>
        <v>-0.3499999999999962</v>
      </c>
    </row>
    <row r="80" spans="2:13" ht="12.75">
      <c r="B80" s="152">
        <v>43585</v>
      </c>
      <c r="C80" s="120">
        <f t="shared" si="26"/>
        <v>12457523.080000006</v>
      </c>
      <c r="D80" s="120">
        <f t="shared" si="32"/>
        <v>12457523.080000008</v>
      </c>
      <c r="E80" s="120">
        <f t="shared" ref="E80:E92" si="41">($C$15+$F$14)/72</f>
        <v>150147.97333333342</v>
      </c>
      <c r="F80" s="120">
        <f t="shared" si="40"/>
        <v>-11556635.239999998</v>
      </c>
      <c r="G80" s="120">
        <f t="shared" si="33"/>
        <v>-10655747.400000004</v>
      </c>
      <c r="H80" s="120">
        <f t="shared" si="34"/>
        <v>1801775.6800000034</v>
      </c>
      <c r="I80" s="120">
        <f t="shared" si="35"/>
        <v>52551.79066666669</v>
      </c>
      <c r="J80" s="120">
        <f t="shared" si="36"/>
        <v>-315310.74399999832</v>
      </c>
      <c r="K80" s="120">
        <f t="shared" si="37"/>
        <v>-630621.4879999985</v>
      </c>
      <c r="L80" s="127">
        <f t="shared" si="38"/>
        <v>1171154.1920000049</v>
      </c>
      <c r="M80" s="129">
        <f t="shared" si="39"/>
        <v>-0.34999999999999531</v>
      </c>
    </row>
    <row r="81" spans="2:13" ht="12.75">
      <c r="B81" s="152">
        <v>43616</v>
      </c>
      <c r="C81" s="120">
        <f t="shared" si="26"/>
        <v>12457523.080000006</v>
      </c>
      <c r="D81" s="120">
        <f t="shared" si="32"/>
        <v>12457523.080000008</v>
      </c>
      <c r="E81" s="120">
        <f t="shared" si="41"/>
        <v>150147.97333333342</v>
      </c>
      <c r="F81" s="120">
        <f t="shared" si="40"/>
        <v>-11706783.213333331</v>
      </c>
      <c r="G81" s="120">
        <f t="shared" si="33"/>
        <v>-10805895.373333333</v>
      </c>
      <c r="H81" s="120">
        <f t="shared" si="34"/>
        <v>1651627.7066666745</v>
      </c>
      <c r="I81" s="120">
        <f t="shared" si="35"/>
        <v>52551.79066666669</v>
      </c>
      <c r="J81" s="120">
        <f t="shared" si="36"/>
        <v>-262758.95333333162</v>
      </c>
      <c r="K81" s="120">
        <f t="shared" si="37"/>
        <v>-578069.6973333318</v>
      </c>
      <c r="L81" s="127">
        <f t="shared" si="38"/>
        <v>1073558.0093333428</v>
      </c>
      <c r="M81" s="129">
        <f t="shared" si="39"/>
        <v>-0.34999999999999404</v>
      </c>
    </row>
    <row r="82" spans="2:13" ht="12.75">
      <c r="B82" s="152">
        <v>43646</v>
      </c>
      <c r="C82" s="120">
        <f t="shared" si="26"/>
        <v>12457523.080000006</v>
      </c>
      <c r="D82" s="120">
        <f t="shared" si="32"/>
        <v>12457523.080000008</v>
      </c>
      <c r="E82" s="120">
        <f t="shared" si="41"/>
        <v>150147.97333333342</v>
      </c>
      <c r="F82" s="120">
        <f t="shared" si="40"/>
        <v>-11856931.186666664</v>
      </c>
      <c r="G82" s="120">
        <f t="shared" si="33"/>
        <v>-10956043.346666666</v>
      </c>
      <c r="H82" s="120">
        <f t="shared" si="34"/>
        <v>1501479.7333333418</v>
      </c>
      <c r="I82" s="120">
        <f t="shared" si="35"/>
        <v>52551.79066666669</v>
      </c>
      <c r="J82" s="120">
        <f t="shared" si="36"/>
        <v>-210207.16266666492</v>
      </c>
      <c r="K82" s="120">
        <f t="shared" si="37"/>
        <v>-525517.90666666511</v>
      </c>
      <c r="L82" s="127">
        <f t="shared" si="38"/>
        <v>975961.82666667667</v>
      </c>
      <c r="M82" s="129">
        <f t="shared" si="39"/>
        <v>-0.3499999999999921</v>
      </c>
    </row>
    <row r="83" spans="2:13" ht="12.75">
      <c r="B83" s="152">
        <v>43677</v>
      </c>
      <c r="C83" s="120">
        <f t="shared" si="26"/>
        <v>12457523.080000006</v>
      </c>
      <c r="D83" s="120">
        <f t="shared" si="32"/>
        <v>12457523.080000008</v>
      </c>
      <c r="E83" s="120">
        <f t="shared" si="41"/>
        <v>150147.97333333342</v>
      </c>
      <c r="F83" s="120">
        <f t="shared" si="40"/>
        <v>-12007079.159999996</v>
      </c>
      <c r="G83" s="120">
        <f t="shared" si="33"/>
        <v>-11106191.32</v>
      </c>
      <c r="H83" s="120">
        <f t="shared" si="34"/>
        <v>1351331.7600000072</v>
      </c>
      <c r="I83" s="120">
        <f t="shared" si="35"/>
        <v>52551.79066666669</v>
      </c>
      <c r="J83" s="120">
        <f t="shared" si="36"/>
        <v>-157655.37199999823</v>
      </c>
      <c r="K83" s="120">
        <f t="shared" si="37"/>
        <v>-472966.11599999835</v>
      </c>
      <c r="L83" s="127">
        <f t="shared" si="38"/>
        <v>878365.64400000894</v>
      </c>
      <c r="M83" s="129">
        <f t="shared" si="39"/>
        <v>-0.34999999999998888</v>
      </c>
    </row>
    <row r="84" spans="2:13" ht="12.75">
      <c r="B84" s="152">
        <v>43708</v>
      </c>
      <c r="C84" s="120">
        <f t="shared" si="26"/>
        <v>12457523.080000006</v>
      </c>
      <c r="D84" s="120">
        <f t="shared" si="32"/>
        <v>12457523.080000008</v>
      </c>
      <c r="E84" s="120">
        <f t="shared" si="41"/>
        <v>150147.97333333342</v>
      </c>
      <c r="F84" s="120">
        <f t="shared" si="40"/>
        <v>-12157227.133333329</v>
      </c>
      <c r="G84" s="120">
        <f t="shared" si="33"/>
        <v>-11256339.293333331</v>
      </c>
      <c r="H84" s="120">
        <f t="shared" si="34"/>
        <v>1201183.7866666764</v>
      </c>
      <c r="I84" s="120">
        <f t="shared" si="35"/>
        <v>52551.79066666669</v>
      </c>
      <c r="J84" s="120">
        <f t="shared" si="36"/>
        <v>-105103.58133333153</v>
      </c>
      <c r="K84" s="120">
        <f t="shared" si="37"/>
        <v>-420414.32533333171</v>
      </c>
      <c r="L84" s="127">
        <f t="shared" si="38"/>
        <v>780769.46133334469</v>
      </c>
      <c r="M84" s="129">
        <f t="shared" si="39"/>
        <v>-0.34999999999998249</v>
      </c>
    </row>
    <row r="85" spans="2:13" ht="12.75">
      <c r="B85" s="152">
        <v>43738</v>
      </c>
      <c r="C85" s="120">
        <f t="shared" si="26"/>
        <v>12457523.080000006</v>
      </c>
      <c r="D85" s="120">
        <f t="shared" si="32"/>
        <v>12457523.080000008</v>
      </c>
      <c r="E85" s="120">
        <f t="shared" si="41"/>
        <v>150147.97333333342</v>
      </c>
      <c r="F85" s="120">
        <f t="shared" si="40"/>
        <v>-12307375.106666662</v>
      </c>
      <c r="G85" s="120">
        <f t="shared" si="33"/>
        <v>-11406487.266666666</v>
      </c>
      <c r="H85" s="120">
        <f t="shared" si="34"/>
        <v>1051035.8133333419</v>
      </c>
      <c r="I85" s="120">
        <f t="shared" si="35"/>
        <v>52551.79066666669</v>
      </c>
      <c r="J85" s="120">
        <f t="shared" si="36"/>
        <v>-52551.790666664841</v>
      </c>
      <c r="K85" s="120">
        <f t="shared" si="37"/>
        <v>-367862.53466666496</v>
      </c>
      <c r="L85" s="127">
        <f t="shared" si="38"/>
        <v>683173.27866667695</v>
      </c>
      <c r="M85" s="129">
        <f t="shared" si="39"/>
        <v>-0.34999999999996328</v>
      </c>
    </row>
    <row r="86" spans="2:13" ht="12.75">
      <c r="B86" s="152">
        <v>43769</v>
      </c>
      <c r="C86" s="120">
        <f t="shared" si="26"/>
        <v>12457523.080000006</v>
      </c>
      <c r="D86" s="120">
        <f t="shared" si="32"/>
        <v>12457523.080000008</v>
      </c>
      <c r="E86" s="120">
        <f t="shared" si="41"/>
        <v>150147.97333333342</v>
      </c>
      <c r="F86" s="120">
        <f t="shared" si="40"/>
        <v>-12457523.079999994</v>
      </c>
      <c r="G86" s="120">
        <f t="shared" si="33"/>
        <v>-11556635.24</v>
      </c>
      <c r="H86" s="120">
        <f t="shared" si="34"/>
        <v>900887.8400000073</v>
      </c>
      <c r="I86" s="120">
        <f t="shared" si="35"/>
        <v>52551.79066666669</v>
      </c>
      <c r="J86" s="120">
        <f t="shared" si="36"/>
        <v>1.8480932340025902E-9</v>
      </c>
      <c r="K86" s="120">
        <f t="shared" si="37"/>
        <v>-315310.74399999832</v>
      </c>
      <c r="L86" s="127">
        <f t="shared" si="38"/>
        <v>585577.09600000898</v>
      </c>
      <c r="M86" s="129">
        <f t="shared" si="39"/>
        <v>0.16536458333333334</v>
      </c>
    </row>
    <row r="87" spans="2:13" ht="12.75">
      <c r="B87" s="152">
        <v>43799</v>
      </c>
      <c r="C87" s="120">
        <f t="shared" si="26"/>
        <v>12457523.080000006</v>
      </c>
      <c r="D87" s="120">
        <f t="shared" ref="D87:D92" si="42">(C75+C87+SUM(C76:C86)*2)/24</f>
        <v>12457523.080000008</v>
      </c>
      <c r="E87" s="120">
        <f t="shared" si="41"/>
        <v>150147.97333333342</v>
      </c>
      <c r="F87" s="120">
        <f t="shared" ref="F87:F92" si="43">F86-E87</f>
        <v>-12607671.053333327</v>
      </c>
      <c r="G87" s="120">
        <f t="shared" ref="G87:G92" si="44">(F75+F87+SUM(F76:F86)*2)/24</f>
        <v>-11706783.213333331</v>
      </c>
      <c r="H87" s="120">
        <f t="shared" ref="H87:H92" si="45">D87+G87</f>
        <v>750739.86666667648</v>
      </c>
      <c r="I87" s="120">
        <f t="shared" ref="I87:I92" si="46">+(E87*0.35)</f>
        <v>52551.79066666669</v>
      </c>
      <c r="J87" s="120">
        <f t="shared" ref="J87:J92" si="47">J86+I87</f>
        <v>52551.790666668538</v>
      </c>
      <c r="K87" s="120">
        <f t="shared" ref="K87:K92" si="48">(J75+J87+SUM(J76:J86)*2)/24</f>
        <v>-262758.95333333162</v>
      </c>
      <c r="L87" s="127">
        <f t="shared" ref="L87:L92" si="49">H87+K87</f>
        <v>487980.91333334486</v>
      </c>
      <c r="M87" s="129"/>
    </row>
    <row r="88" spans="2:13" ht="12.75">
      <c r="B88" s="152">
        <v>43830</v>
      </c>
      <c r="C88" s="120">
        <f t="shared" si="26"/>
        <v>12457523.080000006</v>
      </c>
      <c r="D88" s="120">
        <f t="shared" si="42"/>
        <v>12457523.080000008</v>
      </c>
      <c r="E88" s="120">
        <f t="shared" si="41"/>
        <v>150147.97333333342</v>
      </c>
      <c r="F88" s="120">
        <f t="shared" si="43"/>
        <v>-12757819.02666666</v>
      </c>
      <c r="G88" s="120">
        <f t="shared" si="44"/>
        <v>-11856931.186666662</v>
      </c>
      <c r="H88" s="120">
        <f t="shared" si="45"/>
        <v>600591.89333334565</v>
      </c>
      <c r="I88" s="120">
        <f t="shared" si="46"/>
        <v>52551.79066666669</v>
      </c>
      <c r="J88" s="120">
        <f t="shared" si="47"/>
        <v>105103.58133333523</v>
      </c>
      <c r="K88" s="120">
        <f t="shared" si="48"/>
        <v>-210207.1626666649</v>
      </c>
      <c r="L88" s="127">
        <f t="shared" si="49"/>
        <v>390384.73066668073</v>
      </c>
      <c r="M88" s="129"/>
    </row>
    <row r="89" spans="2:13" ht="12.75">
      <c r="B89" s="152">
        <v>43861</v>
      </c>
      <c r="C89" s="120">
        <f t="shared" si="26"/>
        <v>12457523.080000006</v>
      </c>
      <c r="D89" s="120">
        <f t="shared" si="42"/>
        <v>12457523.080000008</v>
      </c>
      <c r="E89" s="120">
        <f t="shared" si="41"/>
        <v>150147.97333333342</v>
      </c>
      <c r="F89" s="120">
        <f t="shared" si="43"/>
        <v>-12907966.999999993</v>
      </c>
      <c r="G89" s="120">
        <f t="shared" si="44"/>
        <v>-12007079.159999996</v>
      </c>
      <c r="H89" s="120">
        <f t="shared" si="45"/>
        <v>450443.9200000111</v>
      </c>
      <c r="I89" s="120">
        <f t="shared" si="46"/>
        <v>52551.79066666669</v>
      </c>
      <c r="J89" s="120">
        <f t="shared" si="47"/>
        <v>157655.37200000192</v>
      </c>
      <c r="K89" s="120">
        <f t="shared" si="48"/>
        <v>-157655.37199999826</v>
      </c>
      <c r="L89" s="127">
        <f t="shared" si="49"/>
        <v>292788.54800001287</v>
      </c>
      <c r="M89" s="129"/>
    </row>
    <row r="90" spans="2:13" ht="12.75">
      <c r="B90" s="152">
        <v>43890</v>
      </c>
      <c r="C90" s="120">
        <f t="shared" si="26"/>
        <v>12457523.080000006</v>
      </c>
      <c r="D90" s="120">
        <f t="shared" si="42"/>
        <v>12457523.080000008</v>
      </c>
      <c r="E90" s="120">
        <f t="shared" si="41"/>
        <v>150147.97333333342</v>
      </c>
      <c r="F90" s="120">
        <f t="shared" si="43"/>
        <v>-13058114.973333325</v>
      </c>
      <c r="G90" s="120">
        <f t="shared" si="44"/>
        <v>-12157227.133333327</v>
      </c>
      <c r="H90" s="120">
        <f t="shared" si="45"/>
        <v>300295.94666668028</v>
      </c>
      <c r="I90" s="120">
        <f t="shared" si="46"/>
        <v>52551.79066666669</v>
      </c>
      <c r="J90" s="120">
        <f t="shared" si="47"/>
        <v>210207.16266666862</v>
      </c>
      <c r="K90" s="120">
        <f t="shared" si="48"/>
        <v>-105103.58133333157</v>
      </c>
      <c r="L90" s="127">
        <f t="shared" si="49"/>
        <v>195192.36533334869</v>
      </c>
      <c r="M90" s="129"/>
    </row>
    <row r="91" spans="2:13" ht="12.75">
      <c r="B91" s="152">
        <v>43921</v>
      </c>
      <c r="C91" s="120">
        <f t="shared" si="26"/>
        <v>12457523.080000006</v>
      </c>
      <c r="D91" s="120">
        <f t="shared" si="42"/>
        <v>12457523.080000008</v>
      </c>
      <c r="E91" s="120">
        <f t="shared" si="41"/>
        <v>150147.97333333342</v>
      </c>
      <c r="F91" s="120">
        <f t="shared" si="43"/>
        <v>-13208262.946666658</v>
      </c>
      <c r="G91" s="120">
        <f t="shared" si="44"/>
        <v>-12307375.106666662</v>
      </c>
      <c r="H91" s="120">
        <f t="shared" si="45"/>
        <v>150147.97333334573</v>
      </c>
      <c r="I91" s="120">
        <f t="shared" si="46"/>
        <v>52551.79066666669</v>
      </c>
      <c r="J91" s="120">
        <f t="shared" si="47"/>
        <v>262758.95333333529</v>
      </c>
      <c r="K91" s="120">
        <f t="shared" si="48"/>
        <v>-52551.790666664856</v>
      </c>
      <c r="L91" s="127">
        <f t="shared" si="49"/>
        <v>97596.182666680863</v>
      </c>
      <c r="M91" s="129"/>
    </row>
    <row r="92" spans="2:13" ht="12.75">
      <c r="B92" s="152">
        <v>43951</v>
      </c>
      <c r="C92" s="120">
        <f t="shared" si="26"/>
        <v>12457523.080000006</v>
      </c>
      <c r="D92" s="120">
        <f t="shared" si="42"/>
        <v>12457523.080000008</v>
      </c>
      <c r="E92" s="120">
        <f t="shared" si="41"/>
        <v>150147.97333333342</v>
      </c>
      <c r="F92" s="120">
        <f t="shared" si="43"/>
        <v>-13358410.919999991</v>
      </c>
      <c r="G92" s="120">
        <f t="shared" si="44"/>
        <v>-12457523.079999993</v>
      </c>
      <c r="H92" s="120">
        <f t="shared" si="45"/>
        <v>1.4901161193847656E-8</v>
      </c>
      <c r="I92" s="120">
        <f t="shared" si="46"/>
        <v>52551.79066666669</v>
      </c>
      <c r="J92" s="120">
        <f t="shared" si="47"/>
        <v>315310.74400000199</v>
      </c>
      <c r="K92" s="120">
        <f t="shared" si="48"/>
        <v>1.8553691916167736E-9</v>
      </c>
      <c r="L92" s="127">
        <f t="shared" si="49"/>
        <v>1.675653038546443E-8</v>
      </c>
      <c r="M92" s="129"/>
    </row>
    <row r="93" spans="2:13" ht="12.75">
      <c r="B93" s="152"/>
      <c r="C93" s="120"/>
      <c r="D93" s="120"/>
      <c r="E93" s="120"/>
      <c r="F93" s="120"/>
      <c r="G93" s="120"/>
      <c r="H93" s="120"/>
      <c r="I93" s="120"/>
      <c r="J93" s="120"/>
      <c r="K93" s="120"/>
      <c r="L93" s="127"/>
      <c r="M93" s="129"/>
    </row>
    <row r="94" spans="2:13" ht="12.75">
      <c r="B94" s="152"/>
      <c r="C94" s="120"/>
      <c r="D94" s="120"/>
      <c r="E94" s="120"/>
      <c r="F94" s="120"/>
      <c r="G94" s="120"/>
      <c r="H94" s="120"/>
      <c r="I94" s="120"/>
      <c r="J94" s="120"/>
      <c r="K94" s="120"/>
      <c r="L94" s="127"/>
      <c r="M94" s="129"/>
    </row>
    <row r="95" spans="2:13" ht="12.75">
      <c r="B95" s="152"/>
      <c r="C95" s="157"/>
      <c r="D95" s="157"/>
      <c r="E95" s="157"/>
      <c r="F95" s="157"/>
      <c r="G95" s="157"/>
      <c r="H95" s="157"/>
      <c r="I95" s="157"/>
      <c r="J95" s="157"/>
      <c r="K95" s="157"/>
      <c r="L95" s="157"/>
    </row>
    <row r="96" spans="2:13" ht="11.25" thickBot="1">
      <c r="B96" s="157"/>
      <c r="C96" s="157"/>
      <c r="D96" s="157"/>
      <c r="E96" s="157"/>
      <c r="F96" s="157"/>
      <c r="G96" s="157"/>
      <c r="H96" s="157"/>
      <c r="I96" s="157"/>
      <c r="J96" s="157"/>
      <c r="K96" s="157"/>
      <c r="L96" s="157"/>
    </row>
    <row r="97" spans="1:12" ht="13.5" thickBot="1">
      <c r="A97" s="102"/>
      <c r="B97" s="128" t="s">
        <v>142</v>
      </c>
      <c r="C97" s="101"/>
      <c r="D97" s="101"/>
      <c r="E97" s="101">
        <f>SUM(E15:E26)</f>
        <v>1801775.6800000009</v>
      </c>
      <c r="F97" s="101"/>
      <c r="G97" s="101"/>
      <c r="H97" s="101"/>
      <c r="I97" s="101"/>
      <c r="J97" s="101"/>
      <c r="K97" s="101"/>
      <c r="L97" s="100"/>
    </row>
    <row r="98" spans="1:12">
      <c r="B98" s="157"/>
      <c r="C98" s="157"/>
      <c r="D98" s="157"/>
      <c r="E98" s="157"/>
      <c r="F98" s="157"/>
      <c r="G98" s="157"/>
      <c r="H98" s="157"/>
      <c r="I98" s="157"/>
      <c r="J98" s="157"/>
      <c r="K98" s="157"/>
      <c r="L98" s="157"/>
    </row>
    <row r="99" spans="1:12">
      <c r="B99" s="157"/>
      <c r="C99" s="157"/>
      <c r="D99" s="157"/>
      <c r="E99" s="157"/>
      <c r="F99" s="157"/>
      <c r="G99" s="157"/>
      <c r="H99" s="157"/>
      <c r="I99" s="157"/>
      <c r="J99" s="157"/>
      <c r="K99" s="157"/>
      <c r="L99" s="157"/>
    </row>
    <row r="100" spans="1:12">
      <c r="B100" s="157"/>
      <c r="C100" s="157"/>
      <c r="D100" s="157"/>
      <c r="E100" s="157"/>
      <c r="F100" s="157"/>
      <c r="G100" s="157"/>
      <c r="H100" s="157"/>
      <c r="I100" s="157"/>
      <c r="J100" s="157"/>
      <c r="K100" s="157"/>
      <c r="L100" s="157"/>
    </row>
    <row r="101" spans="1:12">
      <c r="B101" s="157"/>
      <c r="C101" s="157"/>
      <c r="D101" s="157"/>
      <c r="E101" s="157"/>
      <c r="F101" s="157"/>
      <c r="G101" s="157"/>
      <c r="H101" s="157"/>
      <c r="I101" s="157"/>
      <c r="J101" s="157"/>
      <c r="K101" s="157"/>
      <c r="L101" s="157"/>
    </row>
    <row r="102" spans="1:12">
      <c r="B102" s="157"/>
      <c r="C102" s="157"/>
      <c r="D102" s="157"/>
      <c r="E102" s="157"/>
      <c r="F102" s="157"/>
      <c r="G102" s="157"/>
      <c r="H102" s="157"/>
      <c r="I102" s="157"/>
      <c r="J102" s="157"/>
      <c r="K102" s="157"/>
      <c r="L102" s="157"/>
    </row>
    <row r="103" spans="1:12">
      <c r="B103" s="157"/>
      <c r="C103" s="157"/>
      <c r="D103" s="157"/>
      <c r="E103" s="157"/>
      <c r="F103" s="157"/>
      <c r="G103" s="157"/>
      <c r="H103" s="157"/>
      <c r="I103" s="157"/>
      <c r="J103" s="157"/>
      <c r="K103" s="157"/>
      <c r="L103" s="157"/>
    </row>
    <row r="104" spans="1:12">
      <c r="B104" s="157"/>
      <c r="C104" s="157"/>
      <c r="D104" s="157"/>
      <c r="E104" s="157"/>
      <c r="F104" s="157"/>
      <c r="G104" s="157"/>
      <c r="H104" s="157"/>
      <c r="I104" s="157"/>
      <c r="J104" s="157"/>
      <c r="K104" s="157"/>
      <c r="L104" s="157"/>
    </row>
    <row r="105" spans="1:12">
      <c r="B105" s="157"/>
      <c r="C105" s="157"/>
      <c r="D105" s="157"/>
      <c r="E105" s="157"/>
      <c r="F105" s="157"/>
      <c r="G105" s="157"/>
      <c r="H105" s="157"/>
      <c r="I105" s="157"/>
      <c r="J105" s="157"/>
      <c r="K105" s="157"/>
      <c r="L105" s="157"/>
    </row>
    <row r="106" spans="1:12">
      <c r="B106" s="157"/>
      <c r="C106" s="157"/>
      <c r="D106" s="157"/>
      <c r="E106" s="157"/>
      <c r="F106" s="157"/>
      <c r="G106" s="157"/>
      <c r="H106" s="157"/>
      <c r="I106" s="157"/>
      <c r="J106" s="157"/>
      <c r="K106" s="157"/>
      <c r="L106" s="157"/>
    </row>
    <row r="107" spans="1:12">
      <c r="B107" s="157"/>
      <c r="C107" s="157"/>
      <c r="D107" s="157"/>
      <c r="E107" s="157"/>
      <c r="F107" s="157"/>
      <c r="G107" s="157"/>
      <c r="H107" s="157"/>
      <c r="I107" s="157"/>
      <c r="J107" s="157"/>
      <c r="K107" s="157"/>
      <c r="L107" s="157"/>
    </row>
  </sheetData>
  <printOptions horizontalCentered="1"/>
  <pageMargins left="0.45" right="0.45" top="0.75" bottom="0.5" header="0.05" footer="0.05"/>
  <pageSetup scale="5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Transfer of Property</CaseType>
    <IndustryCode xmlns="dc463f71-b30c-4ab2-9473-d307f9d35888">140</IndustryCode>
    <CaseStatus xmlns="dc463f71-b30c-4ab2-9473-d307f9d35888">Closed</CaseStatus>
    <OpenedDate xmlns="dc463f71-b30c-4ab2-9473-d307f9d35888">2013-06-06T07:00:00+00:00</OpenedDate>
    <Date1 xmlns="dc463f71-b30c-4ab2-9473-d307f9d35888">2013-06-06T07:00:00+00:00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131099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A5801DA5D1DCD42BB30CA4C990E3783" ma:contentTypeVersion="135" ma:contentTypeDescription="" ma:contentTypeScope="" ma:versionID="5ac72d0445f62e78ece78d1feee8148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5AB101-BEAF-48D5-B78F-5C3765BEA402}"/>
</file>

<file path=customXml/itemProps2.xml><?xml version="1.0" encoding="utf-8"?>
<ds:datastoreItem xmlns:ds="http://schemas.openxmlformats.org/officeDocument/2006/customXml" ds:itemID="{186C1C34-0762-447E-8A38-473D6819B21B}"/>
</file>

<file path=customXml/itemProps3.xml><?xml version="1.0" encoding="utf-8"?>
<ds:datastoreItem xmlns:ds="http://schemas.openxmlformats.org/officeDocument/2006/customXml" ds:itemID="{21F43FD9-8FB0-4B3C-9A12-303D9AAC41E4}"/>
</file>

<file path=customXml/itemProps4.xml><?xml version="1.0" encoding="utf-8"?>
<ds:datastoreItem xmlns:ds="http://schemas.openxmlformats.org/officeDocument/2006/customXml" ds:itemID="{6DA2FE48-B3EE-43DD-979D-CC3E7D1628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Exh D - JEs</vt:lpstr>
      <vt:lpstr>5.11E Electron Hydro</vt:lpstr>
      <vt:lpstr>From PropAcct08-12</vt:lpstr>
      <vt:lpstr>Electron Plant Balances 8-2012</vt:lpstr>
      <vt:lpstr>WH Solar Balance12-2011</vt:lpstr>
      <vt:lpstr>WH Solar AMA  12-20</vt:lpstr>
      <vt:lpstr>WH Depreciation Expense</vt:lpstr>
      <vt:lpstr>WH deferred Tax</vt:lpstr>
      <vt:lpstr>Amort </vt:lpstr>
      <vt:lpstr>Property Tax&amp;Ins</vt:lpstr>
      <vt:lpstr>Prop TaxDet</vt:lpstr>
      <vt:lpstr>Plant Summary</vt:lpstr>
      <vt:lpstr>Tax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Char, Naomi L</dc:creator>
  <cp:lastModifiedBy>No Name</cp:lastModifiedBy>
  <cp:lastPrinted>2013-06-05T15:41:23Z</cp:lastPrinted>
  <dcterms:created xsi:type="dcterms:W3CDTF">2011-02-02T00:03:16Z</dcterms:created>
  <dcterms:modified xsi:type="dcterms:W3CDTF">2013-06-06T15:56:22Z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0x0101006E56B4D1795A2E4DB2F0B01679ED314A00CA5801DA5D1DCD42BB30CA4C990E3783</vt:lpwstr>
  </property>
  <property fmtid="{D5CDD505-2E9C-101B-9397-08002B2CF9AE}" pid="3" name="_docset_NoMedatataSyncRequired">
    <vt:lpwstr>False</vt:lpwstr>
  </property>
</Properties>
</file>