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1.xml" ContentType="application/vnd.openxmlformats-officedocument.spreadsheetml.worksheet+xml"/>
  <Override PartName="/xl/worksheets/sheet2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6.xml" ContentType="application/vnd.openxmlformats-officedocument.spreadsheetml.worksheet+xml"/>
  <Override PartName="/xl/worksheets/sheet2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140" yWindow="72" windowWidth="9468" windowHeight="9000" tabRatio="725" firstSheet="19" activeTab="28"/>
  </bookViews>
  <sheets>
    <sheet name="SUMMARY JAN" sheetId="14" state="hidden" r:id="rId1"/>
    <sheet name="SUMMARY FEB" sheetId="13" state="hidden" r:id="rId2"/>
    <sheet name="SUMMARY MAR" sheetId="9" state="hidden" r:id="rId3"/>
    <sheet name="Q1" sheetId="23" state="hidden" r:id="rId4"/>
    <sheet name="SUMMARY APR" sheetId="17" state="hidden" r:id="rId5"/>
    <sheet name="SUMMARY MAY" sheetId="18" state="hidden" r:id="rId6"/>
    <sheet name="SUMMARY JUN" sheetId="19" state="hidden" r:id="rId7"/>
    <sheet name="Q2" sheetId="24" state="hidden" r:id="rId8"/>
    <sheet name="JUL 2011" sheetId="20" state="hidden" r:id="rId9"/>
    <sheet name="AUG 2011" sheetId="21" state="hidden" r:id="rId10"/>
    <sheet name="SEP 2011" sheetId="22" state="hidden" r:id="rId11"/>
    <sheet name="Q3" sheetId="25" state="hidden" r:id="rId12"/>
    <sheet name="SUMMARY OCT 11" sheetId="28" state="hidden" r:id="rId13"/>
    <sheet name="SUMMARY NOV 11" sheetId="30" state="hidden" r:id="rId14"/>
    <sheet name="SUMMARY DEC 11" sheetId="31" state="hidden" r:id="rId15"/>
    <sheet name="Q4" sheetId="27" state="hidden" r:id="rId16"/>
    <sheet name="YTD" sheetId="26" state="hidden" r:id="rId17"/>
    <sheet name="SUMMARY FEB 12" sheetId="33" state="hidden" r:id="rId18"/>
    <sheet name="SUMMARY JAN 12" sheetId="32" state="hidden" r:id="rId19"/>
    <sheet name="SUMMARY SEP 12" sheetId="40" r:id="rId20"/>
    <sheet name="SUMMARY AUG 12" sheetId="39" state="hidden" r:id="rId21"/>
    <sheet name="SUMMARY JUL 12" sheetId="37" state="hidden" r:id="rId22"/>
    <sheet name="SUMMARY JUN 12" sheetId="36" state="hidden" r:id="rId23"/>
    <sheet name="SUMMARY MAY 12" sheetId="35" state="hidden" r:id="rId24"/>
    <sheet name="SUMMARY APR 12" sheetId="34" state="hidden" r:id="rId25"/>
    <sheet name="SVC ACT - 5 Bus Day" sheetId="10" r:id="rId26"/>
    <sheet name="SVC ACT - 90 DAYS" sheetId="12" r:id="rId27"/>
    <sheet name="SVC ACT - 180 DAYS" sheetId="15" r:id="rId28"/>
    <sheet name="TRBLS PER 100" sheetId="16" r:id="rId29"/>
    <sheet name="SCRUBBED OOS DATA" sheetId="38" state="hidden" r:id="rId30"/>
  </sheets>
  <calcPr calcId="125725"/>
  <fileRecoveryPr repairLoad="1"/>
</workbook>
</file>

<file path=xl/calcChain.xml><?xml version="1.0" encoding="utf-8"?>
<calcChain xmlns="http://schemas.openxmlformats.org/spreadsheetml/2006/main">
  <c r="D9" i="16"/>
  <c r="G9"/>
  <c r="J9"/>
  <c r="M9"/>
  <c r="P9"/>
  <c r="S9"/>
  <c r="V9"/>
  <c r="Y9"/>
  <c r="AB9"/>
  <c r="AE9"/>
  <c r="AH9"/>
  <c r="AK9"/>
  <c r="AN9"/>
  <c r="AQ9"/>
  <c r="AT9"/>
  <c r="AW9"/>
  <c r="AZ9"/>
  <c r="BC9"/>
  <c r="BF9"/>
  <c r="BI9"/>
  <c r="D10"/>
  <c r="G10"/>
  <c r="J10"/>
  <c r="M10"/>
  <c r="P10"/>
  <c r="S10"/>
  <c r="V10"/>
  <c r="Y10"/>
  <c r="AB10"/>
  <c r="AE10"/>
  <c r="AH10"/>
  <c r="AK10"/>
  <c r="AN10"/>
  <c r="AQ10"/>
  <c r="AT10"/>
  <c r="AW10"/>
  <c r="AZ10"/>
  <c r="BC10"/>
  <c r="BF10"/>
  <c r="BI10"/>
  <c r="D11"/>
  <c r="G11"/>
  <c r="J11"/>
  <c r="M11"/>
  <c r="P11"/>
  <c r="S11"/>
  <c r="V11"/>
  <c r="Y11"/>
  <c r="AB11"/>
  <c r="AE11"/>
  <c r="AH11"/>
  <c r="AK11"/>
  <c r="AN11"/>
  <c r="AQ11"/>
  <c r="AT11"/>
  <c r="AW11"/>
  <c r="AZ11"/>
  <c r="BC11"/>
  <c r="BF11"/>
  <c r="BI11"/>
  <c r="D12"/>
  <c r="G12"/>
  <c r="J12"/>
  <c r="M12"/>
  <c r="P12"/>
  <c r="S12"/>
  <c r="V12"/>
  <c r="Y12"/>
  <c r="AB12"/>
  <c r="AE12"/>
  <c r="AH12"/>
  <c r="AK12"/>
  <c r="AN12"/>
  <c r="AQ12"/>
  <c r="AT12"/>
  <c r="AW12"/>
  <c r="AZ12"/>
  <c r="BC12"/>
  <c r="BF12"/>
  <c r="BI12"/>
  <c r="D13"/>
  <c r="G13"/>
  <c r="J13"/>
  <c r="M13"/>
  <c r="P13"/>
  <c r="S13"/>
  <c r="V13"/>
  <c r="Y13"/>
  <c r="AB13"/>
  <c r="AE13"/>
  <c r="AH13"/>
  <c r="AK13"/>
  <c r="AN13"/>
  <c r="AQ13"/>
  <c r="AT13"/>
  <c r="AW13"/>
  <c r="AZ13"/>
  <c r="BC13"/>
  <c r="BF13"/>
  <c r="BI13"/>
  <c r="S14"/>
  <c r="V14"/>
  <c r="Y14"/>
  <c r="AB14"/>
  <c r="AE14"/>
  <c r="AH14"/>
  <c r="AK14"/>
  <c r="AN14"/>
  <c r="AQ14"/>
  <c r="AT14"/>
  <c r="AW14"/>
  <c r="AZ14"/>
  <c r="BC14"/>
  <c r="BF14"/>
  <c r="BI14"/>
  <c r="D15"/>
  <c r="G15"/>
  <c r="J15"/>
  <c r="M15"/>
  <c r="P15"/>
  <c r="S15"/>
  <c r="V15"/>
  <c r="Y15"/>
  <c r="AB15"/>
  <c r="AE15"/>
  <c r="AH15"/>
  <c r="AK15"/>
  <c r="AN15"/>
  <c r="AQ15"/>
  <c r="AT15"/>
  <c r="AW15"/>
  <c r="AZ15"/>
  <c r="BC15"/>
  <c r="BF15"/>
  <c r="BI15"/>
  <c r="D16"/>
  <c r="G16"/>
  <c r="J16"/>
  <c r="M16"/>
  <c r="P16"/>
  <c r="S16"/>
  <c r="V16"/>
  <c r="Y16"/>
  <c r="AB16"/>
  <c r="AE16"/>
  <c r="AH16"/>
  <c r="AK16"/>
  <c r="AN16"/>
  <c r="AQ16"/>
  <c r="AT16"/>
  <c r="AW16"/>
  <c r="AZ16"/>
  <c r="BC16"/>
  <c r="BF16"/>
  <c r="BI16"/>
  <c r="D17"/>
  <c r="G17"/>
  <c r="J17"/>
  <c r="M17"/>
  <c r="P17"/>
  <c r="S17"/>
  <c r="V17"/>
  <c r="Y17"/>
  <c r="AB17"/>
  <c r="AE17"/>
  <c r="AH17"/>
  <c r="AK17"/>
  <c r="AN17"/>
  <c r="AQ17"/>
  <c r="AT17"/>
  <c r="AW17"/>
  <c r="AZ17"/>
  <c r="BC17"/>
  <c r="BF17"/>
  <c r="BI17"/>
  <c r="D18"/>
  <c r="G18"/>
  <c r="J18"/>
  <c r="M18"/>
  <c r="P18"/>
  <c r="S18"/>
  <c r="V18"/>
  <c r="Y18"/>
  <c r="AB18"/>
  <c r="AE18"/>
  <c r="AH18"/>
  <c r="AK18"/>
  <c r="AN18"/>
  <c r="AQ18"/>
  <c r="AT18"/>
  <c r="AW18"/>
  <c r="AZ18"/>
  <c r="BC18"/>
  <c r="BF18"/>
  <c r="BI18"/>
  <c r="D19"/>
  <c r="G19"/>
  <c r="J19"/>
  <c r="M19"/>
  <c r="P19"/>
  <c r="S19"/>
  <c r="V19"/>
  <c r="Y19"/>
  <c r="AB19"/>
  <c r="AE19"/>
  <c r="AH19"/>
  <c r="AK19"/>
  <c r="AN19"/>
  <c r="AQ19"/>
  <c r="AT19"/>
  <c r="AW19"/>
  <c r="AZ19"/>
  <c r="BC19"/>
  <c r="BF19"/>
  <c r="BI19"/>
  <c r="D20"/>
  <c r="G20"/>
  <c r="J20"/>
  <c r="M20"/>
  <c r="P20"/>
  <c r="S20"/>
  <c r="V20"/>
  <c r="Y20"/>
  <c r="AB20"/>
  <c r="AE20"/>
  <c r="AH20"/>
  <c r="AK20"/>
  <c r="AN20"/>
  <c r="AQ20"/>
  <c r="AT20"/>
  <c r="AW20"/>
  <c r="AZ20"/>
  <c r="BC20"/>
  <c r="BF20"/>
  <c r="BI20"/>
  <c r="D21"/>
  <c r="G21"/>
  <c r="J21"/>
  <c r="M21"/>
  <c r="P21"/>
  <c r="S21"/>
  <c r="V21"/>
  <c r="Y21"/>
  <c r="AB21"/>
  <c r="AE21"/>
  <c r="AH21"/>
  <c r="AK21"/>
  <c r="AN21"/>
  <c r="AQ21"/>
  <c r="AT21"/>
  <c r="AW21"/>
  <c r="AZ21"/>
  <c r="BC21"/>
  <c r="BF21"/>
  <c r="BI21"/>
  <c r="D22"/>
  <c r="G22"/>
  <c r="J22"/>
  <c r="M22"/>
  <c r="P22"/>
  <c r="S22"/>
  <c r="V22"/>
  <c r="Y22"/>
  <c r="AB22"/>
  <c r="AE22"/>
  <c r="AH22"/>
  <c r="AK22"/>
  <c r="AN22"/>
  <c r="AQ22"/>
  <c r="AT22"/>
  <c r="AW22"/>
  <c r="AZ22"/>
  <c r="BC22"/>
  <c r="BF22"/>
  <c r="BI22"/>
  <c r="D23"/>
  <c r="G23"/>
  <c r="J23"/>
  <c r="M23"/>
  <c r="P23"/>
  <c r="S23"/>
  <c r="V23"/>
  <c r="Y23"/>
  <c r="AB23"/>
  <c r="AE23"/>
  <c r="AH23"/>
  <c r="AK23"/>
  <c r="AN23"/>
  <c r="AQ23"/>
  <c r="AT23"/>
  <c r="AW23"/>
  <c r="AZ23"/>
  <c r="BC23"/>
  <c r="BF23"/>
  <c r="BI23"/>
  <c r="D24"/>
  <c r="G24"/>
  <c r="J24"/>
  <c r="M24"/>
  <c r="P24"/>
  <c r="S24"/>
  <c r="V24"/>
  <c r="Y24"/>
  <c r="AB24"/>
  <c r="AE24"/>
  <c r="AH24"/>
  <c r="AK24"/>
  <c r="AN24"/>
  <c r="AQ24"/>
  <c r="AT24"/>
  <c r="AW24"/>
  <c r="AZ24"/>
  <c r="BC24"/>
  <c r="BF24"/>
  <c r="BI24"/>
  <c r="D25"/>
  <c r="G25"/>
  <c r="J25"/>
  <c r="M25"/>
  <c r="P25"/>
  <c r="S25"/>
  <c r="V25"/>
  <c r="Y25"/>
  <c r="AB25"/>
  <c r="AE25"/>
  <c r="AH25"/>
  <c r="AK25"/>
  <c r="AN25"/>
  <c r="AQ25"/>
  <c r="AT25"/>
  <c r="AW25"/>
  <c r="AZ25"/>
  <c r="BC25"/>
  <c r="BF25"/>
  <c r="BI25"/>
  <c r="D26"/>
  <c r="G26"/>
  <c r="J26"/>
  <c r="M26"/>
  <c r="P26"/>
  <c r="S26"/>
  <c r="V26"/>
  <c r="Y26"/>
  <c r="AB26"/>
  <c r="AE26"/>
  <c r="AH26"/>
  <c r="AK26"/>
  <c r="AN26"/>
  <c r="AQ26"/>
  <c r="AT26"/>
  <c r="AW26"/>
  <c r="AZ26"/>
  <c r="BC26"/>
  <c r="BF26"/>
  <c r="BI26"/>
  <c r="D27"/>
  <c r="G27"/>
  <c r="J27"/>
  <c r="M27"/>
  <c r="P27"/>
  <c r="S27"/>
  <c r="V27"/>
  <c r="Y27"/>
  <c r="AB27"/>
  <c r="AE27"/>
  <c r="AH27"/>
  <c r="AK27"/>
  <c r="AN27"/>
  <c r="AQ27"/>
  <c r="AT27"/>
  <c r="AW27"/>
  <c r="AZ27"/>
  <c r="BC27"/>
  <c r="BF27"/>
  <c r="BI27"/>
  <c r="D28"/>
  <c r="G28"/>
  <c r="J28"/>
  <c r="M28"/>
  <c r="P28"/>
  <c r="S28"/>
  <c r="V28"/>
  <c r="Y28"/>
  <c r="AB28"/>
  <c r="AE28"/>
  <c r="AH28"/>
  <c r="AK28"/>
  <c r="AN28"/>
  <c r="AQ28"/>
  <c r="AT28"/>
  <c r="AW28"/>
  <c r="AZ28"/>
  <c r="BC28"/>
  <c r="BF28"/>
  <c r="BI28"/>
  <c r="D29"/>
  <c r="G29"/>
  <c r="J29"/>
  <c r="M29"/>
  <c r="P29"/>
  <c r="S29"/>
  <c r="V29"/>
  <c r="Y29"/>
  <c r="AB29"/>
  <c r="AE29"/>
  <c r="AH29"/>
  <c r="AK29"/>
  <c r="AN29"/>
  <c r="AQ29"/>
  <c r="AT29"/>
  <c r="AW29"/>
  <c r="AZ29"/>
  <c r="BC29"/>
  <c r="BF29"/>
  <c r="BI29"/>
  <c r="D30"/>
  <c r="G30"/>
  <c r="J30"/>
  <c r="M30"/>
  <c r="P30"/>
  <c r="S30"/>
  <c r="V30"/>
  <c r="Y30"/>
  <c r="AB30"/>
  <c r="AE30"/>
  <c r="AH30"/>
  <c r="AK30"/>
  <c r="AN30"/>
  <c r="AQ30"/>
  <c r="AT30"/>
  <c r="AW30"/>
  <c r="AZ30"/>
  <c r="BC30"/>
  <c r="BF30"/>
  <c r="BI30"/>
  <c r="D31"/>
  <c r="G31"/>
  <c r="J31"/>
  <c r="M31"/>
  <c r="P31"/>
  <c r="S31"/>
  <c r="V31"/>
  <c r="Y31"/>
  <c r="AB31"/>
  <c r="AE31"/>
  <c r="AH31"/>
  <c r="AK31"/>
  <c r="AN31"/>
  <c r="AQ31"/>
  <c r="AT31"/>
  <c r="AW31"/>
  <c r="AZ31"/>
  <c r="BC31"/>
  <c r="BF31"/>
  <c r="BI31"/>
  <c r="D32"/>
  <c r="G32"/>
  <c r="J32"/>
  <c r="M32"/>
  <c r="P32"/>
  <c r="S32"/>
  <c r="V32"/>
  <c r="Y32"/>
  <c r="AB32"/>
  <c r="AE32"/>
  <c r="AH32"/>
  <c r="AK32"/>
  <c r="AN32"/>
  <c r="AQ32"/>
  <c r="AT32"/>
  <c r="AW32"/>
  <c r="AZ32"/>
  <c r="BC32"/>
  <c r="BF32"/>
  <c r="BI32"/>
  <c r="D33"/>
  <c r="G33"/>
  <c r="J33"/>
  <c r="M33"/>
  <c r="P33"/>
  <c r="S33"/>
  <c r="V33"/>
  <c r="Y33"/>
  <c r="AB33"/>
  <c r="AE33"/>
  <c r="AH33"/>
  <c r="AK33"/>
  <c r="AN33"/>
  <c r="AQ33"/>
  <c r="AT33"/>
  <c r="AW33"/>
  <c r="AZ33"/>
  <c r="BC33"/>
  <c r="BF33"/>
  <c r="BI33"/>
  <c r="D34"/>
  <c r="G34"/>
  <c r="J34"/>
  <c r="M34"/>
  <c r="P34"/>
  <c r="S34"/>
  <c r="V34"/>
  <c r="Y34"/>
  <c r="AB34"/>
  <c r="AE34"/>
  <c r="AH34"/>
  <c r="AK34"/>
  <c r="AN34"/>
  <c r="AQ34"/>
  <c r="AT34"/>
  <c r="AW34"/>
  <c r="AZ34"/>
  <c r="BC34"/>
  <c r="BF34"/>
  <c r="BI34"/>
  <c r="D35"/>
  <c r="G35"/>
  <c r="J35"/>
  <c r="M35"/>
  <c r="P35"/>
  <c r="S35"/>
  <c r="V35"/>
  <c r="Y35"/>
  <c r="AB35"/>
  <c r="AE35"/>
  <c r="AH35"/>
  <c r="AK35"/>
  <c r="AN35"/>
  <c r="AQ35"/>
  <c r="AT35"/>
  <c r="AW35"/>
  <c r="AZ35"/>
  <c r="BC35"/>
  <c r="BF35"/>
  <c r="BI35"/>
  <c r="D36"/>
  <c r="G36"/>
  <c r="J36"/>
  <c r="M36"/>
  <c r="P36"/>
  <c r="S36"/>
  <c r="V36"/>
  <c r="Y36"/>
  <c r="AB36"/>
  <c r="AE36"/>
  <c r="AH36"/>
  <c r="AK36"/>
  <c r="AN36"/>
  <c r="AQ36"/>
  <c r="AT36"/>
  <c r="AW36"/>
  <c r="AZ36"/>
  <c r="BC36"/>
  <c r="BF36"/>
  <c r="BI36"/>
  <c r="S37"/>
  <c r="V37"/>
  <c r="Y37"/>
  <c r="AB37"/>
  <c r="AE37"/>
  <c r="AH37"/>
  <c r="AK37"/>
  <c r="AN37"/>
  <c r="AQ37"/>
  <c r="AT37"/>
  <c r="AW37"/>
  <c r="AZ37"/>
  <c r="BC37"/>
  <c r="BF37"/>
  <c r="BI37"/>
  <c r="D38"/>
  <c r="G38"/>
  <c r="J38"/>
  <c r="M38"/>
  <c r="P38"/>
  <c r="S38"/>
  <c r="V38"/>
  <c r="Y38"/>
  <c r="AB38"/>
  <c r="AE38"/>
  <c r="AH38"/>
  <c r="AK38"/>
  <c r="AN38"/>
  <c r="AQ38"/>
  <c r="AT38"/>
  <c r="AW38"/>
  <c r="AZ38"/>
  <c r="BC38"/>
  <c r="BF38"/>
  <c r="BI38"/>
  <c r="D39"/>
  <c r="G39"/>
  <c r="J39"/>
  <c r="M39"/>
  <c r="P39"/>
  <c r="S39"/>
  <c r="V39"/>
  <c r="Y39"/>
  <c r="AB39"/>
  <c r="AE39"/>
  <c r="AH39"/>
  <c r="AK39"/>
  <c r="AN39"/>
  <c r="AQ39"/>
  <c r="AT39"/>
  <c r="AW39"/>
  <c r="AZ39"/>
  <c r="BC39"/>
  <c r="BF39"/>
  <c r="BI39"/>
  <c r="D40"/>
  <c r="G40"/>
  <c r="J40"/>
  <c r="M40"/>
  <c r="P40"/>
  <c r="S40"/>
  <c r="V40"/>
  <c r="Y40"/>
  <c r="AB40"/>
  <c r="AE40"/>
  <c r="AH40"/>
  <c r="AK40"/>
  <c r="AN40"/>
  <c r="AQ40"/>
  <c r="AT40"/>
  <c r="AW40"/>
  <c r="AZ40"/>
  <c r="BC40"/>
  <c r="BF40"/>
  <c r="BI40"/>
  <c r="D41"/>
  <c r="G41"/>
  <c r="J41"/>
  <c r="M41"/>
  <c r="P41"/>
  <c r="S41"/>
  <c r="V41"/>
  <c r="Y41"/>
  <c r="AB41"/>
  <c r="AE41"/>
  <c r="AH41"/>
  <c r="AK41"/>
  <c r="AN41"/>
  <c r="AQ41"/>
  <c r="AT41"/>
  <c r="AW41"/>
  <c r="AZ41"/>
  <c r="BC41"/>
  <c r="BF41"/>
  <c r="BI41"/>
  <c r="D42"/>
  <c r="G42"/>
  <c r="J42"/>
  <c r="M42"/>
  <c r="P42"/>
  <c r="S42"/>
  <c r="V42"/>
  <c r="Y42"/>
  <c r="AB42"/>
  <c r="AE42"/>
  <c r="AH42"/>
  <c r="AK42"/>
  <c r="AN42"/>
  <c r="AQ42"/>
  <c r="AT42"/>
  <c r="AW42"/>
  <c r="AZ42"/>
  <c r="BC42"/>
  <c r="BF42"/>
  <c r="BI42"/>
  <c r="D43"/>
  <c r="G43"/>
  <c r="J43"/>
  <c r="M43"/>
  <c r="P43"/>
  <c r="S43"/>
  <c r="V43"/>
  <c r="Y43"/>
  <c r="AB43"/>
  <c r="AE43"/>
  <c r="AH43"/>
  <c r="AK43"/>
  <c r="AN43"/>
  <c r="AQ43"/>
  <c r="AT43"/>
  <c r="AW43"/>
  <c r="AZ43"/>
  <c r="BC43"/>
  <c r="BF43"/>
  <c r="BI43"/>
  <c r="D44"/>
  <c r="G44"/>
  <c r="J44"/>
  <c r="M44"/>
  <c r="P44"/>
  <c r="S44"/>
  <c r="V44"/>
  <c r="Y44"/>
  <c r="AB44"/>
  <c r="AE44"/>
  <c r="AH44"/>
  <c r="AK44"/>
  <c r="AN44"/>
  <c r="AQ44"/>
  <c r="AT44"/>
  <c r="AW44"/>
  <c r="AZ44"/>
  <c r="BC44"/>
  <c r="BF44"/>
  <c r="BI44"/>
  <c r="D45"/>
  <c r="G45"/>
  <c r="J45"/>
  <c r="M45"/>
  <c r="P45"/>
  <c r="S45"/>
  <c r="V45"/>
  <c r="Y45"/>
  <c r="AB45"/>
  <c r="AE45"/>
  <c r="AH45"/>
  <c r="AK45"/>
  <c r="AN45"/>
  <c r="AQ45"/>
  <c r="AT45"/>
  <c r="AW45"/>
  <c r="AZ45"/>
  <c r="BC45"/>
  <c r="BF45"/>
  <c r="BI45"/>
  <c r="D46"/>
  <c r="G46"/>
  <c r="J46"/>
  <c r="M46"/>
  <c r="P46"/>
  <c r="S46"/>
  <c r="V46"/>
  <c r="Y46"/>
  <c r="AB46"/>
  <c r="AE46"/>
  <c r="AH46"/>
  <c r="AK46"/>
  <c r="AN46"/>
  <c r="AQ46"/>
  <c r="AT46"/>
  <c r="AW46"/>
  <c r="AZ46"/>
  <c r="BC46"/>
  <c r="BF46"/>
  <c r="BI46"/>
  <c r="D47"/>
  <c r="G47"/>
  <c r="J47"/>
  <c r="M47"/>
  <c r="P47"/>
  <c r="S47"/>
  <c r="V47"/>
  <c r="Y47"/>
  <c r="AB47"/>
  <c r="AE47"/>
  <c r="AH47"/>
  <c r="AK47"/>
  <c r="AN47"/>
  <c r="AQ47"/>
  <c r="AT47"/>
  <c r="AW47"/>
  <c r="AZ47"/>
  <c r="BC47"/>
  <c r="BF47"/>
  <c r="BI47"/>
  <c r="D48"/>
  <c r="G48"/>
  <c r="J48"/>
  <c r="M48"/>
  <c r="P48"/>
  <c r="S48"/>
  <c r="V48"/>
  <c r="Y48"/>
  <c r="AB48"/>
  <c r="AE48"/>
  <c r="AH48"/>
  <c r="AK48"/>
  <c r="AN48"/>
  <c r="AQ48"/>
  <c r="AT48"/>
  <c r="AW48"/>
  <c r="AZ48"/>
  <c r="BC48"/>
  <c r="BF48"/>
  <c r="BI48"/>
  <c r="D49"/>
  <c r="G49"/>
  <c r="J49"/>
  <c r="M49"/>
  <c r="P49"/>
  <c r="S49"/>
  <c r="V49"/>
  <c r="Y49"/>
  <c r="AB49"/>
  <c r="AE49"/>
  <c r="AH49"/>
  <c r="AK49"/>
  <c r="AN49"/>
  <c r="AQ49"/>
  <c r="AT49"/>
  <c r="AW49"/>
  <c r="AZ49"/>
  <c r="BC49"/>
  <c r="BF49"/>
  <c r="BI49"/>
  <c r="D50"/>
  <c r="G50"/>
  <c r="J50"/>
  <c r="M50"/>
  <c r="P50"/>
  <c r="S50"/>
  <c r="V50"/>
  <c r="Y50"/>
  <c r="AB50"/>
  <c r="AE50"/>
  <c r="AH50"/>
  <c r="AK50"/>
  <c r="AN50"/>
  <c r="AQ50"/>
  <c r="AT50"/>
  <c r="AW50"/>
  <c r="AZ50"/>
  <c r="BC50"/>
  <c r="BF50"/>
  <c r="BI50"/>
  <c r="D51"/>
  <c r="G51"/>
  <c r="J51"/>
  <c r="M51"/>
  <c r="P51"/>
  <c r="S51"/>
  <c r="V51"/>
  <c r="Y51"/>
  <c r="AB51"/>
  <c r="AE51"/>
  <c r="AH51"/>
  <c r="AK51"/>
  <c r="AN51"/>
  <c r="AQ51"/>
  <c r="AT51"/>
  <c r="AW51"/>
  <c r="AZ51"/>
  <c r="BC51"/>
  <c r="BF51"/>
  <c r="BI51"/>
  <c r="D52"/>
  <c r="G52"/>
  <c r="J52"/>
  <c r="M52"/>
  <c r="P52"/>
  <c r="S52"/>
  <c r="V52"/>
  <c r="Y52"/>
  <c r="AB52"/>
  <c r="AE52"/>
  <c r="AH52"/>
  <c r="AK52"/>
  <c r="AN52"/>
  <c r="AQ52"/>
  <c r="AT52"/>
  <c r="AW52"/>
  <c r="AZ52"/>
  <c r="BC52"/>
  <c r="BF52"/>
  <c r="BI52"/>
  <c r="D53"/>
  <c r="G53"/>
  <c r="J53"/>
  <c r="M53"/>
  <c r="P53"/>
  <c r="S53"/>
  <c r="V53"/>
  <c r="Y53"/>
  <c r="AB53"/>
  <c r="AE53"/>
  <c r="AH53"/>
  <c r="AK53"/>
  <c r="AN53"/>
  <c r="AQ53"/>
  <c r="AT53"/>
  <c r="AW53"/>
  <c r="AZ53"/>
  <c r="BC53"/>
  <c r="BF53"/>
  <c r="BI53"/>
  <c r="D54"/>
  <c r="G54"/>
  <c r="J54"/>
  <c r="M54"/>
  <c r="P54"/>
  <c r="S54"/>
  <c r="V54"/>
  <c r="Y54"/>
  <c r="AB54"/>
  <c r="AE54"/>
  <c r="AH54"/>
  <c r="AK54"/>
  <c r="AN54"/>
  <c r="AQ54"/>
  <c r="AT54"/>
  <c r="AW54"/>
  <c r="AZ54"/>
  <c r="BC54"/>
  <c r="BF54"/>
  <c r="BI54"/>
  <c r="D55"/>
  <c r="G55"/>
  <c r="J55"/>
  <c r="M55"/>
  <c r="P55"/>
  <c r="S55"/>
  <c r="V55"/>
  <c r="Y55"/>
  <c r="AB55"/>
  <c r="AE55"/>
  <c r="AH55"/>
  <c r="AK55"/>
  <c r="AN55"/>
  <c r="AQ55"/>
  <c r="AT55"/>
  <c r="AW55"/>
  <c r="AZ55"/>
  <c r="BC55"/>
  <c r="BF55"/>
  <c r="BI55"/>
  <c r="S56"/>
  <c r="V56"/>
  <c r="Y56"/>
  <c r="AB56"/>
  <c r="AE56"/>
  <c r="AH56"/>
  <c r="AK56"/>
  <c r="AN56"/>
  <c r="AQ56"/>
  <c r="AT56"/>
  <c r="AW56"/>
  <c r="AZ56"/>
  <c r="BC56"/>
  <c r="BF56"/>
  <c r="BI56"/>
  <c r="S57"/>
  <c r="V57"/>
  <c r="AB57"/>
  <c r="AE57"/>
  <c r="AK57"/>
  <c r="AN57"/>
  <c r="AQ57"/>
  <c r="AT57"/>
  <c r="AW57"/>
  <c r="AZ57"/>
  <c r="BC57"/>
  <c r="BF57"/>
  <c r="BI57"/>
  <c r="D58"/>
  <c r="G58"/>
  <c r="J58"/>
  <c r="M58"/>
  <c r="P58"/>
  <c r="S58"/>
  <c r="V58"/>
  <c r="Y58"/>
  <c r="AB58"/>
  <c r="AE58"/>
  <c r="AH58"/>
  <c r="AK58"/>
  <c r="AN58"/>
  <c r="AQ58"/>
  <c r="AT58"/>
  <c r="AW58"/>
  <c r="AZ58"/>
  <c r="BC58"/>
  <c r="BF58"/>
  <c r="BI58"/>
  <c r="S59"/>
  <c r="V59"/>
  <c r="AB59"/>
  <c r="AE59"/>
  <c r="AK59"/>
  <c r="AN59"/>
  <c r="AQ59"/>
  <c r="AT59"/>
  <c r="AW59"/>
  <c r="AZ59"/>
  <c r="BC59"/>
  <c r="BF59"/>
  <c r="BI59"/>
  <c r="D60"/>
  <c r="G60"/>
  <c r="J60"/>
  <c r="M60"/>
  <c r="P60"/>
  <c r="S60"/>
  <c r="V60"/>
  <c r="Y60"/>
  <c r="AB60"/>
  <c r="AE60"/>
  <c r="AH60"/>
  <c r="AK60"/>
  <c r="AN60"/>
  <c r="AQ60"/>
  <c r="AT60"/>
  <c r="AW60"/>
  <c r="AZ60"/>
  <c r="BC60"/>
  <c r="BF60"/>
  <c r="BI60"/>
  <c r="D61"/>
  <c r="G61"/>
  <c r="J61"/>
  <c r="M61"/>
  <c r="P61"/>
  <c r="S61"/>
  <c r="V61"/>
  <c r="Y61"/>
  <c r="AB61"/>
  <c r="AE61"/>
  <c r="AH61"/>
  <c r="AK61"/>
  <c r="AN61"/>
  <c r="AQ61"/>
  <c r="AT61"/>
  <c r="AW61"/>
  <c r="AZ61"/>
  <c r="BC61"/>
  <c r="BF61"/>
  <c r="BI61"/>
  <c r="D62"/>
  <c r="G62"/>
  <c r="J62"/>
  <c r="M62"/>
  <c r="P62"/>
  <c r="S62"/>
  <c r="V62"/>
  <c r="Y62"/>
  <c r="AB62"/>
  <c r="AE62"/>
  <c r="AH62"/>
  <c r="AK62"/>
  <c r="AN62"/>
  <c r="AQ62"/>
  <c r="AT62"/>
  <c r="AW62"/>
  <c r="AZ62"/>
  <c r="BC62"/>
  <c r="BF62"/>
  <c r="BI62"/>
  <c r="D63"/>
  <c r="G63"/>
  <c r="J63"/>
  <c r="M63"/>
  <c r="P63"/>
  <c r="S63"/>
  <c r="V63"/>
  <c r="Y63"/>
  <c r="AB63"/>
  <c r="AE63"/>
  <c r="AH63"/>
  <c r="AK63"/>
  <c r="AN63"/>
  <c r="AQ63"/>
  <c r="AT63"/>
  <c r="AW63"/>
  <c r="AZ63"/>
  <c r="BC63"/>
  <c r="BF63"/>
  <c r="BI63"/>
  <c r="D64"/>
  <c r="G64"/>
  <c r="J64"/>
  <c r="M64"/>
  <c r="P64"/>
  <c r="S64"/>
  <c r="V64"/>
  <c r="Y64"/>
  <c r="AB64"/>
  <c r="AE64"/>
  <c r="AH64"/>
  <c r="AK64"/>
  <c r="AN64"/>
  <c r="AQ64"/>
  <c r="AT64"/>
  <c r="AW64"/>
  <c r="AZ64"/>
  <c r="BC64"/>
  <c r="BF64"/>
  <c r="BI64"/>
  <c r="D65"/>
  <c r="G65"/>
  <c r="J65"/>
  <c r="M65"/>
  <c r="P65"/>
  <c r="S65"/>
  <c r="V65"/>
  <c r="Y65"/>
  <c r="AB65"/>
  <c r="AE65"/>
  <c r="AH65"/>
  <c r="AK65"/>
  <c r="AN65"/>
  <c r="AQ65"/>
  <c r="AT65"/>
  <c r="AW65"/>
  <c r="AZ65"/>
  <c r="BC65"/>
  <c r="BF65"/>
  <c r="BI65"/>
  <c r="D66"/>
  <c r="G66"/>
  <c r="J66"/>
  <c r="M66"/>
  <c r="P66"/>
  <c r="S66"/>
  <c r="V66"/>
  <c r="Y66"/>
  <c r="AB66"/>
  <c r="AE66"/>
  <c r="AH66"/>
  <c r="AK66"/>
  <c r="AN66"/>
  <c r="AQ66"/>
  <c r="AT66"/>
  <c r="AW66"/>
  <c r="AZ66"/>
  <c r="BC66"/>
  <c r="BF66"/>
  <c r="BI66"/>
  <c r="D67"/>
  <c r="G67"/>
  <c r="J67"/>
  <c r="M67"/>
  <c r="P67"/>
  <c r="S67"/>
  <c r="V67"/>
  <c r="Y67"/>
  <c r="AB67"/>
  <c r="AE67"/>
  <c r="AH67"/>
  <c r="AK67"/>
  <c r="AN67"/>
  <c r="AQ67"/>
  <c r="AT67"/>
  <c r="AW67"/>
  <c r="AZ67"/>
  <c r="BC67"/>
  <c r="BF67"/>
  <c r="BI67"/>
  <c r="D68"/>
  <c r="G68"/>
  <c r="J68"/>
  <c r="M68"/>
  <c r="P68"/>
  <c r="S68"/>
  <c r="V68"/>
  <c r="Y68"/>
  <c r="AB68"/>
  <c r="AE68"/>
  <c r="AH68"/>
  <c r="AK68"/>
  <c r="AN68"/>
  <c r="AQ68"/>
  <c r="AT68"/>
  <c r="AW68"/>
  <c r="AZ68"/>
  <c r="BC68"/>
  <c r="BF68"/>
  <c r="BI68"/>
  <c r="D69"/>
  <c r="G69"/>
  <c r="J69"/>
  <c r="M69"/>
  <c r="P69"/>
  <c r="S69"/>
  <c r="V69"/>
  <c r="Y69"/>
  <c r="AB69"/>
  <c r="AE69"/>
  <c r="AH69"/>
  <c r="AK69"/>
  <c r="AN69"/>
  <c r="AQ69"/>
  <c r="AT69"/>
  <c r="AW69"/>
  <c r="AZ69"/>
  <c r="BC69"/>
  <c r="BF69"/>
  <c r="BI69"/>
  <c r="D70"/>
  <c r="G70"/>
  <c r="J70"/>
  <c r="M70"/>
  <c r="P70"/>
  <c r="S70"/>
  <c r="V70"/>
  <c r="Y70"/>
  <c r="AB70"/>
  <c r="AE70"/>
  <c r="AH70"/>
  <c r="AK70"/>
  <c r="AN70"/>
  <c r="AQ70"/>
  <c r="AT70"/>
  <c r="AW70"/>
  <c r="AZ70"/>
  <c r="BC70"/>
  <c r="BF70"/>
  <c r="BI70"/>
  <c r="D71"/>
  <c r="G71"/>
  <c r="J71"/>
  <c r="M71"/>
  <c r="P71"/>
  <c r="S71"/>
  <c r="V71"/>
  <c r="Y71"/>
  <c r="AB71"/>
  <c r="AE71"/>
  <c r="AH71"/>
  <c r="AK71"/>
  <c r="AN71"/>
  <c r="AQ71"/>
  <c r="AT71"/>
  <c r="AW71"/>
  <c r="AZ71"/>
  <c r="BC71"/>
  <c r="BF71"/>
  <c r="BI71"/>
  <c r="D72"/>
  <c r="G72"/>
  <c r="J72"/>
  <c r="M72"/>
  <c r="P72"/>
  <c r="S72"/>
  <c r="V72"/>
  <c r="Y72"/>
  <c r="AB72"/>
  <c r="AE72"/>
  <c r="AH72"/>
  <c r="AK72"/>
  <c r="AN72"/>
  <c r="AQ72"/>
  <c r="AT72"/>
  <c r="AW72"/>
  <c r="AZ72"/>
  <c r="BC72"/>
  <c r="BF72"/>
  <c r="BI72"/>
  <c r="D73"/>
  <c r="G73"/>
  <c r="J73"/>
  <c r="M73"/>
  <c r="P73"/>
  <c r="S73"/>
  <c r="V73"/>
  <c r="Y73"/>
  <c r="AB73"/>
  <c r="AE73"/>
  <c r="AH73"/>
  <c r="AK73"/>
  <c r="AN73"/>
  <c r="AQ73"/>
  <c r="AT73"/>
  <c r="AW73"/>
  <c r="AZ73"/>
  <c r="BC73"/>
  <c r="BF73"/>
  <c r="BI73"/>
  <c r="D74"/>
  <c r="G74"/>
  <c r="J74"/>
  <c r="M74"/>
  <c r="P74"/>
  <c r="S74"/>
  <c r="V74"/>
  <c r="Y74"/>
  <c r="AB74"/>
  <c r="AE74"/>
  <c r="AH74"/>
  <c r="AK74"/>
  <c r="AN74"/>
  <c r="AQ74"/>
  <c r="AT74"/>
  <c r="AW74"/>
  <c r="AZ74"/>
  <c r="BC74"/>
  <c r="BF74"/>
  <c r="BI74"/>
  <c r="D75"/>
  <c r="G75"/>
  <c r="J75"/>
  <c r="M75"/>
  <c r="P75"/>
  <c r="S75"/>
  <c r="V75"/>
  <c r="Y75"/>
  <c r="AB75"/>
  <c r="AE75"/>
  <c r="AH75"/>
  <c r="AK75"/>
  <c r="AN75"/>
  <c r="AQ75"/>
  <c r="AT75"/>
  <c r="AW75"/>
  <c r="AZ75"/>
  <c r="BC75"/>
  <c r="BF75"/>
  <c r="BI75"/>
  <c r="D76"/>
  <c r="G76"/>
  <c r="J76"/>
  <c r="M76"/>
  <c r="P76"/>
  <c r="S76"/>
  <c r="V76"/>
  <c r="Y76"/>
  <c r="AB76"/>
  <c r="AE76"/>
  <c r="AH76"/>
  <c r="AK76"/>
  <c r="AN76"/>
  <c r="AQ76"/>
  <c r="AT76"/>
  <c r="AW76"/>
  <c r="AZ76"/>
  <c r="BC76"/>
  <c r="BF76"/>
  <c r="BI76"/>
  <c r="D77"/>
  <c r="G77"/>
  <c r="J77"/>
  <c r="M77"/>
  <c r="P77"/>
  <c r="S77"/>
  <c r="V77"/>
  <c r="Y77"/>
  <c r="AB77"/>
  <c r="AE77"/>
  <c r="AH77"/>
  <c r="AK77"/>
  <c r="AN77"/>
  <c r="AQ77"/>
  <c r="AT77"/>
  <c r="AW77"/>
  <c r="AZ77"/>
  <c r="BC77"/>
  <c r="BF77"/>
  <c r="BI77"/>
  <c r="S78"/>
  <c r="V78"/>
  <c r="Y78"/>
  <c r="AB78"/>
  <c r="AE78"/>
  <c r="AH78"/>
  <c r="AK78"/>
  <c r="AN78"/>
  <c r="AQ78"/>
  <c r="AT78"/>
  <c r="AW78"/>
  <c r="AZ78"/>
  <c r="BC78"/>
  <c r="BF78"/>
  <c r="BI78"/>
  <c r="D79"/>
  <c r="G79"/>
  <c r="J79"/>
  <c r="M79"/>
  <c r="P79"/>
  <c r="S79"/>
  <c r="V79"/>
  <c r="Y79"/>
  <c r="AB79"/>
  <c r="AE79"/>
  <c r="AH79"/>
  <c r="AK79"/>
  <c r="AN79"/>
  <c r="AQ79"/>
  <c r="AT79"/>
  <c r="AW79"/>
  <c r="AZ79"/>
  <c r="BC79"/>
  <c r="BF79"/>
  <c r="BI79"/>
  <c r="D80"/>
  <c r="G80"/>
  <c r="J80"/>
  <c r="M80"/>
  <c r="P80"/>
  <c r="S80"/>
  <c r="V80"/>
  <c r="Y80"/>
  <c r="AB80"/>
  <c r="AE80"/>
  <c r="AH80"/>
  <c r="AK80"/>
  <c r="AN80"/>
  <c r="AQ80"/>
  <c r="AT80"/>
  <c r="AW80"/>
  <c r="AZ80"/>
  <c r="BC80"/>
  <c r="BF80"/>
  <c r="BI80"/>
  <c r="S81"/>
  <c r="V81"/>
  <c r="Y81"/>
  <c r="AB81"/>
  <c r="AE81"/>
  <c r="AH81"/>
  <c r="AK81"/>
  <c r="AN81"/>
  <c r="AQ81"/>
  <c r="AT81"/>
  <c r="AW81"/>
  <c r="AZ81"/>
  <c r="BC81"/>
  <c r="BF81"/>
  <c r="BI81"/>
  <c r="D82"/>
  <c r="G82"/>
  <c r="J82"/>
  <c r="M82"/>
  <c r="P82"/>
  <c r="S82"/>
  <c r="V82"/>
  <c r="Y82"/>
  <c r="AB82"/>
  <c r="AE82"/>
  <c r="AH82"/>
  <c r="AK82"/>
  <c r="AN82"/>
  <c r="AQ82"/>
  <c r="AT82"/>
  <c r="AW82"/>
  <c r="AZ82"/>
  <c r="BC82"/>
  <c r="BF82"/>
  <c r="BI82"/>
  <c r="D83"/>
  <c r="G83"/>
  <c r="J83"/>
  <c r="M83"/>
  <c r="P83"/>
  <c r="S83"/>
  <c r="V83"/>
  <c r="Y83"/>
  <c r="AB83"/>
  <c r="AE83"/>
  <c r="AH83"/>
  <c r="AK83"/>
  <c r="AN83"/>
  <c r="AQ83"/>
  <c r="AT83"/>
  <c r="AW83"/>
  <c r="AZ83"/>
  <c r="BC83"/>
  <c r="BF83"/>
  <c r="BI83"/>
  <c r="D84"/>
  <c r="G84"/>
  <c r="J84"/>
  <c r="M84"/>
  <c r="P84"/>
  <c r="S84"/>
  <c r="V84"/>
  <c r="Y84"/>
  <c r="AB84"/>
  <c r="AE84"/>
  <c r="AH84"/>
  <c r="AK84"/>
  <c r="AN84"/>
  <c r="AQ84"/>
  <c r="AT84"/>
  <c r="AW84"/>
  <c r="AZ84"/>
  <c r="BC84"/>
  <c r="BF84"/>
  <c r="BI84"/>
  <c r="D85"/>
  <c r="G85"/>
  <c r="J85"/>
  <c r="M85"/>
  <c r="P85"/>
  <c r="S85"/>
  <c r="V85"/>
  <c r="Y85"/>
  <c r="AB85"/>
  <c r="AE85"/>
  <c r="AH85"/>
  <c r="AK85"/>
  <c r="AN85"/>
  <c r="AQ85"/>
  <c r="AT85"/>
  <c r="AW85"/>
  <c r="AZ85"/>
  <c r="BC85"/>
  <c r="BF85"/>
  <c r="BI85"/>
  <c r="D86"/>
  <c r="G86"/>
  <c r="J86"/>
  <c r="M86"/>
  <c r="P86"/>
  <c r="S86"/>
  <c r="V86"/>
  <c r="Y86"/>
  <c r="AB86"/>
  <c r="AE86"/>
  <c r="AH86"/>
  <c r="AK86"/>
  <c r="AN86"/>
  <c r="AQ86"/>
  <c r="AT86"/>
  <c r="AW86"/>
  <c r="AZ86"/>
  <c r="BC86"/>
  <c r="BF86"/>
  <c r="BI86"/>
  <c r="D87"/>
  <c r="G87"/>
  <c r="J87"/>
  <c r="M87"/>
  <c r="P87"/>
  <c r="S87"/>
  <c r="V87"/>
  <c r="Y87"/>
  <c r="AB87"/>
  <c r="AE87"/>
  <c r="AH87"/>
  <c r="AK87"/>
  <c r="AN87"/>
  <c r="AQ87"/>
  <c r="AT87"/>
  <c r="AW87"/>
  <c r="AZ87"/>
  <c r="BC87"/>
  <c r="BF87"/>
  <c r="BI87"/>
  <c r="D88"/>
  <c r="G88"/>
  <c r="J88"/>
  <c r="M88"/>
  <c r="P88"/>
  <c r="S88"/>
  <c r="V88"/>
  <c r="Y88"/>
  <c r="AB88"/>
  <c r="AE88"/>
  <c r="AH88"/>
  <c r="AK88"/>
  <c r="AN88"/>
  <c r="AQ88"/>
  <c r="AT88"/>
  <c r="AW88"/>
  <c r="AZ88"/>
  <c r="BC88"/>
  <c r="BF88"/>
  <c r="BI88"/>
  <c r="D89"/>
  <c r="G89"/>
  <c r="J89"/>
  <c r="M89"/>
  <c r="P89"/>
  <c r="S89"/>
  <c r="V89"/>
  <c r="Y89"/>
  <c r="AB89"/>
  <c r="AE89"/>
  <c r="AH89"/>
  <c r="AK89"/>
  <c r="AN89"/>
  <c r="AQ89"/>
  <c r="AT89"/>
  <c r="AW89"/>
  <c r="AZ89"/>
  <c r="BC89"/>
  <c r="BF89"/>
  <c r="BI89"/>
  <c r="D90"/>
  <c r="G90"/>
  <c r="J90"/>
  <c r="M90"/>
  <c r="P90"/>
  <c r="S90"/>
  <c r="V90"/>
  <c r="Y90"/>
  <c r="AB90"/>
  <c r="AE90"/>
  <c r="AH90"/>
  <c r="AK90"/>
  <c r="AN90"/>
  <c r="AQ90"/>
  <c r="AT90"/>
  <c r="AW90"/>
  <c r="AZ90"/>
  <c r="BC90"/>
  <c r="BF90"/>
  <c r="BI90"/>
  <c r="D91"/>
  <c r="G91"/>
  <c r="J91"/>
  <c r="M91"/>
  <c r="P91"/>
  <c r="S91"/>
  <c r="V91"/>
  <c r="Y91"/>
  <c r="AB91"/>
  <c r="AE91"/>
  <c r="AH91"/>
  <c r="AK91"/>
  <c r="AN91"/>
  <c r="AQ91"/>
  <c r="AT91"/>
  <c r="AW91"/>
  <c r="AZ91"/>
  <c r="BC91"/>
  <c r="BF91"/>
  <c r="BI91"/>
  <c r="D92"/>
  <c r="G92"/>
  <c r="J92"/>
  <c r="M92"/>
  <c r="P92"/>
  <c r="S92"/>
  <c r="V92"/>
  <c r="Y92"/>
  <c r="AB92"/>
  <c r="AE92"/>
  <c r="AH92"/>
  <c r="AK92"/>
  <c r="AN92"/>
  <c r="AQ92"/>
  <c r="AT92"/>
  <c r="AW92"/>
  <c r="AZ92"/>
  <c r="BC92"/>
  <c r="BF92"/>
  <c r="BI92"/>
  <c r="D93"/>
  <c r="G93"/>
  <c r="J93"/>
  <c r="M93"/>
  <c r="P93"/>
  <c r="S93"/>
  <c r="V93"/>
  <c r="Y93"/>
  <c r="AB93"/>
  <c r="AE93"/>
  <c r="AH93"/>
  <c r="AK93"/>
  <c r="AN93"/>
  <c r="AQ93"/>
  <c r="AT93"/>
  <c r="AW93"/>
  <c r="AZ93"/>
  <c r="BC93"/>
  <c r="BF93"/>
  <c r="BI93"/>
  <c r="H94"/>
  <c r="I94"/>
  <c r="K94"/>
  <c r="L94"/>
  <c r="N94"/>
  <c r="O94"/>
  <c r="Q94"/>
  <c r="R94"/>
  <c r="T94"/>
  <c r="U94"/>
  <c r="W94"/>
  <c r="X94"/>
  <c r="Z94"/>
  <c r="AA94"/>
  <c r="AC94"/>
  <c r="AD94"/>
  <c r="AF94"/>
  <c r="AG94"/>
  <c r="AI94"/>
  <c r="AJ94"/>
  <c r="AL94"/>
  <c r="AM94"/>
  <c r="AO94"/>
  <c r="AP94"/>
  <c r="AR94"/>
  <c r="AS94"/>
  <c r="AU94"/>
  <c r="AV94"/>
  <c r="AX94"/>
  <c r="AY94"/>
  <c r="BA94"/>
  <c r="BB94"/>
  <c r="BD94"/>
  <c r="BE94"/>
  <c r="BG94"/>
  <c r="BH94"/>
  <c r="BI94"/>
  <c r="B95" i="15"/>
  <c r="C95"/>
  <c r="D95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B98"/>
  <c r="D98"/>
  <c r="F98"/>
  <c r="H98"/>
  <c r="J98"/>
  <c r="L98"/>
  <c r="N98"/>
  <c r="P98"/>
  <c r="R98"/>
  <c r="T98"/>
  <c r="V98"/>
  <c r="X98"/>
  <c r="Z98"/>
  <c r="AB98"/>
  <c r="AD98"/>
  <c r="AF98"/>
  <c r="AH98"/>
  <c r="AJ98"/>
  <c r="E95" i="12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K96"/>
  <c r="M96"/>
  <c r="O96"/>
  <c r="Q96"/>
  <c r="S96"/>
  <c r="U96"/>
  <c r="W96"/>
  <c r="Y96"/>
  <c r="Z96"/>
  <c r="AA96"/>
  <c r="AB96"/>
  <c r="AC96"/>
  <c r="AD96"/>
  <c r="AE96"/>
  <c r="AF96"/>
  <c r="AG96"/>
  <c r="AH96"/>
  <c r="AI96"/>
  <c r="AJ96"/>
  <c r="AK96"/>
  <c r="AL96"/>
  <c r="AM96"/>
  <c r="AN96"/>
  <c r="AO96"/>
  <c r="AP96"/>
  <c r="D97"/>
  <c r="E97"/>
  <c r="G97"/>
  <c r="I97"/>
  <c r="K97"/>
  <c r="M97"/>
  <c r="O97"/>
  <c r="Q97"/>
  <c r="S97"/>
  <c r="U97"/>
  <c r="W97"/>
  <c r="Y97"/>
  <c r="AA97"/>
  <c r="AC97"/>
  <c r="AE97"/>
  <c r="AG97"/>
  <c r="AI97"/>
  <c r="AK97"/>
  <c r="AM97"/>
  <c r="AO97"/>
  <c r="D93" i="10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D94"/>
  <c r="F94"/>
  <c r="H94"/>
  <c r="J94"/>
  <c r="L94"/>
  <c r="N94"/>
  <c r="P94"/>
  <c r="R94"/>
  <c r="T94"/>
  <c r="V94"/>
  <c r="X94"/>
  <c r="Z94"/>
  <c r="AB94"/>
  <c r="AD94"/>
  <c r="AF94"/>
  <c r="AH94"/>
  <c r="AJ94"/>
  <c r="AL94"/>
  <c r="AN94"/>
  <c r="B17" i="34"/>
  <c r="B21"/>
  <c r="B25"/>
  <c r="B29"/>
  <c r="B33"/>
  <c r="B38"/>
  <c r="B17" i="35"/>
  <c r="B21"/>
  <c r="B25"/>
  <c r="B29"/>
  <c r="B33"/>
  <c r="B38"/>
  <c r="B17" i="36"/>
  <c r="B21"/>
  <c r="B25"/>
  <c r="B29"/>
  <c r="B33"/>
  <c r="B38"/>
  <c r="B17" i="37"/>
  <c r="B21"/>
  <c r="B25"/>
  <c r="B29"/>
  <c r="B33"/>
  <c r="B38"/>
  <c r="B17" i="39"/>
  <c r="B21"/>
  <c r="B25"/>
  <c r="B29"/>
  <c r="B33"/>
  <c r="B38"/>
  <c r="B17" i="40"/>
  <c r="B21"/>
  <c r="B25"/>
  <c r="B29"/>
  <c r="B33"/>
  <c r="B38"/>
  <c r="B17" i="32"/>
  <c r="B21"/>
  <c r="B25"/>
  <c r="B29"/>
  <c r="B33"/>
  <c r="B38"/>
  <c r="B17" i="33"/>
  <c r="B21"/>
  <c r="B25"/>
  <c r="B29"/>
  <c r="B33"/>
  <c r="B38"/>
  <c r="B7" i="27"/>
  <c r="D7" s="1"/>
  <c r="D8" s="1"/>
  <c r="B8"/>
  <c r="B9"/>
  <c r="B11"/>
  <c r="D11"/>
  <c r="B12"/>
  <c r="D12"/>
  <c r="B13"/>
  <c r="B15"/>
  <c r="D15" s="1"/>
  <c r="B16"/>
  <c r="B19"/>
  <c r="D19" s="1"/>
  <c r="B20"/>
  <c r="B23"/>
  <c r="D23" s="1"/>
  <c r="B24"/>
  <c r="B27"/>
  <c r="B28"/>
  <c r="B29"/>
  <c r="B31"/>
  <c r="D31"/>
  <c r="B32"/>
  <c r="B33"/>
  <c r="B34"/>
  <c r="B36"/>
  <c r="B37"/>
  <c r="D36" s="1"/>
  <c r="B38"/>
  <c r="B39"/>
  <c r="B17" i="31"/>
  <c r="B21"/>
  <c r="B25"/>
  <c r="B29"/>
  <c r="B33"/>
  <c r="B38"/>
  <c r="D7" i="30"/>
  <c r="D8"/>
  <c r="D11"/>
  <c r="D12"/>
  <c r="D15"/>
  <c r="B17"/>
  <c r="D19"/>
  <c r="B21"/>
  <c r="D23"/>
  <c r="B25"/>
  <c r="B29"/>
  <c r="D31"/>
  <c r="B33"/>
  <c r="D36"/>
  <c r="B38"/>
  <c r="D7" i="28"/>
  <c r="D8"/>
  <c r="D11"/>
  <c r="D12"/>
  <c r="B17"/>
  <c r="B21"/>
  <c r="B25"/>
  <c r="B29"/>
  <c r="D31"/>
  <c r="B33"/>
  <c r="D36"/>
  <c r="B38"/>
  <c r="B7" i="25"/>
  <c r="D7" s="1"/>
  <c r="D8" s="1"/>
  <c r="B8"/>
  <c r="B11"/>
  <c r="D11" s="1"/>
  <c r="D12" s="1"/>
  <c r="B12"/>
  <c r="B13"/>
  <c r="B15"/>
  <c r="D15"/>
  <c r="B16"/>
  <c r="D16"/>
  <c r="B17"/>
  <c r="B19"/>
  <c r="B20"/>
  <c r="B23"/>
  <c r="B24"/>
  <c r="B25"/>
  <c r="B27"/>
  <c r="B28"/>
  <c r="B29" s="1"/>
  <c r="B31"/>
  <c r="B32"/>
  <c r="D31" s="1"/>
  <c r="B33"/>
  <c r="B34"/>
  <c r="B36"/>
  <c r="B37"/>
  <c r="D36" s="1"/>
  <c r="B38"/>
  <c r="B39"/>
  <c r="D7" i="22"/>
  <c r="D8"/>
  <c r="D11"/>
  <c r="D12"/>
  <c r="B17"/>
  <c r="B21"/>
  <c r="B25"/>
  <c r="B29"/>
  <c r="D31"/>
  <c r="B33"/>
  <c r="D36"/>
  <c r="B38"/>
  <c r="D7" i="21"/>
  <c r="D8"/>
  <c r="D11"/>
  <c r="D12"/>
  <c r="B17"/>
  <c r="B21"/>
  <c r="B25"/>
  <c r="B29"/>
  <c r="D31"/>
  <c r="B33"/>
  <c r="D36"/>
  <c r="B38"/>
  <c r="D7" i="20"/>
  <c r="D8"/>
  <c r="D11"/>
  <c r="D12"/>
  <c r="B17"/>
  <c r="B21"/>
  <c r="B29"/>
  <c r="D31"/>
  <c r="B33"/>
  <c r="D36"/>
  <c r="B38"/>
  <c r="B7" i="24"/>
  <c r="D7" s="1"/>
  <c r="D8" s="1"/>
  <c r="B8"/>
  <c r="B9"/>
  <c r="B11"/>
  <c r="D11"/>
  <c r="B12"/>
  <c r="D12"/>
  <c r="B13"/>
  <c r="B15"/>
  <c r="D15" s="1"/>
  <c r="D16" s="1"/>
  <c r="B16"/>
  <c r="B17"/>
  <c r="B19"/>
  <c r="B20"/>
  <c r="B21" s="1"/>
  <c r="B23"/>
  <c r="B24"/>
  <c r="B25" s="1"/>
  <c r="B27"/>
  <c r="B28"/>
  <c r="B31"/>
  <c r="B33" s="1"/>
  <c r="B32"/>
  <c r="B34"/>
  <c r="B36"/>
  <c r="D36"/>
  <c r="B37"/>
  <c r="B38"/>
  <c r="B39"/>
  <c r="D7" i="19"/>
  <c r="D8"/>
  <c r="D11"/>
  <c r="D12"/>
  <c r="D15"/>
  <c r="D16"/>
  <c r="B17"/>
  <c r="B21"/>
  <c r="B29"/>
  <c r="D31"/>
  <c r="B33"/>
  <c r="D36"/>
  <c r="B38"/>
  <c r="D7" i="18"/>
  <c r="D8"/>
  <c r="D11"/>
  <c r="D12"/>
  <c r="D15"/>
  <c r="D16"/>
  <c r="B17"/>
  <c r="B21"/>
  <c r="B29"/>
  <c r="D31"/>
  <c r="B33"/>
  <c r="D36"/>
  <c r="B38"/>
  <c r="D7" i="17"/>
  <c r="D8"/>
  <c r="D11"/>
  <c r="D12"/>
  <c r="D15"/>
  <c r="D16"/>
  <c r="B17"/>
  <c r="B21"/>
  <c r="B29"/>
  <c r="D31"/>
  <c r="B33"/>
  <c r="D36"/>
  <c r="B38"/>
  <c r="B7" i="23"/>
  <c r="B8"/>
  <c r="B8" i="26" s="1"/>
  <c r="B9" i="23"/>
  <c r="B11"/>
  <c r="B11" i="26" s="1"/>
  <c r="B12" i="23"/>
  <c r="B12" i="26" s="1"/>
  <c r="B13" i="23"/>
  <c r="B13" i="26" s="1"/>
  <c r="B15" i="23"/>
  <c r="B16"/>
  <c r="B16" i="26" s="1"/>
  <c r="B19" i="23"/>
  <c r="B19" i="26" s="1"/>
  <c r="B20" i="23"/>
  <c r="B23"/>
  <c r="B23" i="26" s="1"/>
  <c r="B24" i="23"/>
  <c r="B25"/>
  <c r="B27"/>
  <c r="B28"/>
  <c r="B28" i="26" s="1"/>
  <c r="B31" i="23"/>
  <c r="B32"/>
  <c r="B32" i="26" s="1"/>
  <c r="B34" i="23"/>
  <c r="B36"/>
  <c r="B36" i="26" s="1"/>
  <c r="B37" i="23"/>
  <c r="B37" i="26" s="1"/>
  <c r="D36" s="1"/>
  <c r="B39" i="23"/>
  <c r="B39" i="26" s="1"/>
  <c r="D7" i="9"/>
  <c r="D8"/>
  <c r="D11"/>
  <c r="D12"/>
  <c r="D15"/>
  <c r="D16"/>
  <c r="B17"/>
  <c r="B21"/>
  <c r="B29"/>
  <c r="D31"/>
  <c r="B33"/>
  <c r="D36"/>
  <c r="B38"/>
  <c r="D7" i="13"/>
  <c r="D8"/>
  <c r="D11"/>
  <c r="D12"/>
  <c r="D15"/>
  <c r="D16"/>
  <c r="B17"/>
  <c r="B21"/>
  <c r="B25"/>
  <c r="B29"/>
  <c r="D31"/>
  <c r="B33"/>
  <c r="D36"/>
  <c r="B38"/>
  <c r="D7" i="14"/>
  <c r="D8"/>
  <c r="D11"/>
  <c r="D12"/>
  <c r="D15"/>
  <c r="D16"/>
  <c r="B17"/>
  <c r="B21"/>
  <c r="B25"/>
  <c r="B29"/>
  <c r="D31"/>
  <c r="B33"/>
  <c r="D36"/>
  <c r="B38"/>
  <c r="B29" i="26" l="1"/>
  <c r="B38" i="23"/>
  <c r="B38" i="26" s="1"/>
  <c r="D36" i="23"/>
  <c r="B34" i="26"/>
  <c r="B31"/>
  <c r="B27"/>
  <c r="B24"/>
  <c r="B25" s="1"/>
  <c r="B21" i="23"/>
  <c r="B17"/>
  <c r="D15"/>
  <c r="D16" s="1"/>
  <c r="D11"/>
  <c r="D12" s="1"/>
  <c r="B9" i="26"/>
  <c r="D7" i="23"/>
  <c r="D8" s="1"/>
  <c r="D31" i="24"/>
  <c r="B29"/>
  <c r="B21" i="25"/>
  <c r="D31" i="26"/>
  <c r="D23"/>
  <c r="D11"/>
  <c r="D12" s="1"/>
  <c r="B25" i="27"/>
  <c r="B21"/>
  <c r="B17"/>
  <c r="B20" i="26"/>
  <c r="D19" s="1"/>
  <c r="B15"/>
  <c r="B7"/>
  <c r="D7" s="1"/>
  <c r="D8" s="1"/>
  <c r="B33" i="23"/>
  <c r="B33" i="26" s="1"/>
  <c r="D31" i="23"/>
  <c r="B29"/>
  <c r="B21" i="26" l="1"/>
  <c r="D15"/>
  <c r="B17"/>
</calcChain>
</file>

<file path=xl/sharedStrings.xml><?xml version="1.0" encoding="utf-8"?>
<sst xmlns="http://schemas.openxmlformats.org/spreadsheetml/2006/main" count="2026" uniqueCount="183">
  <si>
    <t>CENTURY TEL</t>
  </si>
  <si>
    <t>ALMIRA</t>
  </si>
  <si>
    <t>AMES LAKE</t>
  </si>
  <si>
    <t>ARLETTA</t>
  </si>
  <si>
    <t>ASHFORD</t>
  </si>
  <si>
    <t>BASIN CITY</t>
  </si>
  <si>
    <t>BLAKELY ISLAND</t>
  </si>
  <si>
    <t>CARNATION</t>
  </si>
  <si>
    <t>CATHLAMET</t>
  </si>
  <si>
    <t>CHENEY</t>
  </si>
  <si>
    <t>CHEWELAH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</si>
  <si>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</si>
  <si>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</si>
  <si>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</si>
  <si>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</si>
  <si>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</si>
  <si>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</si>
  <si>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</si>
  <si>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</si>
  <si>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EDWALL-TYLER</t>
  </si>
  <si>
    <t>ELMA</t>
  </si>
  <si>
    <t>ELTOPIA</t>
  </si>
  <si>
    <t>EUREKA</t>
  </si>
  <si>
    <t>FALL CITY</t>
  </si>
  <si>
    <t>FORKS</t>
  </si>
  <si>
    <t>FRIDAY HARBOR</t>
  </si>
  <si>
    <t>GIG HARBOR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</si>
  <si>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</si>
  <si>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</si>
  <si>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</si>
  <si>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</si>
  <si>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</si>
  <si>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</si>
  <si>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</si>
  <si>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</si>
  <si>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</si>
  <si>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</si>
  <si>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</si>
  <si>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</si>
  <si>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</si>
  <si>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</si>
  <si>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MONTESANO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</si>
  <si>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</si>
  <si>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</si>
  <si>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</si>
  <si>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</si>
  <si>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</si>
  <si>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</si>
  <si>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</si>
  <si>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</si>
  <si>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</si>
  <si>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</si>
  <si>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SOUND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</si>
  <si>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</si>
  <si>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</si>
  <si>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</si>
  <si>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</si>
  <si>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</si>
  <si>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</si>
  <si>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</si>
  <si>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</si>
  <si>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</si>
  <si>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</si>
  <si>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</si>
  <si>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</si>
  <si>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</si>
  <si>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</si>
  <si>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</si>
  <si>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</si>
  <si>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</si>
  <si>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</si>
  <si>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</si>
  <si>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</si>
  <si>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</si>
  <si>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TROUBLES PER 100 ACCESS LINES</t>
  </si>
  <si>
    <t>Trbls per 100</t>
  </si>
  <si>
    <t>AL</t>
  </si>
  <si>
    <t>Tkts</t>
  </si>
  <si>
    <t>Result</t>
  </si>
  <si>
    <t>WASHINGTON QUALITY OF SERVICE REPORT</t>
  </si>
  <si>
    <t>Total</t>
  </si>
  <si>
    <t>CHINOOK</t>
  </si>
  <si>
    <t>EWU</t>
  </si>
  <si>
    <t>GLENOMA</t>
  </si>
  <si>
    <t>HANSVILLE</t>
  </si>
  <si>
    <t>NORTH VASHON</t>
  </si>
  <si>
    <t>Install Commitments</t>
  </si>
  <si>
    <t>Repair Commitments</t>
  </si>
  <si>
    <t>Orders</t>
  </si>
  <si>
    <t>Missed Installs</t>
  </si>
  <si>
    <t>Exchange</t>
  </si>
  <si>
    <t>Held</t>
  </si>
  <si>
    <t>&gt;90</t>
  </si>
  <si>
    <t>&gt;180</t>
  </si>
  <si>
    <t>Cmpltd</t>
  </si>
  <si>
    <t>Days</t>
  </si>
  <si>
    <t>SERVICE ACTIVATION - HELD ORDERS - 180 Days</t>
  </si>
  <si>
    <t>SERVICE ACTIVATION - HELD ORDERS - 90 Days</t>
  </si>
  <si>
    <t>Total Orders Cmpltd</t>
  </si>
  <si>
    <t xml:space="preserve">      Commitments Missed</t>
  </si>
  <si>
    <t xml:space="preserve">     Excludes</t>
  </si>
  <si>
    <t xml:space="preserve">     Commitments Missed</t>
  </si>
  <si>
    <t xml:space="preserve">     Commitments Made</t>
  </si>
  <si>
    <t xml:space="preserve">      Commitments Made</t>
  </si>
  <si>
    <t xml:space="preserve">      Excludes</t>
  </si>
  <si>
    <t xml:space="preserve">       Missed Installs</t>
  </si>
  <si>
    <t xml:space="preserve">       Total Orders Completed</t>
  </si>
  <si>
    <t>Service Activation - &gt;90 Days</t>
  </si>
  <si>
    <t xml:space="preserve">       Installs Held Over 90 Days</t>
  </si>
  <si>
    <t xml:space="preserve"> Sep 2010</t>
  </si>
  <si>
    <t xml:space="preserve">      Access Lines</t>
  </si>
  <si>
    <t xml:space="preserve">      Trouble Tickets</t>
  </si>
  <si>
    <t>MEASUREMENTS</t>
  </si>
  <si>
    <t>Trbls per 100 Access Lines</t>
  </si>
  <si>
    <t xml:space="preserve">      Trbls per 100 Access Lines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</si>
  <si>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</si>
  <si>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</si>
  <si>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</si>
  <si>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</si>
  <si>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</si>
  <si>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Cleared within 72 Hrs</t>
  </si>
  <si>
    <t xml:space="preserve">      NOOS Tickets</t>
  </si>
  <si>
    <t xml:space="preserve">      NOOS Cleared &gt; 72 Hrs</t>
  </si>
  <si>
    <t>OOS Cleared within 48 Hours</t>
  </si>
  <si>
    <t xml:space="preserve">      NOOS in 72 Hrs Excludes</t>
  </si>
  <si>
    <t>Switching</t>
  </si>
  <si>
    <t>WASHINGTON QUALITY OF SERVICE REPORT SUMMARY</t>
  </si>
  <si>
    <t>Service Activation - &gt;180 Days</t>
  </si>
  <si>
    <t xml:space="preserve">       Installs Held Over 180 Days</t>
  </si>
  <si>
    <t xml:space="preserve">      % Orders Completed</t>
  </si>
  <si>
    <t xml:space="preserve">       % of Orders Completed within 90 Days</t>
  </si>
  <si>
    <t xml:space="preserve">       % of Orders Completed within 180 Days</t>
  </si>
  <si>
    <t>obj met</t>
  </si>
  <si>
    <t>SERVICE ACTIVATION - HELD ORDERS 5 DAYS</t>
  </si>
  <si>
    <t>EASTSOUND</t>
  </si>
  <si>
    <t>MATHEWS CORNER</t>
  </si>
  <si>
    <t>Service Activation - 5 business day</t>
  </si>
  <si>
    <t>Blockage</t>
  </si>
  <si>
    <t>Monthly percentages completed within five days</t>
  </si>
  <si>
    <t>Monthly percentages completed within  90 days</t>
  </si>
  <si>
    <t>Monthly percentages completed within  180 days</t>
  </si>
  <si>
    <t>EAST SOUND</t>
  </si>
  <si>
    <t>BEAVER</t>
  </si>
  <si>
    <t>FOX ISLAND</t>
  </si>
  <si>
    <t>MESA</t>
  </si>
  <si>
    <t>MINERAL</t>
  </si>
  <si>
    <t>MORTON</t>
  </si>
  <si>
    <t>SNOQUALMIE RIDGE</t>
  </si>
  <si>
    <t>SPANGLE</t>
  </si>
  <si>
    <t>NORTHBEND</t>
  </si>
  <si>
    <t>Q1</t>
  </si>
  <si>
    <t>Q2</t>
  </si>
  <si>
    <t>Q3</t>
  </si>
  <si>
    <t>YTD</t>
  </si>
  <si>
    <t>Q4</t>
  </si>
  <si>
    <t>MONTH</t>
  </si>
  <si>
    <t>TKT #</t>
  </si>
  <si>
    <t>FND</t>
  </si>
  <si>
    <t>CAUSE</t>
  </si>
  <si>
    <t>GOOD TO DEMARC/CUST NOT ADVISED</t>
  </si>
  <si>
    <t>GOOD TO DEMARC/CUSTOMER ADVISED</t>
  </si>
  <si>
    <t>DSL / TROUBLE WITH CUSTOMER CPE</t>
  </si>
  <si>
    <t>DSL CHANNEL DAMAGED BY LIGHTNING</t>
  </si>
  <si>
    <t>GOOD TO NID REMOVED OFFENDING I/W</t>
  </si>
  <si>
    <t>CENTRAL OFFICE</t>
  </si>
  <si>
    <t>PHONE #</t>
  </si>
  <si>
    <t>RPT TYP</t>
  </si>
  <si>
    <t>REMARKS</t>
  </si>
  <si>
    <t>40</t>
  </si>
  <si>
    <t>1710</t>
  </si>
  <si>
    <t>100</t>
  </si>
  <si>
    <t>8838749</t>
  </si>
  <si>
    <t>2538579008</t>
  </si>
  <si>
    <t>22</t>
  </si>
  <si>
    <t>9768</t>
  </si>
  <si>
    <t>3275138</t>
  </si>
  <si>
    <t>2538849599</t>
  </si>
  <si>
    <t>Service Activation - 5 business day 90%</t>
  </si>
  <si>
    <t>Service Activation - &gt;90 Days 99%</t>
  </si>
  <si>
    <t>Service Activation - &gt;180 Days 100%</t>
  </si>
  <si>
    <t>Trbls per 100 Access Lines 4</t>
  </si>
  <si>
    <t>Rolling 12 Months Oct 2011 - Sep 2012</t>
  </si>
  <si>
    <t>CENTURY TEL D/B/A CENTURYLINK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</si>
</sst>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0.0%"/>
    <numFmt numFmtId="166" formatCode="mm/dd/yy"/>
    <numFmt numFmtId="167" formatCode="0.00_)"/>
    <numFmt numFmtId="168" formatCode="#,##0\)"/>
    <numFmt numFmtId="169" formatCode="[$-409]mmm\-yy;@"/>
    <numFmt numFmtId="170" formatCode="#,##0.0"/>
  </numFmts>
  <fonts count="39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10"/>
      <color indexed="8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indexed="8"/>
      <name val="Arial"/>
      <family val="2"/>
    </font>
    <font>
      <strike/>
      <sz val="9"/>
      <name val="Arial"/>
      <family val="2"/>
    </font>
    <font>
      <b/>
      <sz val="11"/>
      <color indexed="12"/>
      <name val="Arial"/>
      <family val="2"/>
    </font>
    <font>
      <sz val="9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5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2" fillId="0" borderId="0">
      <alignment horizontal="center" wrapText="1"/>
      <protection locked="0"/>
    </xf>
    <xf numFmtId="168" fontId="1" fillId="0" borderId="0" applyFill="0" applyBorder="0" applyAlignment="0"/>
    <xf numFmtId="0" fontId="3" fillId="0" borderId="0" applyNumberFormat="0" applyAlignment="0">
      <alignment horizontal="left"/>
    </xf>
    <xf numFmtId="44" fontId="1" fillId="0" borderId="0" applyFont="0" applyFill="0" applyBorder="0" applyAlignment="0" applyProtection="0"/>
    <xf numFmtId="0" fontId="4" fillId="0" borderId="0" applyNumberFormat="0" applyAlignment="0">
      <alignment horizontal="left"/>
    </xf>
    <xf numFmtId="38" fontId="5" fillId="2" borderId="0" applyNumberFormat="0" applyBorder="0" applyAlignment="0" applyProtection="0"/>
    <xf numFmtId="40" fontId="6" fillId="0" borderId="1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4">
      <alignment horizontal="center"/>
    </xf>
    <xf numFmtId="0" fontId="7" fillId="0" borderId="0">
      <alignment horizontal="center"/>
    </xf>
    <xf numFmtId="10" fontId="5" fillId="3" borderId="5" applyNumberFormat="0" applyBorder="0" applyAlignment="0" applyProtection="0"/>
    <xf numFmtId="37" fontId="8" fillId="0" borderId="0"/>
    <xf numFmtId="167" fontId="9" fillId="0" borderId="0"/>
    <xf numFmtId="38" fontId="10" fillId="0" borderId="0"/>
    <xf numFmtId="0" fontId="11" fillId="0" borderId="0"/>
    <xf numFmtId="0" fontId="11" fillId="0" borderId="0"/>
    <xf numFmtId="14" fontId="2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6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6" fillId="0" borderId="7" applyNumberFormat="0" applyFill="0" applyAlignment="0" applyProtection="0"/>
  </cellStyleXfs>
  <cellXfs count="342">
    <xf numFmtId="0" fontId="0" fillId="0" borderId="0" xfId="0"/>
    <xf numFmtId="0" fontId="19" fillId="0" borderId="0" xfId="0" applyFont="1" applyFill="1"/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0" fontId="19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21" fillId="0" borderId="0" xfId="0" applyFont="1"/>
    <xf numFmtId="3" fontId="19" fillId="0" borderId="0" xfId="0" applyNumberFormat="1" applyFont="1" applyFill="1"/>
    <xf numFmtId="0" fontId="19" fillId="0" borderId="0" xfId="0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0" fillId="5" borderId="8" xfId="0" applyNumberFormat="1" applyFont="1" applyFill="1" applyBorder="1" applyAlignment="1" applyProtection="1">
      <alignment horizontal="center" wrapText="1"/>
      <protection locked="0"/>
    </xf>
    <xf numFmtId="3" fontId="20" fillId="5" borderId="9" xfId="0" applyNumberFormat="1" applyFont="1" applyFill="1" applyBorder="1" applyAlignment="1" applyProtection="1">
      <alignment horizontal="center" wrapText="1"/>
      <protection locked="0"/>
    </xf>
    <xf numFmtId="3" fontId="19" fillId="0" borderId="10" xfId="0" applyNumberFormat="1" applyFont="1" applyFill="1" applyBorder="1" applyAlignment="1">
      <alignment horizontal="center"/>
    </xf>
    <xf numFmtId="3" fontId="19" fillId="0" borderId="11" xfId="0" applyNumberFormat="1" applyFont="1" applyFill="1" applyBorder="1" applyAlignment="1">
      <alignment horizontal="center"/>
    </xf>
    <xf numFmtId="3" fontId="19" fillId="0" borderId="12" xfId="0" applyNumberFormat="1" applyFont="1" applyFill="1" applyBorder="1" applyAlignment="1">
      <alignment horizontal="center"/>
    </xf>
    <xf numFmtId="0" fontId="17" fillId="0" borderId="12" xfId="16" applyFont="1" applyFill="1" applyBorder="1" applyAlignment="1">
      <alignment horizontal="center" wrapText="1"/>
    </xf>
    <xf numFmtId="0" fontId="17" fillId="0" borderId="10" xfId="16" applyFont="1" applyFill="1" applyBorder="1" applyAlignment="1">
      <alignment horizontal="center" wrapText="1"/>
    </xf>
    <xf numFmtId="0" fontId="20" fillId="5" borderId="13" xfId="0" applyFont="1" applyFill="1" applyBorder="1" applyAlignment="1" applyProtection="1">
      <alignment horizontal="center" wrapText="1"/>
      <protection locked="0"/>
    </xf>
    <xf numFmtId="3" fontId="20" fillId="5" borderId="14" xfId="0" applyNumberFormat="1" applyFont="1" applyFill="1" applyBorder="1" applyAlignment="1" applyProtection="1">
      <alignment horizontal="center" wrapText="1"/>
      <protection locked="0"/>
    </xf>
    <xf numFmtId="0" fontId="20" fillId="5" borderId="8" xfId="0" applyFont="1" applyFill="1" applyBorder="1" applyAlignment="1" applyProtection="1">
      <alignment horizontal="center" wrapText="1"/>
      <protection locked="0"/>
    </xf>
    <xf numFmtId="0" fontId="20" fillId="5" borderId="9" xfId="0" applyFont="1" applyFill="1" applyBorder="1" applyAlignment="1" applyProtection="1">
      <alignment horizontal="center" wrapText="1"/>
      <protection locked="0"/>
    </xf>
    <xf numFmtId="164" fontId="24" fillId="0" borderId="15" xfId="0" applyNumberFormat="1" applyFont="1" applyFill="1" applyBorder="1" applyAlignment="1">
      <alignment horizontal="center"/>
    </xf>
    <xf numFmtId="164" fontId="24" fillId="0" borderId="16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20" fillId="5" borderId="17" xfId="0" applyFont="1" applyFill="1" applyBorder="1" applyAlignment="1" applyProtection="1">
      <alignment horizontal="center" wrapText="1"/>
      <protection locked="0"/>
    </xf>
    <xf numFmtId="0" fontId="26" fillId="0" borderId="19" xfId="0" applyFont="1" applyBorder="1" applyAlignment="1">
      <alignment horizontal="left"/>
    </xf>
    <xf numFmtId="0" fontId="21" fillId="0" borderId="20" xfId="0" applyFont="1" applyBorder="1"/>
    <xf numFmtId="0" fontId="22" fillId="0" borderId="19" xfId="0" applyFont="1" applyBorder="1"/>
    <xf numFmtId="0" fontId="21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19" fillId="0" borderId="0" xfId="0" applyFont="1"/>
    <xf numFmtId="3" fontId="18" fillId="0" borderId="24" xfId="0" applyNumberFormat="1" applyFont="1" applyBorder="1" applyAlignment="1">
      <alignment horizontal="center" vertical="top"/>
    </xf>
    <xf numFmtId="3" fontId="19" fillId="0" borderId="24" xfId="0" applyNumberFormat="1" applyFont="1" applyFill="1" applyBorder="1" applyAlignment="1" applyProtection="1">
      <alignment horizontal="center"/>
      <protection locked="0"/>
    </xf>
    <xf numFmtId="3" fontId="19" fillId="0" borderId="0" xfId="0" applyNumberFormat="1" applyFont="1" applyBorder="1" applyAlignment="1">
      <alignment horizontal="center"/>
    </xf>
    <xf numFmtId="3" fontId="19" fillId="0" borderId="25" xfId="0" applyNumberFormat="1" applyFont="1" applyBorder="1" applyAlignment="1">
      <alignment horizontal="center"/>
    </xf>
    <xf numFmtId="0" fontId="19" fillId="0" borderId="0" xfId="0" applyFont="1" applyBorder="1"/>
    <xf numFmtId="0" fontId="23" fillId="0" borderId="0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19" fillId="0" borderId="11" xfId="0" applyFont="1" applyFill="1" applyBorder="1" applyAlignment="1">
      <alignment horizontal="center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0" borderId="11" xfId="0" applyFont="1" applyFill="1" applyBorder="1" applyAlignment="1" applyProtection="1">
      <alignment horizontal="center"/>
      <protection locked="0"/>
    </xf>
    <xf numFmtId="0" fontId="20" fillId="5" borderId="26" xfId="0" applyFont="1" applyFill="1" applyBorder="1" applyAlignment="1">
      <alignment horizontal="center"/>
    </xf>
    <xf numFmtId="17" fontId="20" fillId="5" borderId="26" xfId="0" applyNumberFormat="1" applyFont="1" applyFill="1" applyBorder="1" applyAlignment="1">
      <alignment horizontal="center"/>
    </xf>
    <xf numFmtId="17" fontId="20" fillId="5" borderId="25" xfId="0" applyNumberFormat="1" applyFont="1" applyFill="1" applyBorder="1" applyAlignment="1">
      <alignment horizontal="center"/>
    </xf>
    <xf numFmtId="0" fontId="20" fillId="5" borderId="27" xfId="0" applyFont="1" applyFill="1" applyBorder="1" applyAlignment="1">
      <alignment horizontal="center"/>
    </xf>
    <xf numFmtId="17" fontId="20" fillId="5" borderId="28" xfId="0" applyNumberFormat="1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28" xfId="0" applyFont="1" applyFill="1" applyBorder="1" applyAlignment="1">
      <alignment horizontal="center"/>
    </xf>
    <xf numFmtId="0" fontId="20" fillId="5" borderId="29" xfId="0" applyFont="1" applyFill="1" applyBorder="1" applyAlignment="1">
      <alignment horizontal="center"/>
    </xf>
    <xf numFmtId="0" fontId="20" fillId="5" borderId="30" xfId="0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17" fontId="20" fillId="5" borderId="32" xfId="0" applyNumberFormat="1" applyFont="1" applyFill="1" applyBorder="1" applyAlignment="1">
      <alignment horizontal="center"/>
    </xf>
    <xf numFmtId="0" fontId="21" fillId="0" borderId="0" xfId="0" applyFont="1" applyBorder="1"/>
    <xf numFmtId="0" fontId="28" fillId="0" borderId="0" xfId="0" applyFont="1" applyFill="1"/>
    <xf numFmtId="0" fontId="21" fillId="0" borderId="0" xfId="0" applyFont="1" applyFill="1"/>
    <xf numFmtId="3" fontId="18" fillId="0" borderId="33" xfId="0" applyNumberFormat="1" applyFont="1" applyBorder="1" applyAlignment="1">
      <alignment horizontal="center" vertical="top"/>
    </xf>
    <xf numFmtId="3" fontId="19" fillId="0" borderId="34" xfId="0" applyNumberFormat="1" applyFont="1" applyBorder="1" applyAlignment="1">
      <alignment horizontal="center"/>
    </xf>
    <xf numFmtId="3" fontId="19" fillId="0" borderId="30" xfId="0" applyNumberFormat="1" applyFont="1" applyBorder="1" applyAlignment="1">
      <alignment horizontal="center"/>
    </xf>
    <xf numFmtId="3" fontId="19" fillId="0" borderId="35" xfId="0" applyNumberFormat="1" applyFont="1" applyFill="1" applyBorder="1" applyAlignment="1" applyProtection="1">
      <alignment horizontal="center"/>
      <protection locked="0"/>
    </xf>
    <xf numFmtId="3" fontId="18" fillId="0" borderId="35" xfId="0" applyNumberFormat="1" applyFont="1" applyBorder="1" applyAlignment="1">
      <alignment horizontal="center" vertical="top"/>
    </xf>
    <xf numFmtId="3" fontId="19" fillId="0" borderId="36" xfId="0" applyNumberFormat="1" applyFont="1" applyFill="1" applyBorder="1" applyAlignment="1">
      <alignment horizontal="center"/>
    </xf>
    <xf numFmtId="3" fontId="19" fillId="0" borderId="34" xfId="0" applyNumberFormat="1" applyFont="1" applyFill="1" applyBorder="1" applyAlignment="1">
      <alignment horizontal="center"/>
    </xf>
    <xf numFmtId="164" fontId="24" fillId="0" borderId="37" xfId="0" applyNumberFormat="1" applyFont="1" applyFill="1" applyBorder="1" applyAlignment="1">
      <alignment horizontal="center"/>
    </xf>
    <xf numFmtId="164" fontId="24" fillId="0" borderId="34" xfId="0" applyNumberFormat="1" applyFont="1" applyFill="1" applyBorder="1" applyAlignment="1">
      <alignment horizontal="center"/>
    </xf>
    <xf numFmtId="0" fontId="17" fillId="0" borderId="36" xfId="16" applyFont="1" applyFill="1" applyBorder="1" applyAlignment="1">
      <alignment horizontal="center" wrapText="1"/>
    </xf>
    <xf numFmtId="0" fontId="23" fillId="0" borderId="34" xfId="0" applyFont="1" applyBorder="1" applyAlignment="1">
      <alignment horizontal="center" vertical="top"/>
    </xf>
    <xf numFmtId="0" fontId="19" fillId="0" borderId="34" xfId="0" applyFont="1" applyFill="1" applyBorder="1" applyAlignment="1">
      <alignment horizontal="center"/>
    </xf>
    <xf numFmtId="0" fontId="24" fillId="0" borderId="34" xfId="0" applyFont="1" applyFill="1" applyBorder="1" applyAlignment="1" applyProtection="1">
      <alignment horizontal="center"/>
      <protection locked="0"/>
    </xf>
    <xf numFmtId="3" fontId="19" fillId="0" borderId="0" xfId="0" applyNumberFormat="1" applyFont="1"/>
    <xf numFmtId="0" fontId="20" fillId="0" borderId="38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 vertical="top"/>
    </xf>
    <xf numFmtId="0" fontId="17" fillId="0" borderId="39" xfId="16" applyFont="1" applyFill="1" applyBorder="1" applyAlignment="1">
      <alignment horizontal="left" wrapText="1"/>
    </xf>
    <xf numFmtId="0" fontId="31" fillId="0" borderId="0" xfId="0" applyFont="1"/>
    <xf numFmtId="0" fontId="30" fillId="0" borderId="0" xfId="0" applyFont="1"/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/>
    </xf>
    <xf numFmtId="9" fontId="19" fillId="0" borderId="0" xfId="19" applyNumberFormat="1" applyFont="1" applyAlignment="1">
      <alignment horizontal="center"/>
    </xf>
    <xf numFmtId="44" fontId="21" fillId="0" borderId="0" xfId="4" applyFont="1"/>
    <xf numFmtId="44" fontId="21" fillId="0" borderId="0" xfId="4" applyFont="1" applyBorder="1"/>
    <xf numFmtId="10" fontId="21" fillId="0" borderId="0" xfId="19" applyNumberFormat="1" applyFont="1"/>
    <xf numFmtId="44" fontId="21" fillId="0" borderId="0" xfId="0" applyNumberFormat="1" applyFont="1"/>
    <xf numFmtId="165" fontId="19" fillId="0" borderId="0" xfId="19" applyNumberFormat="1" applyFont="1" applyAlignment="1">
      <alignment horizontal="center"/>
    </xf>
    <xf numFmtId="3" fontId="21" fillId="0" borderId="0" xfId="0" applyNumberFormat="1" applyFont="1"/>
    <xf numFmtId="165" fontId="19" fillId="0" borderId="0" xfId="0" applyNumberFormat="1" applyFont="1" applyAlignment="1">
      <alignment horizontal="center"/>
    </xf>
    <xf numFmtId="17" fontId="25" fillId="0" borderId="40" xfId="0" applyNumberFormat="1" applyFont="1" applyBorder="1" applyAlignment="1">
      <alignment horizontal="center"/>
    </xf>
    <xf numFmtId="0" fontId="21" fillId="0" borderId="41" xfId="0" applyFont="1" applyBorder="1"/>
    <xf numFmtId="3" fontId="21" fillId="0" borderId="42" xfId="0" applyNumberFormat="1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165" fontId="21" fillId="0" borderId="43" xfId="19" applyNumberFormat="1" applyFont="1" applyFill="1" applyBorder="1" applyAlignment="1">
      <alignment horizontal="center"/>
    </xf>
    <xf numFmtId="0" fontId="20" fillId="5" borderId="44" xfId="0" applyFont="1" applyFill="1" applyBorder="1" applyAlignment="1" applyProtection="1">
      <alignment horizontal="center" wrapText="1"/>
      <protection locked="0"/>
    </xf>
    <xf numFmtId="164" fontId="24" fillId="0" borderId="11" xfId="0" applyNumberFormat="1" applyFont="1" applyFill="1" applyBorder="1" applyAlignment="1">
      <alignment horizontal="center"/>
    </xf>
    <xf numFmtId="3" fontId="21" fillId="0" borderId="41" xfId="0" applyNumberFormat="1" applyFont="1" applyFill="1" applyBorder="1" applyAlignment="1">
      <alignment horizontal="center"/>
    </xf>
    <xf numFmtId="3" fontId="21" fillId="0" borderId="41" xfId="0" applyNumberFormat="1" applyFont="1" applyFill="1" applyBorder="1"/>
    <xf numFmtId="170" fontId="21" fillId="0" borderId="43" xfId="0" applyNumberFormat="1" applyFont="1" applyFill="1" applyBorder="1" applyAlignment="1">
      <alignment horizontal="center"/>
    </xf>
    <xf numFmtId="3" fontId="21" fillId="0" borderId="43" xfId="0" applyNumberFormat="1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/>
    </xf>
    <xf numFmtId="0" fontId="32" fillId="0" borderId="0" xfId="0" applyFont="1"/>
    <xf numFmtId="0" fontId="18" fillId="0" borderId="47" xfId="16" applyFont="1" applyFill="1" applyBorder="1" applyAlignment="1">
      <alignment horizontal="left" wrapText="1"/>
    </xf>
    <xf numFmtId="3" fontId="19" fillId="0" borderId="24" xfId="0" applyNumberFormat="1" applyFont="1" applyBorder="1" applyAlignment="1">
      <alignment horizontal="center"/>
    </xf>
    <xf numFmtId="3" fontId="18" fillId="0" borderId="25" xfId="0" applyNumberFormat="1" applyFont="1" applyBorder="1" applyAlignment="1">
      <alignment horizontal="center" vertical="top"/>
    </xf>
    <xf numFmtId="0" fontId="18" fillId="0" borderId="48" xfId="16" applyFont="1" applyFill="1" applyBorder="1" applyAlignment="1">
      <alignment horizontal="left" wrapText="1"/>
    </xf>
    <xf numFmtId="3" fontId="18" fillId="0" borderId="30" xfId="0" applyNumberFormat="1" applyFont="1" applyBorder="1" applyAlignment="1">
      <alignment horizontal="center" vertical="top"/>
    </xf>
    <xf numFmtId="3" fontId="19" fillId="0" borderId="35" xfId="0" applyNumberFormat="1" applyFont="1" applyBorder="1" applyAlignment="1">
      <alignment horizontal="center"/>
    </xf>
    <xf numFmtId="0" fontId="18" fillId="0" borderId="49" xfId="16" applyFont="1" applyFill="1" applyBorder="1" applyAlignment="1">
      <alignment horizontal="left" wrapText="1"/>
    </xf>
    <xf numFmtId="0" fontId="18" fillId="0" borderId="47" xfId="0" applyFont="1" applyBorder="1" applyAlignment="1">
      <alignment horizontal="left" vertical="top"/>
    </xf>
    <xf numFmtId="0" fontId="20" fillId="5" borderId="24" xfId="0" applyFont="1" applyFill="1" applyBorder="1" applyAlignment="1">
      <alignment horizontal="center"/>
    </xf>
    <xf numFmtId="0" fontId="20" fillId="5" borderId="35" xfId="0" applyFont="1" applyFill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20" fillId="5" borderId="50" xfId="0" applyFont="1" applyFill="1" applyBorder="1" applyAlignment="1">
      <alignment horizontal="center"/>
    </xf>
    <xf numFmtId="17" fontId="20" fillId="5" borderId="27" xfId="0" applyNumberFormat="1" applyFont="1" applyFill="1" applyBorder="1" applyAlignment="1">
      <alignment horizontal="center"/>
    </xf>
    <xf numFmtId="0" fontId="19" fillId="0" borderId="51" xfId="0" applyFont="1" applyBorder="1" applyAlignment="1">
      <alignment horizontal="center"/>
    </xf>
    <xf numFmtId="17" fontId="20" fillId="5" borderId="52" xfId="0" applyNumberFormat="1" applyFont="1" applyFill="1" applyBorder="1" applyAlignment="1">
      <alignment horizontal="center"/>
    </xf>
    <xf numFmtId="0" fontId="20" fillId="5" borderId="53" xfId="0" applyFont="1" applyFill="1" applyBorder="1" applyAlignment="1" applyProtection="1">
      <alignment horizontal="center" wrapText="1"/>
      <protection locked="0"/>
    </xf>
    <xf numFmtId="0" fontId="17" fillId="0" borderId="0" xfId="17" applyFont="1" applyFill="1" applyBorder="1" applyAlignment="1">
      <alignment horizontal="center" wrapText="1"/>
    </xf>
    <xf numFmtId="0" fontId="20" fillId="5" borderId="27" xfId="0" applyFont="1" applyFill="1" applyBorder="1" applyAlignment="1" applyProtection="1">
      <alignment horizontal="center" wrapText="1"/>
      <protection locked="0"/>
    </xf>
    <xf numFmtId="0" fontId="17" fillId="0" borderId="6" xfId="16" applyFont="1" applyFill="1" applyBorder="1" applyAlignment="1">
      <alignment horizontal="center" wrapText="1"/>
    </xf>
    <xf numFmtId="0" fontId="17" fillId="0" borderId="54" xfId="16" applyFont="1" applyFill="1" applyBorder="1" applyAlignment="1">
      <alignment horizontal="center" wrapText="1"/>
    </xf>
    <xf numFmtId="0" fontId="20" fillId="5" borderId="55" xfId="0" applyFont="1" applyFill="1" applyBorder="1" applyAlignment="1" applyProtection="1">
      <alignment horizontal="center" wrapText="1"/>
      <protection locked="0"/>
    </xf>
    <xf numFmtId="0" fontId="17" fillId="0" borderId="56" xfId="16" applyFont="1" applyFill="1" applyBorder="1" applyAlignment="1">
      <alignment horizontal="center" wrapText="1"/>
    </xf>
    <xf numFmtId="0" fontId="17" fillId="0" borderId="57" xfId="16" applyFont="1" applyFill="1" applyBorder="1" applyAlignment="1">
      <alignment horizontal="center" wrapText="1"/>
    </xf>
    <xf numFmtId="0" fontId="17" fillId="0" borderId="34" xfId="17" applyFont="1" applyFill="1" applyBorder="1" applyAlignment="1">
      <alignment horizontal="center" wrapText="1"/>
    </xf>
    <xf numFmtId="0" fontId="17" fillId="0" borderId="12" xfId="17" applyFont="1" applyFill="1" applyBorder="1" applyAlignment="1">
      <alignment horizontal="center" wrapText="1"/>
    </xf>
    <xf numFmtId="0" fontId="17" fillId="0" borderId="36" xfId="17" applyFont="1" applyFill="1" applyBorder="1" applyAlignment="1">
      <alignment horizontal="center" wrapText="1"/>
    </xf>
    <xf numFmtId="0" fontId="20" fillId="5" borderId="14" xfId="0" applyFont="1" applyFill="1" applyBorder="1" applyAlignment="1" applyProtection="1">
      <alignment horizontal="center" wrapText="1"/>
      <protection locked="0"/>
    </xf>
    <xf numFmtId="0" fontId="17" fillId="0" borderId="25" xfId="17" applyFont="1" applyFill="1" applyBorder="1" applyAlignment="1">
      <alignment horizontal="center" wrapText="1"/>
    </xf>
    <xf numFmtId="0" fontId="17" fillId="0" borderId="30" xfId="17" applyFont="1" applyFill="1" applyBorder="1" applyAlignment="1">
      <alignment horizontal="center" wrapText="1"/>
    </xf>
    <xf numFmtId="3" fontId="19" fillId="0" borderId="0" xfId="0" applyNumberFormat="1" applyFont="1" applyAlignment="1">
      <alignment horizontal="center"/>
    </xf>
    <xf numFmtId="1" fontId="33" fillId="0" borderId="0" xfId="0" applyNumberFormat="1" applyFont="1" applyBorder="1" applyAlignment="1">
      <alignment horizontal="center" vertical="top"/>
    </xf>
    <xf numFmtId="0" fontId="17" fillId="0" borderId="58" xfId="16" applyFont="1" applyFill="1" applyBorder="1" applyAlignment="1">
      <alignment horizontal="center" wrapText="1"/>
    </xf>
    <xf numFmtId="1" fontId="33" fillId="0" borderId="34" xfId="0" applyNumberFormat="1" applyFont="1" applyBorder="1" applyAlignment="1">
      <alignment horizontal="center" vertical="top"/>
    </xf>
    <xf numFmtId="1" fontId="17" fillId="0" borderId="0" xfId="0" applyNumberFormat="1" applyFont="1" applyBorder="1" applyAlignment="1">
      <alignment horizontal="center" vertical="top"/>
    </xf>
    <xf numFmtId="1" fontId="17" fillId="0" borderId="59" xfId="0" applyNumberFormat="1" applyFont="1" applyBorder="1" applyAlignment="1">
      <alignment horizontal="center" vertical="top"/>
    </xf>
    <xf numFmtId="1" fontId="17" fillId="0" borderId="51" xfId="0" applyNumberFormat="1" applyFont="1" applyBorder="1" applyAlignment="1">
      <alignment horizontal="center" vertical="top"/>
    </xf>
    <xf numFmtId="0" fontId="21" fillId="0" borderId="25" xfId="0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top"/>
    </xf>
    <xf numFmtId="1" fontId="17" fillId="0" borderId="25" xfId="0" applyNumberFormat="1" applyFont="1" applyBorder="1" applyAlignment="1">
      <alignment horizontal="center" vertical="top"/>
    </xf>
    <xf numFmtId="1" fontId="17" fillId="0" borderId="24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1" fontId="17" fillId="0" borderId="34" xfId="0" applyNumberFormat="1" applyFont="1" applyBorder="1" applyAlignment="1">
      <alignment horizontal="center" vertical="top"/>
    </xf>
    <xf numFmtId="1" fontId="17" fillId="0" borderId="30" xfId="0" applyNumberFormat="1" applyFont="1" applyBorder="1" applyAlignment="1">
      <alignment horizontal="center" vertical="top"/>
    </xf>
    <xf numFmtId="1" fontId="17" fillId="0" borderId="35" xfId="0" applyNumberFormat="1" applyFont="1" applyBorder="1" applyAlignment="1">
      <alignment horizontal="center" vertical="top"/>
    </xf>
    <xf numFmtId="1" fontId="17" fillId="0" borderId="33" xfId="0" applyNumberFormat="1" applyFont="1" applyBorder="1" applyAlignment="1">
      <alignment horizontal="center" vertical="top"/>
    </xf>
    <xf numFmtId="1" fontId="17" fillId="0" borderId="60" xfId="0" applyNumberFormat="1" applyFont="1" applyBorder="1" applyAlignment="1">
      <alignment horizontal="center" vertical="top"/>
    </xf>
    <xf numFmtId="1" fontId="17" fillId="0" borderId="61" xfId="0" applyNumberFormat="1" applyFont="1" applyBorder="1" applyAlignment="1">
      <alignment horizontal="center" vertical="top"/>
    </xf>
    <xf numFmtId="0" fontId="21" fillId="0" borderId="60" xfId="0" applyFont="1" applyBorder="1" applyAlignment="1">
      <alignment horizontal="center" vertical="top"/>
    </xf>
    <xf numFmtId="0" fontId="21" fillId="0" borderId="61" xfId="0" applyFont="1" applyBorder="1" applyAlignment="1">
      <alignment horizontal="center" vertical="top"/>
    </xf>
    <xf numFmtId="1" fontId="17" fillId="0" borderId="62" xfId="0" applyNumberFormat="1" applyFont="1" applyBorder="1" applyAlignment="1">
      <alignment horizontal="center" vertical="top"/>
    </xf>
    <xf numFmtId="1" fontId="17" fillId="0" borderId="63" xfId="0" applyNumberFormat="1" applyFont="1" applyBorder="1" applyAlignment="1">
      <alignment horizontal="center" vertical="top"/>
    </xf>
    <xf numFmtId="1" fontId="17" fillId="0" borderId="64" xfId="0" applyNumberFormat="1" applyFont="1" applyBorder="1" applyAlignment="1">
      <alignment horizontal="center" vertical="top"/>
    </xf>
    <xf numFmtId="169" fontId="20" fillId="5" borderId="6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6" xfId="16" applyFont="1" applyFill="1" applyBorder="1" applyAlignment="1">
      <alignment horizontal="left" wrapText="1"/>
    </xf>
    <xf numFmtId="0" fontId="17" fillId="0" borderId="47" xfId="16" applyFont="1" applyFill="1" applyBorder="1" applyAlignment="1">
      <alignment horizontal="left" wrapText="1"/>
    </xf>
    <xf numFmtId="0" fontId="18" fillId="0" borderId="39" xfId="16" applyFont="1" applyFill="1" applyBorder="1" applyAlignment="1">
      <alignment horizontal="left" wrapText="1"/>
    </xf>
    <xf numFmtId="0" fontId="18" fillId="0" borderId="67" xfId="16" applyFont="1" applyFill="1" applyBorder="1" applyAlignment="1">
      <alignment horizontal="left" wrapText="1"/>
    </xf>
    <xf numFmtId="1" fontId="17" fillId="0" borderId="68" xfId="0" applyNumberFormat="1" applyFont="1" applyBorder="1" applyAlignment="1">
      <alignment horizontal="center" vertical="top"/>
    </xf>
    <xf numFmtId="17" fontId="20" fillId="0" borderId="40" xfId="0" applyNumberFormat="1" applyFont="1" applyBorder="1" applyAlignment="1">
      <alignment horizontal="center"/>
    </xf>
    <xf numFmtId="165" fontId="21" fillId="0" borderId="0" xfId="19" applyNumberFormat="1" applyFont="1"/>
    <xf numFmtId="169" fontId="20" fillId="5" borderId="70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1" xfId="0" applyNumberFormat="1" applyFont="1" applyBorder="1" applyAlignment="1">
      <alignment horizontal="center" vertical="top"/>
    </xf>
    <xf numFmtId="1" fontId="17" fillId="0" borderId="0" xfId="0" applyNumberFormat="1" applyFont="1" applyFill="1" applyBorder="1" applyAlignment="1">
      <alignment horizontal="center" vertical="top"/>
    </xf>
    <xf numFmtId="1" fontId="33" fillId="0" borderId="33" xfId="0" applyNumberFormat="1" applyFont="1" applyBorder="1" applyAlignment="1">
      <alignment horizontal="center" vertical="top"/>
    </xf>
    <xf numFmtId="0" fontId="21" fillId="0" borderId="34" xfId="0" applyFont="1" applyBorder="1" applyAlignment="1">
      <alignment horizontal="center" vertical="top"/>
    </xf>
    <xf numFmtId="0" fontId="36" fillId="0" borderId="0" xfId="0" applyFont="1" applyFill="1" applyProtection="1">
      <protection locked="0"/>
    </xf>
    <xf numFmtId="3" fontId="36" fillId="0" borderId="0" xfId="0" applyNumberFormat="1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3" fontId="36" fillId="0" borderId="0" xfId="0" applyNumberFormat="1" applyFont="1" applyFill="1"/>
    <xf numFmtId="0" fontId="36" fillId="0" borderId="0" xfId="0" applyFont="1" applyFill="1"/>
    <xf numFmtId="1" fontId="36" fillId="0" borderId="0" xfId="0" applyNumberFormat="1" applyFont="1" applyFill="1"/>
    <xf numFmtId="0" fontId="20" fillId="5" borderId="5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17" fontId="20" fillId="5" borderId="7" xfId="0" applyNumberFormat="1" applyFont="1" applyFill="1" applyBorder="1" applyAlignment="1">
      <alignment horizontal="center"/>
    </xf>
    <xf numFmtId="17" fontId="20" fillId="5" borderId="18" xfId="0" applyNumberFormat="1" applyFont="1" applyFill="1" applyBorder="1" applyAlignment="1">
      <alignment horizontal="center"/>
    </xf>
    <xf numFmtId="1" fontId="19" fillId="0" borderId="0" xfId="0" applyNumberFormat="1" applyFont="1"/>
    <xf numFmtId="17" fontId="20" fillId="5" borderId="0" xfId="0" applyNumberFormat="1" applyFont="1" applyFill="1" applyBorder="1" applyAlignment="1">
      <alignment horizontal="center"/>
    </xf>
    <xf numFmtId="1" fontId="19" fillId="0" borderId="0" xfId="0" applyNumberFormat="1" applyFont="1" applyFill="1"/>
    <xf numFmtId="0" fontId="37" fillId="0" borderId="0" xfId="0" applyFont="1" applyFill="1" applyProtection="1">
      <protection locked="0"/>
    </xf>
    <xf numFmtId="3" fontId="37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3" fontId="37" fillId="0" borderId="0" xfId="0" applyNumberFormat="1" applyFont="1" applyFill="1"/>
    <xf numFmtId="164" fontId="38" fillId="0" borderId="0" xfId="0" applyNumberFormat="1" applyFont="1" applyFill="1" applyBorder="1" applyAlignment="1">
      <alignment horizontal="center"/>
    </xf>
    <xf numFmtId="0" fontId="37" fillId="0" borderId="0" xfId="0" applyFont="1" applyFill="1"/>
    <xf numFmtId="0" fontId="37" fillId="0" borderId="0" xfId="0" applyFont="1" applyAlignment="1">
      <alignment horizontal="center"/>
    </xf>
    <xf numFmtId="3" fontId="37" fillId="0" borderId="0" xfId="0" applyNumberFormat="1" applyFont="1" applyAlignment="1">
      <alignment horizontal="center"/>
    </xf>
    <xf numFmtId="0" fontId="37" fillId="6" borderId="0" xfId="0" applyFont="1" applyFill="1" applyAlignment="1">
      <alignment horizontal="center"/>
    </xf>
    <xf numFmtId="0" fontId="37" fillId="6" borderId="0" xfId="0" applyFont="1" applyFill="1"/>
    <xf numFmtId="3" fontId="37" fillId="6" borderId="0" xfId="0" applyNumberFormat="1" applyFont="1" applyFill="1" applyAlignment="1">
      <alignment horizontal="center"/>
    </xf>
    <xf numFmtId="3" fontId="37" fillId="6" borderId="0" xfId="0" applyNumberFormat="1" applyFont="1" applyFill="1" applyBorder="1" applyAlignment="1">
      <alignment horizontal="center"/>
    </xf>
    <xf numFmtId="3" fontId="37" fillId="6" borderId="0" xfId="0" applyNumberFormat="1" applyFont="1" applyFill="1" applyBorder="1" applyAlignment="1">
      <alignment horizontal="center" vertical="top"/>
    </xf>
    <xf numFmtId="0" fontId="37" fillId="0" borderId="0" xfId="0" applyFont="1"/>
    <xf numFmtId="17" fontId="20" fillId="5" borderId="24" xfId="0" applyNumberFormat="1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17" fillId="0" borderId="76" xfId="16" applyFont="1" applyFill="1" applyBorder="1" applyAlignment="1">
      <alignment horizontal="left" wrapText="1"/>
    </xf>
    <xf numFmtId="0" fontId="17" fillId="0" borderId="77" xfId="16" applyFont="1" applyFill="1" applyBorder="1" applyAlignment="1">
      <alignment horizontal="left" wrapText="1"/>
    </xf>
    <xf numFmtId="0" fontId="27" fillId="0" borderId="77" xfId="0" applyFont="1" applyFill="1" applyBorder="1" applyAlignment="1">
      <alignment horizontal="left" vertical="top"/>
    </xf>
    <xf numFmtId="0" fontId="17" fillId="0" borderId="78" xfId="16" applyFont="1" applyFill="1" applyBorder="1" applyAlignment="1">
      <alignment horizontal="left" wrapText="1"/>
    </xf>
    <xf numFmtId="169" fontId="20" fillId="5" borderId="80" xfId="0" applyNumberFormat="1" applyFont="1" applyFill="1" applyBorder="1" applyAlignment="1" applyProtection="1">
      <alignment horizontal="center" vertical="center" wrapText="1"/>
      <protection locked="0"/>
    </xf>
    <xf numFmtId="169" fontId="20" fillId="0" borderId="80" xfId="0" applyNumberFormat="1" applyFont="1" applyFill="1" applyBorder="1" applyAlignment="1" applyProtection="1">
      <alignment horizontal="center" vertical="center" wrapText="1"/>
      <protection locked="0"/>
    </xf>
    <xf numFmtId="169" fontId="20" fillId="5" borderId="81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>
      <alignment horizontal="center" vertical="top"/>
    </xf>
    <xf numFmtId="3" fontId="19" fillId="0" borderId="33" xfId="0" applyNumberFormat="1" applyFont="1" applyFill="1" applyBorder="1" applyAlignment="1" applyProtection="1">
      <alignment horizontal="center"/>
      <protection locked="0"/>
    </xf>
    <xf numFmtId="0" fontId="18" fillId="0" borderId="33" xfId="0" applyFont="1" applyBorder="1" applyAlignment="1">
      <alignment horizontal="center" vertical="top"/>
    </xf>
    <xf numFmtId="0" fontId="17" fillId="0" borderId="82" xfId="16" applyFont="1" applyFill="1" applyBorder="1" applyAlignment="1">
      <alignment horizontal="left" wrapText="1"/>
    </xf>
    <xf numFmtId="0" fontId="17" fillId="0" borderId="83" xfId="16" applyFont="1" applyFill="1" applyBorder="1" applyAlignment="1">
      <alignment horizontal="left" wrapText="1"/>
    </xf>
    <xf numFmtId="0" fontId="17" fillId="0" borderId="83" xfId="0" applyFont="1" applyFill="1" applyBorder="1" applyAlignment="1">
      <alignment horizontal="left" vertical="top"/>
    </xf>
    <xf numFmtId="0" fontId="17" fillId="0" borderId="84" xfId="16" applyFont="1" applyFill="1" applyBorder="1" applyAlignment="1">
      <alignment horizontal="left" wrapText="1"/>
    </xf>
    <xf numFmtId="0" fontId="20" fillId="5" borderId="34" xfId="0" applyFont="1" applyFill="1" applyBorder="1" applyAlignment="1">
      <alignment horizontal="center"/>
    </xf>
    <xf numFmtId="0" fontId="20" fillId="5" borderId="69" xfId="0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4" fillId="0" borderId="0" xfId="0" applyFont="1" applyAlignment="1">
      <alignment horizontal="center" vertical="top" wrapText="1" readingOrder="1"/>
    </xf>
    <xf numFmtId="0" fontId="0" fillId="0" borderId="0" xfId="0" applyAlignment="1">
      <alignment vertical="top"/>
    </xf>
    <xf numFmtId="14" fontId="17" fillId="6" borderId="0" xfId="0" applyNumberFormat="1" applyFont="1" applyFill="1" applyAlignment="1">
      <alignment horizontal="center" vertical="top"/>
    </xf>
    <xf numFmtId="0" fontId="17" fillId="6" borderId="0" xfId="0" applyFont="1" applyFill="1" applyAlignment="1">
      <alignment horizontal="center" vertical="top"/>
    </xf>
    <xf numFmtId="0" fontId="0" fillId="6" borderId="0" xfId="0" applyFill="1" applyAlignment="1">
      <alignment vertical="top"/>
    </xf>
    <xf numFmtId="0" fontId="17" fillId="6" borderId="0" xfId="0" applyNumberFormat="1" applyFont="1" applyFill="1" applyAlignment="1">
      <alignment horizontal="center" vertical="top"/>
    </xf>
    <xf numFmtId="0" fontId="35" fillId="0" borderId="0" xfId="0" applyFont="1" applyAlignment="1">
      <alignment horizontal="center" vertical="top"/>
    </xf>
    <xf numFmtId="14" fontId="35" fillId="0" borderId="0" xfId="0" applyNumberFormat="1" applyFont="1" applyAlignment="1">
      <alignment horizontal="center" vertical="top"/>
    </xf>
    <xf numFmtId="0" fontId="20" fillId="5" borderId="90" xfId="0" applyFont="1" applyFill="1" applyBorder="1" applyAlignment="1">
      <alignment horizontal="center"/>
    </xf>
    <xf numFmtId="0" fontId="20" fillId="5" borderId="91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86" xfId="0" applyFont="1" applyFill="1" applyBorder="1" applyAlignment="1">
      <alignment horizontal="center"/>
    </xf>
    <xf numFmtId="17" fontId="20" fillId="5" borderId="20" xfId="0" applyNumberFormat="1" applyFont="1" applyFill="1" applyBorder="1" applyAlignment="1">
      <alignment horizontal="center"/>
    </xf>
    <xf numFmtId="0" fontId="21" fillId="0" borderId="92" xfId="0" applyFont="1" applyBorder="1" applyAlignment="1">
      <alignment horizontal="center"/>
    </xf>
    <xf numFmtId="0" fontId="21" fillId="0" borderId="93" xfId="0" applyFont="1" applyBorder="1" applyAlignment="1">
      <alignment horizontal="center"/>
    </xf>
    <xf numFmtId="49" fontId="20" fillId="5" borderId="20" xfId="0" applyNumberFormat="1" applyFont="1" applyFill="1" applyBorder="1" applyAlignment="1">
      <alignment horizontal="center"/>
    </xf>
    <xf numFmtId="49" fontId="20" fillId="5" borderId="86" xfId="0" applyNumberFormat="1" applyFont="1" applyFill="1" applyBorder="1" applyAlignment="1">
      <alignment horizontal="center"/>
    </xf>
    <xf numFmtId="169" fontId="20" fillId="5" borderId="94" xfId="0" applyNumberFormat="1" applyFont="1" applyFill="1" applyBorder="1" applyAlignment="1" applyProtection="1">
      <alignment horizontal="center"/>
      <protection locked="0"/>
    </xf>
    <xf numFmtId="169" fontId="20" fillId="5" borderId="99" xfId="0" applyNumberFormat="1" applyFont="1" applyFill="1" applyBorder="1" applyAlignment="1" applyProtection="1">
      <alignment horizontal="center"/>
      <protection locked="0"/>
    </xf>
    <xf numFmtId="0" fontId="20" fillId="5" borderId="0" xfId="0" applyFont="1" applyFill="1" applyBorder="1" applyAlignment="1">
      <alignment horizontal="center"/>
    </xf>
    <xf numFmtId="0" fontId="29" fillId="0" borderId="100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169" fontId="20" fillId="5" borderId="96" xfId="0" applyNumberFormat="1" applyFont="1" applyFill="1" applyBorder="1" applyAlignment="1" applyProtection="1">
      <alignment horizontal="center"/>
      <protection locked="0"/>
    </xf>
    <xf numFmtId="0" fontId="20" fillId="0" borderId="97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169" fontId="20" fillId="5" borderId="95" xfId="0" applyNumberFormat="1" applyFont="1" applyFill="1" applyBorder="1" applyAlignment="1" applyProtection="1">
      <alignment horizontal="center"/>
      <protection locked="0"/>
    </xf>
    <xf numFmtId="17" fontId="20" fillId="5" borderId="32" xfId="0" applyNumberFormat="1" applyFont="1" applyFill="1" applyBorder="1" applyAlignment="1">
      <alignment horizontal="center"/>
    </xf>
    <xf numFmtId="17" fontId="20" fillId="5" borderId="103" xfId="0" applyNumberFormat="1" applyFont="1" applyFill="1" applyBorder="1" applyAlignment="1">
      <alignment horizontal="center"/>
    </xf>
    <xf numFmtId="0" fontId="20" fillId="5" borderId="104" xfId="0" applyFont="1" applyFill="1" applyBorder="1" applyAlignment="1">
      <alignment horizontal="center"/>
    </xf>
    <xf numFmtId="0" fontId="20" fillId="5" borderId="68" xfId="0" applyFont="1" applyFill="1" applyBorder="1" applyAlignment="1">
      <alignment horizontal="center"/>
    </xf>
    <xf numFmtId="0" fontId="20" fillId="5" borderId="75" xfId="0" applyFont="1" applyFill="1" applyBorder="1" applyAlignment="1">
      <alignment horizontal="center"/>
    </xf>
    <xf numFmtId="0" fontId="20" fillId="5" borderId="66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19" fillId="0" borderId="105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17" fontId="20" fillId="5" borderId="101" xfId="0" applyNumberFormat="1" applyFont="1" applyFill="1" applyBorder="1" applyAlignment="1">
      <alignment horizontal="center"/>
    </xf>
    <xf numFmtId="17" fontId="20" fillId="5" borderId="102" xfId="0" applyNumberFormat="1" applyFont="1" applyFill="1" applyBorder="1" applyAlignment="1">
      <alignment horizontal="center"/>
    </xf>
    <xf numFmtId="0" fontId="20" fillId="5" borderId="49" xfId="0" applyFont="1" applyFill="1" applyBorder="1" applyAlignment="1">
      <alignment horizontal="center" vertical="center"/>
    </xf>
    <xf numFmtId="0" fontId="20" fillId="5" borderId="47" xfId="0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horizontal="center" vertical="center"/>
    </xf>
    <xf numFmtId="17" fontId="20" fillId="5" borderId="59" xfId="0" applyNumberFormat="1" applyFont="1" applyFill="1" applyBorder="1" applyAlignment="1">
      <alignment horizontal="center"/>
    </xf>
    <xf numFmtId="17" fontId="20" fillId="5" borderId="68" xfId="0" applyNumberFormat="1" applyFont="1" applyFill="1" applyBorder="1" applyAlignment="1">
      <alignment horizontal="center"/>
    </xf>
    <xf numFmtId="169" fontId="20" fillId="5" borderId="32" xfId="0" applyNumberFormat="1" applyFont="1" applyFill="1" applyBorder="1" applyAlignment="1" applyProtection="1">
      <alignment horizontal="center"/>
      <protection locked="0"/>
    </xf>
    <xf numFmtId="169" fontId="20" fillId="5" borderId="101" xfId="0" applyNumberFormat="1" applyFont="1" applyFill="1" applyBorder="1" applyAlignment="1" applyProtection="1">
      <alignment horizontal="center"/>
      <protection locked="0"/>
    </xf>
    <xf numFmtId="169" fontId="20" fillId="5" borderId="103" xfId="0" applyNumberFormat="1" applyFont="1" applyFill="1" applyBorder="1" applyAlignment="1" applyProtection="1">
      <alignment horizontal="center"/>
      <protection locked="0"/>
    </xf>
    <xf numFmtId="169" fontId="20" fillId="5" borderId="52" xfId="0" applyNumberFormat="1" applyFont="1" applyFill="1" applyBorder="1" applyAlignment="1" applyProtection="1">
      <alignment horizontal="center"/>
      <protection locked="0"/>
    </xf>
    <xf numFmtId="169" fontId="20" fillId="5" borderId="7" xfId="0" applyNumberFormat="1" applyFont="1" applyFill="1" applyBorder="1" applyAlignment="1" applyProtection="1">
      <alignment horizontal="center"/>
      <protection locked="0"/>
    </xf>
    <xf numFmtId="169" fontId="20" fillId="5" borderId="114" xfId="0" applyNumberFormat="1" applyFont="1" applyFill="1" applyBorder="1" applyAlignment="1" applyProtection="1">
      <alignment horizontal="center"/>
      <protection locked="0"/>
    </xf>
    <xf numFmtId="0" fontId="20" fillId="0" borderId="105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  <xf numFmtId="0" fontId="20" fillId="0" borderId="69" xfId="0" applyFont="1" applyFill="1" applyBorder="1" applyAlignment="1">
      <alignment horizontal="center"/>
    </xf>
    <xf numFmtId="169" fontId="20" fillId="5" borderId="108" xfId="0" applyNumberFormat="1" applyFont="1" applyFill="1" applyBorder="1" applyAlignment="1" applyProtection="1">
      <alignment horizontal="center"/>
      <protection locked="0"/>
    </xf>
    <xf numFmtId="169" fontId="20" fillId="5" borderId="109" xfId="0" applyNumberFormat="1" applyFont="1" applyFill="1" applyBorder="1" applyAlignment="1" applyProtection="1">
      <alignment horizontal="center"/>
      <protection locked="0"/>
    </xf>
    <xf numFmtId="169" fontId="20" fillId="5" borderId="102" xfId="0" applyNumberFormat="1" applyFont="1" applyFill="1" applyBorder="1" applyAlignment="1" applyProtection="1">
      <alignment horizontal="center"/>
      <protection locked="0"/>
    </xf>
    <xf numFmtId="169" fontId="20" fillId="5" borderId="50" xfId="0" applyNumberFormat="1" applyFont="1" applyFill="1" applyBorder="1" applyAlignment="1" applyProtection="1">
      <alignment horizontal="center"/>
      <protection locked="0"/>
    </xf>
    <xf numFmtId="169" fontId="20" fillId="5" borderId="106" xfId="0" applyNumberFormat="1" applyFont="1" applyFill="1" applyBorder="1" applyAlignment="1" applyProtection="1">
      <alignment horizontal="center"/>
      <protection locked="0"/>
    </xf>
    <xf numFmtId="169" fontId="20" fillId="5" borderId="3" xfId="0" applyNumberFormat="1" applyFont="1" applyFill="1" applyBorder="1" applyAlignment="1" applyProtection="1">
      <alignment horizontal="center"/>
      <protection locked="0"/>
    </xf>
    <xf numFmtId="169" fontId="20" fillId="5" borderId="107" xfId="0" applyNumberFormat="1" applyFont="1" applyFill="1" applyBorder="1" applyAlignment="1" applyProtection="1">
      <alignment horizontal="center"/>
      <protection locked="0"/>
    </xf>
    <xf numFmtId="169" fontId="20" fillId="5" borderId="110" xfId="0" applyNumberFormat="1" applyFont="1" applyFill="1" applyBorder="1" applyAlignment="1" applyProtection="1">
      <alignment horizontal="center"/>
      <protection locked="0"/>
    </xf>
    <xf numFmtId="169" fontId="20" fillId="5" borderId="111" xfId="0" applyNumberFormat="1" applyFont="1" applyFill="1" applyBorder="1" applyAlignment="1" applyProtection="1">
      <alignment horizontal="center"/>
      <protection locked="0"/>
    </xf>
    <xf numFmtId="0" fontId="20" fillId="5" borderId="112" xfId="0" applyFont="1" applyFill="1" applyBorder="1" applyAlignment="1" applyProtection="1">
      <alignment horizontal="center" vertical="center" wrapText="1"/>
      <protection locked="0"/>
    </xf>
    <xf numFmtId="0" fontId="20" fillId="5" borderId="77" xfId="0" applyFont="1" applyFill="1" applyBorder="1" applyAlignment="1" applyProtection="1">
      <alignment horizontal="center" vertical="center" wrapText="1"/>
      <protection locked="0"/>
    </xf>
    <xf numFmtId="0" fontId="20" fillId="5" borderId="113" xfId="0" applyFont="1" applyFill="1" applyBorder="1" applyAlignment="1" applyProtection="1">
      <alignment horizontal="center" vertical="center" wrapText="1"/>
      <protection locked="0"/>
    </xf>
    <xf numFmtId="1" fontId="17" fillId="7" borderId="64" xfId="0" applyNumberFormat="1" applyFont="1" applyFill="1" applyBorder="1" applyAlignment="1">
      <alignment horizontal="center" vertical="top"/>
    </xf>
    <xf numFmtId="1" fontId="17" fillId="7" borderId="72" xfId="0" applyNumberFormat="1" applyFont="1" applyFill="1" applyBorder="1" applyAlignment="1">
      <alignment horizontal="center" vertical="top"/>
    </xf>
    <xf numFmtId="1" fontId="17" fillId="7" borderId="71" xfId="0" applyNumberFormat="1" applyFont="1" applyFill="1" applyBorder="1" applyAlignment="1">
      <alignment horizontal="center" vertical="top"/>
    </xf>
    <xf numFmtId="1" fontId="17" fillId="7" borderId="61" xfId="0" applyNumberFormat="1" applyFont="1" applyFill="1" applyBorder="1" applyAlignment="1">
      <alignment horizontal="center" vertical="top"/>
    </xf>
    <xf numFmtId="1" fontId="17" fillId="7" borderId="0" xfId="0" applyNumberFormat="1" applyFont="1" applyFill="1" applyBorder="1" applyAlignment="1">
      <alignment horizontal="center" vertical="top"/>
    </xf>
    <xf numFmtId="1" fontId="19" fillId="7" borderId="73" xfId="0" applyNumberFormat="1" applyFont="1" applyFill="1" applyBorder="1" applyAlignment="1">
      <alignment horizontal="center"/>
    </xf>
    <xf numFmtId="1" fontId="19" fillId="7" borderId="0" xfId="0" applyNumberFormat="1" applyFont="1" applyFill="1" applyBorder="1" applyAlignment="1">
      <alignment horizontal="center"/>
    </xf>
    <xf numFmtId="1" fontId="19" fillId="7" borderId="64" xfId="0" applyNumberFormat="1" applyFont="1" applyFill="1" applyBorder="1" applyAlignment="1">
      <alignment horizontal="center"/>
    </xf>
    <xf numFmtId="1" fontId="19" fillId="7" borderId="71" xfId="0" applyNumberFormat="1" applyFont="1" applyFill="1" applyBorder="1" applyAlignment="1">
      <alignment horizontal="center"/>
    </xf>
    <xf numFmtId="1" fontId="19" fillId="7" borderId="88" xfId="0" applyNumberFormat="1" applyFont="1" applyFill="1" applyBorder="1" applyAlignment="1">
      <alignment horizontal="center"/>
    </xf>
    <xf numFmtId="1" fontId="17" fillId="7" borderId="60" xfId="0" applyNumberFormat="1" applyFont="1" applyFill="1" applyBorder="1" applyAlignment="1">
      <alignment horizontal="center" vertical="top"/>
    </xf>
    <xf numFmtId="1" fontId="19" fillId="7" borderId="25" xfId="0" applyNumberFormat="1" applyFont="1" applyFill="1" applyBorder="1" applyAlignment="1">
      <alignment horizontal="center"/>
    </xf>
    <xf numFmtId="1" fontId="19" fillId="7" borderId="60" xfId="0" applyNumberFormat="1" applyFont="1" applyFill="1" applyBorder="1" applyAlignment="1">
      <alignment horizontal="center"/>
    </xf>
    <xf numFmtId="1" fontId="19" fillId="7" borderId="86" xfId="0" applyNumberFormat="1" applyFont="1" applyFill="1" applyBorder="1" applyAlignment="1">
      <alignment horizontal="center"/>
    </xf>
    <xf numFmtId="1" fontId="33" fillId="7" borderId="60" xfId="0" applyNumberFormat="1" applyFont="1" applyFill="1" applyBorder="1" applyAlignment="1">
      <alignment horizontal="center" vertical="top"/>
    </xf>
    <xf numFmtId="1" fontId="33" fillId="7" borderId="61" xfId="0" applyNumberFormat="1" applyFont="1" applyFill="1" applyBorder="1" applyAlignment="1">
      <alignment horizontal="center" vertical="top"/>
    </xf>
    <xf numFmtId="1" fontId="33" fillId="7" borderId="62" xfId="0" applyNumberFormat="1" applyFont="1" applyFill="1" applyBorder="1" applyAlignment="1">
      <alignment horizontal="center" vertical="top"/>
    </xf>
    <xf numFmtId="1" fontId="33" fillId="7" borderId="63" xfId="0" applyNumberFormat="1" applyFont="1" applyFill="1" applyBorder="1" applyAlignment="1">
      <alignment horizontal="center" vertical="top"/>
    </xf>
    <xf numFmtId="1" fontId="17" fillId="7" borderId="33" xfId="0" applyNumberFormat="1" applyFont="1" applyFill="1" applyBorder="1" applyAlignment="1">
      <alignment horizontal="center" vertical="top"/>
    </xf>
    <xf numFmtId="1" fontId="17" fillId="7" borderId="62" xfId="0" applyNumberFormat="1" applyFont="1" applyFill="1" applyBorder="1" applyAlignment="1">
      <alignment horizontal="center" vertical="top"/>
    </xf>
    <xf numFmtId="1" fontId="17" fillId="7" borderId="63" xfId="0" applyNumberFormat="1" applyFont="1" applyFill="1" applyBorder="1" applyAlignment="1">
      <alignment horizontal="center" vertical="top"/>
    </xf>
    <xf numFmtId="1" fontId="19" fillId="7" borderId="74" xfId="0" applyNumberFormat="1" applyFont="1" applyFill="1" applyBorder="1" applyAlignment="1">
      <alignment horizontal="center"/>
    </xf>
    <xf numFmtId="1" fontId="19" fillId="7" borderId="33" xfId="0" applyNumberFormat="1" applyFont="1" applyFill="1" applyBorder="1" applyAlignment="1">
      <alignment horizontal="center"/>
    </xf>
    <xf numFmtId="1" fontId="19" fillId="7" borderId="62" xfId="0" applyNumberFormat="1" applyFont="1" applyFill="1" applyBorder="1" applyAlignment="1">
      <alignment horizontal="center"/>
    </xf>
    <xf numFmtId="1" fontId="19" fillId="7" borderId="87" xfId="0" applyNumberFormat="1" applyFont="1" applyFill="1" applyBorder="1" applyAlignment="1">
      <alignment horizontal="center"/>
    </xf>
    <xf numFmtId="3" fontId="37" fillId="7" borderId="0" xfId="0" applyNumberFormat="1" applyFont="1" applyFill="1" applyAlignment="1">
      <alignment horizontal="center"/>
    </xf>
    <xf numFmtId="165" fontId="19" fillId="7" borderId="0" xfId="19" applyNumberFormat="1" applyFont="1" applyFill="1" applyAlignment="1">
      <alignment horizontal="center"/>
    </xf>
    <xf numFmtId="1" fontId="17" fillId="7" borderId="73" xfId="0" applyNumberFormat="1" applyFont="1" applyFill="1" applyBorder="1" applyAlignment="1">
      <alignment horizontal="center" vertical="top"/>
    </xf>
    <xf numFmtId="1" fontId="17" fillId="7" borderId="24" xfId="0" applyNumberFormat="1" applyFont="1" applyFill="1" applyBorder="1" applyAlignment="1">
      <alignment horizontal="center" vertical="top"/>
    </xf>
    <xf numFmtId="1" fontId="17" fillId="7" borderId="68" xfId="0" applyNumberFormat="1" applyFont="1" applyFill="1" applyBorder="1" applyAlignment="1">
      <alignment horizontal="center" vertical="top"/>
    </xf>
    <xf numFmtId="1" fontId="17" fillId="7" borderId="51" xfId="0" applyNumberFormat="1" applyFont="1" applyFill="1" applyBorder="1" applyAlignment="1">
      <alignment horizontal="center" vertical="top"/>
    </xf>
    <xf numFmtId="1" fontId="19" fillId="7" borderId="89" xfId="0" applyNumberFormat="1" applyFont="1" applyFill="1" applyBorder="1" applyAlignment="1">
      <alignment horizontal="center"/>
    </xf>
    <xf numFmtId="1" fontId="19" fillId="7" borderId="59" xfId="0" applyNumberFormat="1" applyFont="1" applyFill="1" applyBorder="1" applyAlignment="1">
      <alignment horizontal="center"/>
    </xf>
    <xf numFmtId="1" fontId="17" fillId="7" borderId="75" xfId="0" applyNumberFormat="1" applyFont="1" applyFill="1" applyBorder="1" applyAlignment="1">
      <alignment horizontal="center" vertical="top"/>
    </xf>
    <xf numFmtId="1" fontId="17" fillId="7" borderId="25" xfId="0" applyNumberFormat="1" applyFont="1" applyFill="1" applyBorder="1" applyAlignment="1">
      <alignment horizontal="center" vertical="top"/>
    </xf>
    <xf numFmtId="0" fontId="21" fillId="7" borderId="24" xfId="0" applyFont="1" applyFill="1" applyBorder="1" applyAlignment="1">
      <alignment horizontal="center" vertical="top"/>
    </xf>
    <xf numFmtId="0" fontId="21" fillId="7" borderId="0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1" fontId="33" fillId="7" borderId="25" xfId="0" applyNumberFormat="1" applyFont="1" applyFill="1" applyBorder="1" applyAlignment="1">
      <alignment horizontal="center" vertical="top"/>
    </xf>
    <xf numFmtId="1" fontId="33" fillId="7" borderId="74" xfId="0" applyNumberFormat="1" applyFont="1" applyFill="1" applyBorder="1" applyAlignment="1">
      <alignment horizontal="center" vertical="top"/>
    </xf>
    <xf numFmtId="0" fontId="21" fillId="7" borderId="35" xfId="0" applyFont="1" applyFill="1" applyBorder="1" applyAlignment="1">
      <alignment horizontal="center" vertical="top"/>
    </xf>
    <xf numFmtId="0" fontId="21" fillId="7" borderId="34" xfId="0" applyFont="1" applyFill="1" applyBorder="1" applyAlignment="1">
      <alignment horizontal="center" vertical="top"/>
    </xf>
    <xf numFmtId="0" fontId="21" fillId="7" borderId="69" xfId="0" applyFont="1" applyFill="1" applyBorder="1" applyAlignment="1">
      <alignment horizontal="center" vertical="top"/>
    </xf>
    <xf numFmtId="3" fontId="37" fillId="7" borderId="0" xfId="0" applyNumberFormat="1" applyFont="1" applyFill="1" applyBorder="1" applyAlignment="1">
      <alignment horizontal="center" vertical="top"/>
    </xf>
    <xf numFmtId="165" fontId="36" fillId="7" borderId="0" xfId="19" applyNumberFormat="1" applyFont="1" applyFill="1" applyAlignment="1">
      <alignment horizontal="center"/>
    </xf>
    <xf numFmtId="1" fontId="33" fillId="7" borderId="30" xfId="0" applyNumberFormat="1" applyFont="1" applyFill="1" applyBorder="1" applyAlignment="1">
      <alignment horizontal="center" vertical="top"/>
    </xf>
    <xf numFmtId="1" fontId="19" fillId="7" borderId="30" xfId="0" applyNumberFormat="1" applyFont="1" applyFill="1" applyBorder="1" applyAlignment="1">
      <alignment horizontal="center"/>
    </xf>
    <xf numFmtId="0" fontId="37" fillId="7" borderId="0" xfId="0" applyFont="1" applyFill="1" applyAlignment="1">
      <alignment horizontal="center"/>
    </xf>
    <xf numFmtId="0" fontId="19" fillId="7" borderId="25" xfId="0" applyFont="1" applyFill="1" applyBorder="1" applyAlignment="1">
      <alignment horizontal="center"/>
    </xf>
    <xf numFmtId="1" fontId="33" fillId="7" borderId="0" xfId="0" applyNumberFormat="1" applyFont="1" applyFill="1" applyBorder="1" applyAlignment="1">
      <alignment horizontal="center" vertical="top"/>
    </xf>
    <xf numFmtId="164" fontId="24" fillId="7" borderId="24" xfId="0" applyNumberFormat="1" applyFont="1" applyFill="1" applyBorder="1" applyAlignment="1">
      <alignment horizontal="center"/>
    </xf>
    <xf numFmtId="164" fontId="24" fillId="7" borderId="0" xfId="0" applyNumberFormat="1" applyFont="1" applyFill="1" applyBorder="1" applyAlignment="1">
      <alignment horizontal="center"/>
    </xf>
    <xf numFmtId="164" fontId="24" fillId="7" borderId="11" xfId="0" applyNumberFormat="1" applyFont="1" applyFill="1" applyBorder="1" applyAlignment="1">
      <alignment horizontal="center"/>
    </xf>
    <xf numFmtId="0" fontId="19" fillId="7" borderId="85" xfId="0" applyFont="1" applyFill="1" applyBorder="1" applyAlignment="1">
      <alignment horizontal="center"/>
    </xf>
    <xf numFmtId="1" fontId="33" fillId="7" borderId="11" xfId="0" applyNumberFormat="1" applyFont="1" applyFill="1" applyBorder="1" applyAlignment="1">
      <alignment horizontal="center" vertical="top"/>
    </xf>
    <xf numFmtId="164" fontId="24" fillId="7" borderId="79" xfId="0" applyNumberFormat="1" applyFont="1" applyFill="1" applyBorder="1" applyAlignment="1">
      <alignment horizontal="center"/>
    </xf>
    <xf numFmtId="164" fontId="24" fillId="7" borderId="18" xfId="0" applyNumberFormat="1" applyFont="1" applyFill="1" applyBorder="1" applyAlignment="1">
      <alignment horizontal="center"/>
    </xf>
    <xf numFmtId="0" fontId="19" fillId="7" borderId="30" xfId="0" applyFont="1" applyFill="1" applyBorder="1" applyAlignment="1">
      <alignment horizontal="center"/>
    </xf>
    <xf numFmtId="1" fontId="33" fillId="7" borderId="34" xfId="0" applyNumberFormat="1" applyFont="1" applyFill="1" applyBorder="1" applyAlignment="1">
      <alignment horizontal="center" vertical="top"/>
    </xf>
    <xf numFmtId="164" fontId="24" fillId="7" borderId="35" xfId="0" applyNumberFormat="1" applyFont="1" applyFill="1" applyBorder="1" applyAlignment="1">
      <alignment horizontal="center"/>
    </xf>
    <xf numFmtId="164" fontId="24" fillId="7" borderId="34" xfId="0" applyNumberFormat="1" applyFont="1" applyFill="1" applyBorder="1" applyAlignment="1">
      <alignment horizontal="center"/>
    </xf>
    <xf numFmtId="164" fontId="24" fillId="7" borderId="69" xfId="0" applyNumberFormat="1" applyFont="1" applyFill="1" applyBorder="1" applyAlignment="1">
      <alignment horizontal="center"/>
    </xf>
    <xf numFmtId="164" fontId="38" fillId="7" borderId="0" xfId="0" applyNumberFormat="1" applyFont="1" applyFill="1" applyBorder="1" applyAlignment="1">
      <alignment horizontal="center"/>
    </xf>
    <xf numFmtId="3" fontId="37" fillId="7" borderId="68" xfId="0" applyNumberFormat="1" applyFont="1" applyFill="1" applyBorder="1" applyAlignment="1">
      <alignment horizontal="center"/>
    </xf>
  </cellXfs>
  <cellStyles count="27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Normal_Sheet2" xfId="17"/>
    <cellStyle name="per.style" xfId="18"/>
    <cellStyle name="Percent" xfId="19" builtinId="5"/>
    <cellStyle name="Percent [2]" xfId="20"/>
    <cellStyle name="regstoresfromspecstores" xfId="21"/>
    <cellStyle name="RevList" xfId="22"/>
    <cellStyle name="SHADEDSTORES" xfId="23"/>
    <cellStyle name="specstores" xfId="24"/>
    <cellStyle name="Subtotal" xfId="25"/>
    <cellStyle name="Total" xfId="26" builtinId="25" customBuiltin="1"/>
  </cellStyles>
  <dxfs count="4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40544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40544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470</v>
      </c>
      <c r="D7" s="83">
        <f>B7-B8</f>
        <v>454</v>
      </c>
    </row>
    <row r="8" spans="1:4">
      <c r="A8" s="26" t="s">
        <v>101</v>
      </c>
      <c r="B8" s="87">
        <v>16</v>
      </c>
      <c r="D8" s="161">
        <f>D7/B7</f>
        <v>0.96595744680851059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1718</v>
      </c>
      <c r="D11" s="83">
        <f>B11-B12</f>
        <v>1553</v>
      </c>
    </row>
    <row r="12" spans="1:4">
      <c r="A12" s="26" t="s">
        <v>99</v>
      </c>
      <c r="B12" s="87">
        <v>165</v>
      </c>
      <c r="D12" s="161">
        <f>D11/B11</f>
        <v>0.90395809080325962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470</v>
      </c>
      <c r="D15" s="83">
        <f>B15-B16</f>
        <v>404</v>
      </c>
    </row>
    <row r="16" spans="1:4" ht="12" customHeight="1">
      <c r="A16" s="26" t="s">
        <v>105</v>
      </c>
      <c r="B16" s="87">
        <v>66</v>
      </c>
      <c r="D16" s="161">
        <f>D15/B15</f>
        <v>0.8595744680851064</v>
      </c>
    </row>
    <row r="17" spans="1:8" ht="12.75" customHeight="1" thickBot="1">
      <c r="A17" s="28" t="s">
        <v>129</v>
      </c>
      <c r="B17" s="89">
        <f>SUM(B15-B16)/B15</f>
        <v>0.8595744680851064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470</v>
      </c>
      <c r="D19" s="83"/>
    </row>
    <row r="20" spans="1:8">
      <c r="A20" s="26" t="s">
        <v>108</v>
      </c>
      <c r="B20" s="87">
        <v>0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470</v>
      </c>
      <c r="H23" s="78"/>
    </row>
    <row r="24" spans="1:8">
      <c r="A24" s="26" t="s">
        <v>128</v>
      </c>
      <c r="B24" s="87">
        <v>0</v>
      </c>
      <c r="H24" s="78"/>
    </row>
    <row r="25" spans="1:8" s="53" customFormat="1" ht="12" thickBot="1">
      <c r="A25" s="26" t="s">
        <v>131</v>
      </c>
      <c r="B25" s="89">
        <f>SUM(B23-B24)/B23</f>
        <v>1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127961</v>
      </c>
      <c r="D27" s="98"/>
      <c r="H27" s="78"/>
    </row>
    <row r="28" spans="1:8">
      <c r="A28" s="26" t="s">
        <v>111</v>
      </c>
      <c r="B28" s="87">
        <v>1694</v>
      </c>
      <c r="H28" s="80"/>
    </row>
    <row r="29" spans="1:8" ht="12" thickBot="1">
      <c r="A29" s="28" t="s">
        <v>114</v>
      </c>
      <c r="B29" s="94">
        <f>B28/B27*100</f>
        <v>1.3238408577613492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1105</v>
      </c>
      <c r="D31" s="161">
        <f>B32/B31</f>
        <v>0.98733031674208149</v>
      </c>
    </row>
    <row r="32" spans="1:8">
      <c r="A32" s="26" t="s">
        <v>116</v>
      </c>
      <c r="B32" s="87">
        <v>1091</v>
      </c>
      <c r="D32" s="161"/>
    </row>
    <row r="33" spans="1:4">
      <c r="A33" s="26" t="s">
        <v>117</v>
      </c>
      <c r="B33" s="87">
        <f>B31-B32</f>
        <v>14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589</v>
      </c>
      <c r="D36" s="161">
        <f>B37/B36</f>
        <v>0.90492359932088284</v>
      </c>
    </row>
    <row r="37" spans="1:4">
      <c r="A37" s="26" t="s">
        <v>120</v>
      </c>
      <c r="B37" s="87">
        <v>533</v>
      </c>
    </row>
    <row r="38" spans="1:4">
      <c r="A38" s="26" t="s">
        <v>122</v>
      </c>
      <c r="B38" s="87">
        <f>B36-B37</f>
        <v>56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5" sqref="D15:D1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40756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40756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550</v>
      </c>
      <c r="D7" s="83">
        <f>B7-B8</f>
        <v>525</v>
      </c>
    </row>
    <row r="8" spans="1:4">
      <c r="A8" s="26" t="s">
        <v>101</v>
      </c>
      <c r="B8" s="87">
        <v>25</v>
      </c>
      <c r="D8" s="161">
        <f>D7/B7</f>
        <v>0.95454545454545459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1340</v>
      </c>
      <c r="D11" s="83">
        <f>B11-B12</f>
        <v>1255</v>
      </c>
    </row>
    <row r="12" spans="1:4">
      <c r="A12" s="26" t="s">
        <v>99</v>
      </c>
      <c r="B12" s="87">
        <v>85</v>
      </c>
      <c r="D12" s="161">
        <f>D11/B11</f>
        <v>0.93656716417910446</v>
      </c>
    </row>
    <row r="13" spans="1:4" ht="12" thickBot="1">
      <c r="A13" s="26" t="s">
        <v>104</v>
      </c>
      <c r="B13" s="87">
        <v>35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550</v>
      </c>
      <c r="D15" s="83"/>
    </row>
    <row r="16" spans="1:4" ht="12" customHeight="1">
      <c r="A16" s="26" t="s">
        <v>105</v>
      </c>
      <c r="B16" s="87">
        <v>53</v>
      </c>
      <c r="D16" s="161"/>
    </row>
    <row r="17" spans="1:8" ht="12.75" customHeight="1" thickBot="1">
      <c r="A17" s="28" t="s">
        <v>129</v>
      </c>
      <c r="B17" s="89">
        <f>SUM(B15-B16)/B15</f>
        <v>0.90363636363636368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1505</v>
      </c>
      <c r="D19" s="83"/>
    </row>
    <row r="20" spans="1:8">
      <c r="A20" s="26" t="s">
        <v>108</v>
      </c>
      <c r="B20" s="87">
        <v>8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0.99468438538205983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3050</v>
      </c>
      <c r="H23" s="78"/>
    </row>
    <row r="24" spans="1:8">
      <c r="A24" s="26" t="s">
        <v>128</v>
      </c>
      <c r="B24" s="87">
        <v>5</v>
      </c>
      <c r="H24" s="78"/>
    </row>
    <row r="25" spans="1:8" s="53" customFormat="1" ht="12" thickBot="1">
      <c r="A25" s="26" t="s">
        <v>131</v>
      </c>
      <c r="B25" s="89">
        <f>SUM(B23-B24)/B23</f>
        <v>0.99836065573770494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123340</v>
      </c>
      <c r="D27" s="98"/>
      <c r="H27" s="78"/>
    </row>
    <row r="28" spans="1:8">
      <c r="A28" s="26" t="s">
        <v>111</v>
      </c>
      <c r="B28" s="87">
        <v>1287</v>
      </c>
      <c r="H28" s="80"/>
    </row>
    <row r="29" spans="1:8" ht="12" thickBot="1">
      <c r="A29" s="28" t="s">
        <v>114</v>
      </c>
      <c r="B29" s="94">
        <f>B28/B27*100</f>
        <v>1.0434571104264634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919</v>
      </c>
      <c r="D31" s="161">
        <f>B32/B31</f>
        <v>0.97823721436343847</v>
      </c>
      <c r="E31" s="83"/>
    </row>
    <row r="32" spans="1:8">
      <c r="A32" s="26" t="s">
        <v>116</v>
      </c>
      <c r="B32" s="87">
        <v>899</v>
      </c>
      <c r="D32" s="161"/>
    </row>
    <row r="33" spans="1:4">
      <c r="A33" s="26" t="s">
        <v>117</v>
      </c>
      <c r="B33" s="87">
        <f>B31-B32</f>
        <v>20</v>
      </c>
    </row>
    <row r="34" spans="1:4" ht="12" thickBot="1">
      <c r="A34" s="28" t="s">
        <v>118</v>
      </c>
      <c r="B34" s="95">
        <v>66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368</v>
      </c>
      <c r="D36" s="161">
        <f>B37/B36</f>
        <v>0.97282608695652173</v>
      </c>
    </row>
    <row r="37" spans="1:4">
      <c r="A37" s="26" t="s">
        <v>120</v>
      </c>
      <c r="B37" s="87">
        <v>358</v>
      </c>
    </row>
    <row r="38" spans="1:4">
      <c r="A38" s="26" t="s">
        <v>122</v>
      </c>
      <c r="B38" s="87">
        <f>B36-B37</f>
        <v>10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G16" sqref="G1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40787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40787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536</v>
      </c>
      <c r="D7" s="83">
        <f>B7-B8</f>
        <v>514</v>
      </c>
    </row>
    <row r="8" spans="1:4">
      <c r="A8" s="26" t="s">
        <v>101</v>
      </c>
      <c r="B8" s="87">
        <v>22</v>
      </c>
      <c r="D8" s="161">
        <f>D7/B7</f>
        <v>0.95895522388059706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1273</v>
      </c>
      <c r="D11" s="83">
        <f>B11-B12</f>
        <v>1165</v>
      </c>
    </row>
    <row r="12" spans="1:4">
      <c r="A12" s="26" t="s">
        <v>99</v>
      </c>
      <c r="B12" s="87">
        <v>108</v>
      </c>
      <c r="D12" s="161">
        <f>D11/B11</f>
        <v>0.91516103692065986</v>
      </c>
    </row>
    <row r="13" spans="1:4" ht="12" thickBot="1">
      <c r="A13" s="26" t="s">
        <v>104</v>
      </c>
      <c r="B13" s="87">
        <v>36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536</v>
      </c>
      <c r="D15" s="83"/>
    </row>
    <row r="16" spans="1:4" ht="12" customHeight="1">
      <c r="A16" s="26" t="s">
        <v>105</v>
      </c>
      <c r="B16" s="87">
        <v>52</v>
      </c>
      <c r="D16" s="161"/>
    </row>
    <row r="17" spans="1:8" ht="12.75" customHeight="1" thickBot="1">
      <c r="A17" s="28" t="s">
        <v>129</v>
      </c>
      <c r="B17" s="89">
        <f>SUM(B15-B16)/B15</f>
        <v>0.90298507462686572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1609</v>
      </c>
      <c r="D19" s="83"/>
    </row>
    <row r="20" spans="1:8">
      <c r="A20" s="26" t="s">
        <v>108</v>
      </c>
      <c r="B20" s="87">
        <v>6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0.99627097576134249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3138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f>SUM(B23-B24)/B23</f>
        <v>0.99904397705544934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123118</v>
      </c>
      <c r="D27" s="98"/>
      <c r="H27" s="78"/>
    </row>
    <row r="28" spans="1:8">
      <c r="A28" s="26" t="s">
        <v>111</v>
      </c>
      <c r="B28" s="87">
        <v>1247</v>
      </c>
      <c r="H28" s="80"/>
    </row>
    <row r="29" spans="1:8" ht="12" thickBot="1">
      <c r="A29" s="28" t="s">
        <v>114</v>
      </c>
      <c r="B29" s="94">
        <f>B28/B27*100</f>
        <v>1.012849461492227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936</v>
      </c>
      <c r="D31" s="161">
        <f>B32/B31</f>
        <v>0.98290598290598286</v>
      </c>
      <c r="E31" s="83"/>
    </row>
    <row r="32" spans="1:8">
      <c r="A32" s="26" t="s">
        <v>116</v>
      </c>
      <c r="B32" s="87">
        <v>920</v>
      </c>
      <c r="D32" s="161"/>
    </row>
    <row r="33" spans="1:4">
      <c r="A33" s="26" t="s">
        <v>117</v>
      </c>
      <c r="B33" s="87">
        <f>B31-B32</f>
        <v>16</v>
      </c>
    </row>
    <row r="34" spans="1:4" ht="12" thickBot="1">
      <c r="A34" s="28" t="s">
        <v>118</v>
      </c>
      <c r="B34" s="95">
        <v>48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311</v>
      </c>
      <c r="D36" s="161">
        <f>B37/B36</f>
        <v>0.96141479099678462</v>
      </c>
    </row>
    <row r="37" spans="1:4">
      <c r="A37" s="26" t="s">
        <v>120</v>
      </c>
      <c r="B37" s="87">
        <v>299</v>
      </c>
    </row>
    <row r="38" spans="1:4">
      <c r="A38" s="26" t="s">
        <v>122</v>
      </c>
      <c r="B38" s="87">
        <f>B36-B37</f>
        <v>12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C9" sqref="C9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 t="s">
        <v>152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160" t="s">
        <v>152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'JUL 2011'!B7+'AUG 2011'!B7+'SEP 2011'!B7</f>
        <v>1571</v>
      </c>
      <c r="D7" s="83">
        <f>B7-B8</f>
        <v>1495</v>
      </c>
    </row>
    <row r="8" spans="1:4">
      <c r="A8" s="26" t="s">
        <v>101</v>
      </c>
      <c r="B8" s="87">
        <f>'JUL 2011'!B8+'AUG 2011'!B8+'SEP 2011'!B8</f>
        <v>76</v>
      </c>
      <c r="D8" s="161">
        <f>D7/B7</f>
        <v>0.95162316995544238</v>
      </c>
    </row>
    <row r="9" spans="1:4" ht="12" thickBot="1">
      <c r="A9" s="26" t="s">
        <v>100</v>
      </c>
      <c r="B9" s="87"/>
    </row>
    <row r="10" spans="1:4" ht="12">
      <c r="A10" s="25" t="s">
        <v>87</v>
      </c>
      <c r="B10" s="88"/>
    </row>
    <row r="11" spans="1:4">
      <c r="A11" s="26" t="s">
        <v>103</v>
      </c>
      <c r="B11" s="87">
        <f>'JUL 2011'!B11+'AUG 2011'!B11+'SEP 2011'!B11</f>
        <v>4309</v>
      </c>
      <c r="D11" s="83">
        <f>B11-B12</f>
        <v>3980</v>
      </c>
    </row>
    <row r="12" spans="1:4">
      <c r="A12" s="26" t="s">
        <v>99</v>
      </c>
      <c r="B12" s="87">
        <f>'JUL 2011'!B12+'AUG 2011'!B12+'SEP 2011'!B12</f>
        <v>329</v>
      </c>
      <c r="D12" s="161">
        <f>D11/B11</f>
        <v>0.92364817823160827</v>
      </c>
    </row>
    <row r="13" spans="1:4" ht="12" thickBot="1">
      <c r="A13" s="26" t="s">
        <v>104</v>
      </c>
      <c r="B13" s="87">
        <f>'JUL 2011'!B13+'AUG 2011'!B13+'SEP 2011'!B13</f>
        <v>71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'JUL 2011'!B15+'AUG 2011'!B15+'SEP 2011'!B15</f>
        <v>1571</v>
      </c>
      <c r="D15" s="83">
        <f>B15-B16</f>
        <v>1412</v>
      </c>
    </row>
    <row r="16" spans="1:4" ht="12" customHeight="1">
      <c r="A16" s="26" t="s">
        <v>105</v>
      </c>
      <c r="B16" s="87">
        <f>'JUL 2011'!B16+'AUG 2011'!B16+'SEP 2011'!B16</f>
        <v>159</v>
      </c>
      <c r="D16" s="161">
        <f>D15/B15</f>
        <v>0.89879057924888606</v>
      </c>
    </row>
    <row r="17" spans="1:8" ht="12.75" customHeight="1" thickBot="1">
      <c r="A17" s="28" t="s">
        <v>129</v>
      </c>
      <c r="B17" s="89">
        <f>SUM(B15-B16)/B15</f>
        <v>0.89879057924888606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'JUL 2011'!B19+'AUG 2011'!B19+'SEP 2011'!B19</f>
        <v>4587</v>
      </c>
      <c r="D19" s="83"/>
    </row>
    <row r="20" spans="1:8">
      <c r="A20" s="26" t="s">
        <v>108</v>
      </c>
      <c r="B20" s="87">
        <f>'JUL 2011'!B20+'AUG 2011'!B20+'SEP 2011'!B20</f>
        <v>21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0.99542184434270764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'JUL 2011'!B23+'AUG 2011'!B23+'SEP 2011'!B23</f>
        <v>9111</v>
      </c>
      <c r="H23" s="78"/>
    </row>
    <row r="24" spans="1:8">
      <c r="A24" s="26" t="s">
        <v>128</v>
      </c>
      <c r="B24" s="87">
        <f>'JUL 2011'!B24+'AUG 2011'!B24+'SEP 2011'!B24</f>
        <v>13</v>
      </c>
      <c r="H24" s="78"/>
    </row>
    <row r="25" spans="1:8" s="53" customFormat="1" ht="12" thickBot="1">
      <c r="A25" s="26" t="s">
        <v>131</v>
      </c>
      <c r="B25" s="89">
        <f>SUM(B23-B24)/B23</f>
        <v>0.99857315333113816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'JUL 2011'!B27+'AUG 2011'!B27+'SEP 2011'!B27</f>
        <v>370447</v>
      </c>
      <c r="D27" s="98"/>
      <c r="H27" s="78"/>
    </row>
    <row r="28" spans="1:8">
      <c r="A28" s="26" t="s">
        <v>111</v>
      </c>
      <c r="B28" s="87">
        <f>'JUL 2011'!B28+'AUG 2011'!B28+'SEP 2011'!B28</f>
        <v>3713</v>
      </c>
      <c r="H28" s="80"/>
    </row>
    <row r="29" spans="1:8" ht="12" thickBot="1">
      <c r="A29" s="28" t="s">
        <v>114</v>
      </c>
      <c r="B29" s="94">
        <f>B28/B27*100</f>
        <v>1.0023026235871799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'JUL 2011'!B31+'AUG 2011'!B31+'SEP 2011'!B31</f>
        <v>2755</v>
      </c>
      <c r="D31" s="161">
        <f>B32/B31</f>
        <v>0.98148820326678765</v>
      </c>
    </row>
    <row r="32" spans="1:8">
      <c r="A32" s="26" t="s">
        <v>116</v>
      </c>
      <c r="B32" s="87">
        <f>'JUL 2011'!B32+'AUG 2011'!B32+'SEP 2011'!B32</f>
        <v>2704</v>
      </c>
      <c r="D32" s="161"/>
      <c r="E32" s="83"/>
    </row>
    <row r="33" spans="1:5">
      <c r="A33" s="26" t="s">
        <v>117</v>
      </c>
      <c r="B33" s="87">
        <f>'JUL 2011'!B33+'AUG 2011'!B33+'SEP 2011'!B33</f>
        <v>51</v>
      </c>
      <c r="E33" s="83"/>
    </row>
    <row r="34" spans="1:5" ht="12" thickBot="1">
      <c r="A34" s="28" t="s">
        <v>118</v>
      </c>
      <c r="B34" s="87">
        <f>'JUL 2011'!B34+'AUG 2011'!B34+'SEP 2011'!B34</f>
        <v>114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'JUL 2011'!B36+'AUG 2011'!B36+'SEP 2011'!B36</f>
        <v>958</v>
      </c>
      <c r="D36" s="161">
        <f>B37/B36</f>
        <v>0.96972860125260962</v>
      </c>
    </row>
    <row r="37" spans="1:5">
      <c r="A37" s="26" t="s">
        <v>120</v>
      </c>
      <c r="B37" s="87">
        <f>'JUL 2011'!B37+'AUG 2011'!B37+'SEP 2011'!B37</f>
        <v>929</v>
      </c>
    </row>
    <row r="38" spans="1:5">
      <c r="A38" s="26" t="s">
        <v>122</v>
      </c>
      <c r="B38" s="87">
        <f>'JUL 2011'!B38+'AUG 2011'!B38+'SEP 2011'!B38</f>
        <v>29</v>
      </c>
    </row>
    <row r="39" spans="1:5" ht="12" thickBot="1">
      <c r="A39" s="28" t="s">
        <v>124</v>
      </c>
      <c r="B39" s="87">
        <f>'JUL 2011'!B39+'AUG 2011'!B39+'SEP 2011'!B39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40817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40817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473</v>
      </c>
      <c r="D7" s="83">
        <f>B7-B8</f>
        <v>463</v>
      </c>
    </row>
    <row r="8" spans="1:4">
      <c r="A8" s="26" t="s">
        <v>101</v>
      </c>
      <c r="B8" s="87">
        <v>10</v>
      </c>
      <c r="D8" s="161">
        <f>D7/B7</f>
        <v>0.97885835095137419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1064</v>
      </c>
      <c r="D11" s="83">
        <f>B11-B12</f>
        <v>1007</v>
      </c>
    </row>
    <row r="12" spans="1:4">
      <c r="A12" s="26" t="s">
        <v>99</v>
      </c>
      <c r="B12" s="87">
        <v>57</v>
      </c>
      <c r="D12" s="161">
        <f>D11/B11</f>
        <v>0.9464285714285714</v>
      </c>
    </row>
    <row r="13" spans="1:4" ht="12" thickBot="1">
      <c r="A13" s="26" t="s">
        <v>104</v>
      </c>
      <c r="B13" s="87">
        <v>29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473</v>
      </c>
      <c r="D15" s="83"/>
    </row>
    <row r="16" spans="1:4" ht="12" customHeight="1">
      <c r="A16" s="26" t="s">
        <v>105</v>
      </c>
      <c r="B16" s="87">
        <v>40</v>
      </c>
      <c r="D16" s="161"/>
    </row>
    <row r="17" spans="1:8" ht="12.75" customHeight="1" thickBot="1">
      <c r="A17" s="28" t="s">
        <v>129</v>
      </c>
      <c r="B17" s="89">
        <f>SUM(B15-B16)/B15</f>
        <v>0.91543340380549687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1577</v>
      </c>
      <c r="D19" s="83"/>
    </row>
    <row r="20" spans="1:8">
      <c r="A20" s="26" t="s">
        <v>108</v>
      </c>
      <c r="B20" s="87">
        <v>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0.99682942295497778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3091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f>SUM(B23-B24)/B23</f>
        <v>0.99902944031057905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122513</v>
      </c>
      <c r="D27" s="98"/>
      <c r="H27" s="78"/>
    </row>
    <row r="28" spans="1:8">
      <c r="A28" s="26" t="s">
        <v>111</v>
      </c>
      <c r="B28" s="87">
        <v>1042</v>
      </c>
      <c r="H28" s="80"/>
    </row>
    <row r="29" spans="1:8" ht="12" thickBot="1">
      <c r="A29" s="28" t="s">
        <v>114</v>
      </c>
      <c r="B29" s="94">
        <f>B28/B27*100</f>
        <v>0.85052198542195523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746</v>
      </c>
      <c r="D31" s="161">
        <f>B32/B31</f>
        <v>0.9906166219839142</v>
      </c>
      <c r="E31" s="83"/>
    </row>
    <row r="32" spans="1:8">
      <c r="A32" s="26" t="s">
        <v>116</v>
      </c>
      <c r="B32" s="87">
        <v>739</v>
      </c>
      <c r="D32" s="161"/>
    </row>
    <row r="33" spans="1:6">
      <c r="A33" s="26" t="s">
        <v>117</v>
      </c>
      <c r="B33" s="87">
        <f>B31-B32</f>
        <v>7</v>
      </c>
    </row>
    <row r="34" spans="1:6" ht="12" thickBot="1">
      <c r="A34" s="28" t="s">
        <v>118</v>
      </c>
      <c r="B34" s="95">
        <v>38</v>
      </c>
    </row>
    <row r="35" spans="1:6" ht="12">
      <c r="A35" s="27" t="s">
        <v>119</v>
      </c>
      <c r="B35" s="92"/>
    </row>
    <row r="36" spans="1:6">
      <c r="A36" s="26" t="s">
        <v>121</v>
      </c>
      <c r="B36" s="87">
        <v>296</v>
      </c>
      <c r="D36" s="161">
        <f>B37/B36</f>
        <v>0.95270270270270274</v>
      </c>
      <c r="F36" s="83"/>
    </row>
    <row r="37" spans="1:6">
      <c r="A37" s="26" t="s">
        <v>120</v>
      </c>
      <c r="B37" s="87">
        <v>282</v>
      </c>
    </row>
    <row r="38" spans="1:6">
      <c r="A38" s="26" t="s">
        <v>122</v>
      </c>
      <c r="B38" s="87">
        <f>B36-B37</f>
        <v>14</v>
      </c>
    </row>
    <row r="39" spans="1:6" ht="12" thickBot="1">
      <c r="A39" s="28" t="s">
        <v>124</v>
      </c>
      <c r="B39" s="95">
        <v>0</v>
      </c>
    </row>
    <row r="40" spans="1:6" ht="12.6" thickBot="1">
      <c r="A40" s="29" t="s">
        <v>125</v>
      </c>
      <c r="B40" s="96" t="s">
        <v>132</v>
      </c>
    </row>
    <row r="41" spans="1:6" ht="13.5" customHeight="1" thickBot="1">
      <c r="A41" s="30" t="s">
        <v>137</v>
      </c>
      <c r="B41" s="97" t="s">
        <v>132</v>
      </c>
    </row>
    <row r="42" spans="1:6" ht="12" thickTop="1">
      <c r="B42" s="55"/>
    </row>
    <row r="44" spans="1:6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40848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40848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443</v>
      </c>
      <c r="D7" s="83">
        <f>B7-B8</f>
        <v>426</v>
      </c>
    </row>
    <row r="8" spans="1:4">
      <c r="A8" s="26" t="s">
        <v>101</v>
      </c>
      <c r="B8" s="87">
        <v>17</v>
      </c>
      <c r="D8" s="161">
        <f>D7/B7</f>
        <v>0.96162528216704291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1173</v>
      </c>
      <c r="D11" s="83">
        <f>B11-B12</f>
        <v>1079</v>
      </c>
    </row>
    <row r="12" spans="1:4">
      <c r="A12" s="26" t="s">
        <v>99</v>
      </c>
      <c r="B12" s="87">
        <v>94</v>
      </c>
      <c r="D12" s="161">
        <f>D11/B11</f>
        <v>0.91986359761295822</v>
      </c>
    </row>
    <row r="13" spans="1:4" ht="12" thickBot="1">
      <c r="A13" s="26" t="s">
        <v>104</v>
      </c>
      <c r="B13" s="87">
        <v>40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443</v>
      </c>
      <c r="D15" s="83">
        <f>B15-B16</f>
        <v>388</v>
      </c>
    </row>
    <row r="16" spans="1:4" ht="12" customHeight="1">
      <c r="A16" s="26" t="s">
        <v>105</v>
      </c>
      <c r="B16" s="87">
        <v>55</v>
      </c>
      <c r="D16" s="161"/>
    </row>
    <row r="17" spans="1:8" ht="12.75" customHeight="1" thickBot="1">
      <c r="A17" s="28" t="s">
        <v>129</v>
      </c>
      <c r="B17" s="89">
        <f>SUM(B15-B16)/B15</f>
        <v>0.87584650112866813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1452</v>
      </c>
      <c r="D19" s="83">
        <f>B19-B20</f>
        <v>1447</v>
      </c>
    </row>
    <row r="20" spans="1:8">
      <c r="A20" s="26" t="s">
        <v>108</v>
      </c>
      <c r="B20" s="87">
        <v>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0.99655647382920109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3002</v>
      </c>
      <c r="D23" s="83">
        <f>B23-B24</f>
        <v>3000</v>
      </c>
      <c r="H23" s="78"/>
    </row>
    <row r="24" spans="1:8">
      <c r="A24" s="26" t="s">
        <v>128</v>
      </c>
      <c r="B24" s="87">
        <v>2</v>
      </c>
      <c r="H24" s="78"/>
    </row>
    <row r="25" spans="1:8" s="53" customFormat="1" ht="12" thickBot="1">
      <c r="A25" s="26" t="s">
        <v>131</v>
      </c>
      <c r="B25" s="89">
        <f>SUM(B23-B24)/B23</f>
        <v>0.99933377748167884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122054</v>
      </c>
      <c r="D27" s="98"/>
      <c r="H27" s="78"/>
    </row>
    <row r="28" spans="1:8">
      <c r="A28" s="26" t="s">
        <v>111</v>
      </c>
      <c r="B28" s="87">
        <v>1153</v>
      </c>
      <c r="H28" s="80"/>
    </row>
    <row r="29" spans="1:8" ht="12" thickBot="1">
      <c r="A29" s="28" t="s">
        <v>114</v>
      </c>
      <c r="B29" s="94">
        <f>B28/B27*100</f>
        <v>0.94466383731790848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812</v>
      </c>
      <c r="D31" s="161">
        <f>B32/B31</f>
        <v>0.94458128078817738</v>
      </c>
      <c r="E31" s="83"/>
    </row>
    <row r="32" spans="1:8">
      <c r="A32" s="26" t="s">
        <v>116</v>
      </c>
      <c r="B32" s="87">
        <v>767</v>
      </c>
      <c r="D32" s="161"/>
    </row>
    <row r="33" spans="1:6">
      <c r="A33" s="26" t="s">
        <v>117</v>
      </c>
      <c r="B33" s="87">
        <f>B31-B32</f>
        <v>45</v>
      </c>
    </row>
    <row r="34" spans="1:6" ht="12" thickBot="1">
      <c r="A34" s="28" t="s">
        <v>118</v>
      </c>
      <c r="B34" s="95">
        <v>47</v>
      </c>
    </row>
    <row r="35" spans="1:6" ht="12">
      <c r="A35" s="27" t="s">
        <v>119</v>
      </c>
      <c r="B35" s="92"/>
    </row>
    <row r="36" spans="1:6">
      <c r="A36" s="26" t="s">
        <v>121</v>
      </c>
      <c r="B36" s="87">
        <v>341</v>
      </c>
      <c r="D36" s="161">
        <f>B37/B36</f>
        <v>0.92668621700879761</v>
      </c>
      <c r="F36" s="83"/>
    </row>
    <row r="37" spans="1:6">
      <c r="A37" s="26" t="s">
        <v>120</v>
      </c>
      <c r="B37" s="87">
        <v>316</v>
      </c>
    </row>
    <row r="38" spans="1:6">
      <c r="A38" s="26" t="s">
        <v>122</v>
      </c>
      <c r="B38" s="87">
        <f>B36-B37</f>
        <v>25</v>
      </c>
    </row>
    <row r="39" spans="1:6" ht="12" thickBot="1">
      <c r="A39" s="28" t="s">
        <v>124</v>
      </c>
      <c r="B39" s="95">
        <v>0</v>
      </c>
    </row>
    <row r="40" spans="1:6" ht="12.6" thickBot="1">
      <c r="A40" s="29" t="s">
        <v>125</v>
      </c>
      <c r="B40" s="96" t="s">
        <v>132</v>
      </c>
    </row>
    <row r="41" spans="1:6" ht="13.5" customHeight="1" thickBot="1">
      <c r="A41" s="30" t="s">
        <v>137</v>
      </c>
      <c r="B41" s="97" t="s">
        <v>132</v>
      </c>
    </row>
    <row r="42" spans="1:6" ht="12" thickTop="1">
      <c r="B42" s="55"/>
    </row>
    <row r="44" spans="1:6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40878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40878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344</v>
      </c>
      <c r="D7" s="83"/>
    </row>
    <row r="8" spans="1:4">
      <c r="A8" s="26" t="s">
        <v>101</v>
      </c>
      <c r="B8" s="87">
        <v>7</v>
      </c>
      <c r="D8" s="161"/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1097</v>
      </c>
      <c r="D11" s="83"/>
    </row>
    <row r="12" spans="1:4">
      <c r="A12" s="26" t="s">
        <v>99</v>
      </c>
      <c r="B12" s="87">
        <v>72</v>
      </c>
      <c r="D12" s="161"/>
    </row>
    <row r="13" spans="1:4" ht="12" thickBot="1">
      <c r="A13" s="26" t="s">
        <v>104</v>
      </c>
      <c r="B13" s="87">
        <v>25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344</v>
      </c>
      <c r="D15" s="83"/>
    </row>
    <row r="16" spans="1:4" ht="12" customHeight="1">
      <c r="A16" s="26" t="s">
        <v>105</v>
      </c>
      <c r="B16" s="87">
        <v>36</v>
      </c>
      <c r="D16" s="161"/>
    </row>
    <row r="17" spans="1:8" ht="12.75" customHeight="1" thickBot="1">
      <c r="A17" s="28" t="s">
        <v>129</v>
      </c>
      <c r="B17" s="89">
        <f>SUM(B15-B16)/B15</f>
        <v>0.89534883720930236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1260</v>
      </c>
      <c r="D19" s="83"/>
    </row>
    <row r="20" spans="1:8">
      <c r="A20" s="26" t="s">
        <v>108</v>
      </c>
      <c r="B20" s="87">
        <v>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0.99603174603174605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2869</v>
      </c>
      <c r="D23" s="83"/>
      <c r="H23" s="78"/>
    </row>
    <row r="24" spans="1:8">
      <c r="A24" s="26" t="s">
        <v>128</v>
      </c>
      <c r="B24" s="87">
        <v>1</v>
      </c>
      <c r="H24" s="78"/>
    </row>
    <row r="25" spans="1:8" s="53" customFormat="1" ht="12" thickBot="1">
      <c r="A25" s="26" t="s">
        <v>131</v>
      </c>
      <c r="B25" s="89">
        <f>SUM(B23-B24)/B23</f>
        <v>0.9996514464970373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122054</v>
      </c>
      <c r="D27" s="98"/>
      <c r="H27" s="78"/>
    </row>
    <row r="28" spans="1:8">
      <c r="A28" s="26" t="s">
        <v>111</v>
      </c>
      <c r="B28" s="87">
        <v>1077</v>
      </c>
      <c r="H28" s="80"/>
    </row>
    <row r="29" spans="1:8" ht="12" thickBot="1">
      <c r="A29" s="28" t="s">
        <v>114</v>
      </c>
      <c r="B29" s="94">
        <f>B28/B27*100</f>
        <v>0.88239631638455107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813</v>
      </c>
      <c r="D31" s="161"/>
      <c r="E31" s="83"/>
    </row>
    <row r="32" spans="1:8">
      <c r="A32" s="26" t="s">
        <v>116</v>
      </c>
      <c r="B32" s="87">
        <v>788</v>
      </c>
      <c r="D32" s="161"/>
    </row>
    <row r="33" spans="1:6">
      <c r="A33" s="26" t="s">
        <v>117</v>
      </c>
      <c r="B33" s="87">
        <f>B31-B32</f>
        <v>25</v>
      </c>
    </row>
    <row r="34" spans="1:6" ht="12" thickBot="1">
      <c r="A34" s="28" t="s">
        <v>118</v>
      </c>
      <c r="B34" s="95">
        <v>40</v>
      </c>
    </row>
    <row r="35" spans="1:6" ht="12">
      <c r="A35" s="27" t="s">
        <v>119</v>
      </c>
      <c r="B35" s="92"/>
    </row>
    <row r="36" spans="1:6">
      <c r="A36" s="26" t="s">
        <v>121</v>
      </c>
      <c r="B36" s="87">
        <v>264</v>
      </c>
      <c r="D36" s="161"/>
      <c r="F36" s="83"/>
    </row>
    <row r="37" spans="1:6">
      <c r="A37" s="26" t="s">
        <v>120</v>
      </c>
      <c r="B37" s="87">
        <v>255</v>
      </c>
    </row>
    <row r="38" spans="1:6">
      <c r="A38" s="26" t="s">
        <v>122</v>
      </c>
      <c r="B38" s="87">
        <f>B36-B37</f>
        <v>9</v>
      </c>
    </row>
    <row r="39" spans="1:6" ht="12" thickBot="1">
      <c r="A39" s="28" t="s">
        <v>124</v>
      </c>
      <c r="B39" s="95">
        <v>0</v>
      </c>
    </row>
    <row r="40" spans="1:6" ht="12.6" thickBot="1">
      <c r="A40" s="29" t="s">
        <v>125</v>
      </c>
      <c r="B40" s="96" t="s">
        <v>132</v>
      </c>
    </row>
    <row r="41" spans="1:6" ht="13.5" customHeight="1" thickBot="1">
      <c r="A41" s="30" t="s">
        <v>137</v>
      </c>
      <c r="B41" s="97" t="s">
        <v>132</v>
      </c>
    </row>
    <row r="42" spans="1:6" ht="12" thickTop="1">
      <c r="B42" s="55"/>
    </row>
    <row r="44" spans="1:6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 t="s">
        <v>154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160" t="s">
        <v>154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'SUMMARY OCT 11'!B7+'SUMMARY NOV 11'!B7+'SUMMARY DEC 11'!B7</f>
        <v>1260</v>
      </c>
      <c r="D7" s="83">
        <f>B7-B8</f>
        <v>1226</v>
      </c>
    </row>
    <row r="8" spans="1:4">
      <c r="A8" s="26" t="s">
        <v>101</v>
      </c>
      <c r="B8" s="87">
        <f>'SUMMARY OCT 11'!B8+'SUMMARY NOV 11'!B8+'SUMMARY DEC 11'!B8</f>
        <v>34</v>
      </c>
      <c r="D8" s="161">
        <f>D7/B7</f>
        <v>0.973015873015873</v>
      </c>
    </row>
    <row r="9" spans="1:4" ht="12" thickBot="1">
      <c r="A9" s="26" t="s">
        <v>100</v>
      </c>
      <c r="B9" s="87">
        <f>'SUMMARY OCT 11'!B9+'SUMMARY NOV 11'!B9+'SUMMARY DEC 11'!B9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'SUMMARY OCT 11'!B11+'SUMMARY NOV 11'!B11+'SUMMARY DEC 11'!B11</f>
        <v>3334</v>
      </c>
      <c r="D11" s="83">
        <f>B11-B12</f>
        <v>3111</v>
      </c>
    </row>
    <row r="12" spans="1:4">
      <c r="A12" s="26" t="s">
        <v>99</v>
      </c>
      <c r="B12" s="87">
        <f>'SUMMARY OCT 11'!B12+'SUMMARY NOV 11'!B12+'SUMMARY DEC 11'!B12</f>
        <v>223</v>
      </c>
      <c r="D12" s="161">
        <f>D11/B11</f>
        <v>0.93311337732453514</v>
      </c>
    </row>
    <row r="13" spans="1:4" ht="12" thickBot="1">
      <c r="A13" s="26" t="s">
        <v>104</v>
      </c>
      <c r="B13" s="87">
        <f>'SUMMARY OCT 11'!B13+'SUMMARY NOV 11'!B13+'SUMMARY DEC 11'!B13</f>
        <v>94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'SUMMARY OCT 11'!B15+'SUMMARY NOV 11'!B15+'SUMMARY DEC 11'!B15</f>
        <v>1260</v>
      </c>
      <c r="D15" s="83">
        <f>B15-B16</f>
        <v>1129</v>
      </c>
    </row>
    <row r="16" spans="1:4" ht="12" customHeight="1">
      <c r="A16" s="26" t="s">
        <v>105</v>
      </c>
      <c r="B16" s="87">
        <f>'SUMMARY OCT 11'!B16+'SUMMARY NOV 11'!B16+'SUMMARY DEC 11'!B16</f>
        <v>131</v>
      </c>
      <c r="D16" s="161"/>
    </row>
    <row r="17" spans="1:8" ht="12.75" customHeight="1" thickBot="1">
      <c r="A17" s="28" t="s">
        <v>129</v>
      </c>
      <c r="B17" s="89">
        <f>SUM(B15-B16)/B15</f>
        <v>0.89603174603174607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'SUMMARY OCT 11'!B19+'SUMMARY NOV 11'!B19+'SUMMARY DEC 11'!B19</f>
        <v>4289</v>
      </c>
      <c r="D19" s="83">
        <f>B19-B20</f>
        <v>4274</v>
      </c>
    </row>
    <row r="20" spans="1:8">
      <c r="A20" s="26" t="s">
        <v>108</v>
      </c>
      <c r="B20" s="87">
        <f>'SUMMARY OCT 11'!B20+'SUMMARY NOV 11'!B20+'SUMMARY DEC 11'!B20</f>
        <v>15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0.99650268127768715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'SUMMARY OCT 11'!B23+'SUMMARY NOV 11'!B23+'SUMMARY DEC 11'!B23</f>
        <v>8962</v>
      </c>
      <c r="D23" s="83">
        <f>B23-B24</f>
        <v>8956</v>
      </c>
      <c r="H23" s="78"/>
    </row>
    <row r="24" spans="1:8">
      <c r="A24" s="26" t="s">
        <v>128</v>
      </c>
      <c r="B24" s="87">
        <f>'SUMMARY OCT 11'!B24+'SUMMARY NOV 11'!B24+'SUMMARY DEC 11'!B24</f>
        <v>6</v>
      </c>
      <c r="H24" s="78"/>
    </row>
    <row r="25" spans="1:8" s="53" customFormat="1" ht="12" thickBot="1">
      <c r="A25" s="26" t="s">
        <v>131</v>
      </c>
      <c r="B25" s="89">
        <f>SUM(B23-B24)/B23</f>
        <v>0.99933050658335199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'SUMMARY OCT 11'!B27+'SUMMARY NOV 11'!B27+'SUMMARY DEC 11'!B27</f>
        <v>366621</v>
      </c>
      <c r="D27" s="98"/>
      <c r="H27" s="78"/>
    </row>
    <row r="28" spans="1:8">
      <c r="A28" s="26" t="s">
        <v>111</v>
      </c>
      <c r="B28" s="87">
        <f>'SUMMARY OCT 11'!B28+'SUMMARY NOV 11'!B28+'SUMMARY DEC 11'!B28</f>
        <v>3272</v>
      </c>
      <c r="H28" s="80"/>
    </row>
    <row r="29" spans="1:8" ht="12" thickBot="1">
      <c r="A29" s="28" t="s">
        <v>114</v>
      </c>
      <c r="B29" s="94">
        <f>B28/B27*100</f>
        <v>0.89247479004203256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'SUMMARY OCT 11'!B31+'SUMMARY NOV 11'!B31+'SUMMARY DEC 11'!B31</f>
        <v>2371</v>
      </c>
      <c r="D31" s="161">
        <f>B32/B31</f>
        <v>0.96752425137072962</v>
      </c>
    </row>
    <row r="32" spans="1:8">
      <c r="A32" s="26" t="s">
        <v>116</v>
      </c>
      <c r="B32" s="87">
        <f>'SUMMARY OCT 11'!B32+'SUMMARY NOV 11'!B32+'SUMMARY DEC 11'!B32</f>
        <v>2294</v>
      </c>
      <c r="D32" s="161"/>
      <c r="E32" s="83"/>
    </row>
    <row r="33" spans="1:5">
      <c r="A33" s="26" t="s">
        <v>117</v>
      </c>
      <c r="B33" s="87">
        <f>'SUMMARY OCT 11'!B33+'SUMMARY NOV 11'!B33+'SUMMARY DEC 11'!B33</f>
        <v>77</v>
      </c>
      <c r="E33" s="83"/>
    </row>
    <row r="34" spans="1:5" ht="12" thickBot="1">
      <c r="A34" s="28" t="s">
        <v>118</v>
      </c>
      <c r="B34" s="87">
        <f>'SUMMARY OCT 11'!B34+'SUMMARY NOV 11'!B34+'SUMMARY DEC 11'!B34</f>
        <v>125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'SUMMARY OCT 11'!B36+'SUMMARY NOV 11'!B36+'SUMMARY DEC 11'!B36</f>
        <v>901</v>
      </c>
      <c r="D36" s="161">
        <f>B37/B36</f>
        <v>0.94672586015538296</v>
      </c>
    </row>
    <row r="37" spans="1:5">
      <c r="A37" s="26" t="s">
        <v>120</v>
      </c>
      <c r="B37" s="87">
        <f>'SUMMARY OCT 11'!B37+'SUMMARY NOV 11'!B37+'SUMMARY DEC 11'!B37</f>
        <v>853</v>
      </c>
    </row>
    <row r="38" spans="1:5">
      <c r="A38" s="26" t="s">
        <v>122</v>
      </c>
      <c r="B38" s="87">
        <f>'SUMMARY OCT 11'!B38+'SUMMARY NOV 11'!B38+'SUMMARY DEC 11'!B38</f>
        <v>48</v>
      </c>
    </row>
    <row r="39" spans="1:5" ht="12" thickBot="1">
      <c r="A39" s="28" t="s">
        <v>124</v>
      </c>
      <c r="B39" s="87">
        <f>'SUMMARY OCT 11'!B39+'SUMMARY NOV 11'!B39+'SUMMARY DEC 11'!B39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 t="s">
        <v>153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160" t="s">
        <v>153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'Q1'!B7+'Q2'!B7+'Q3'!B7+'Q4'!B7</f>
        <v>5739</v>
      </c>
      <c r="D7" s="83">
        <f>B7-B8</f>
        <v>5527</v>
      </c>
    </row>
    <row r="8" spans="1:4">
      <c r="A8" s="26" t="s">
        <v>101</v>
      </c>
      <c r="B8" s="87">
        <f>'Q1'!B8+'Q2'!B8+'Q3'!B8+'Q4'!B8</f>
        <v>212</v>
      </c>
      <c r="D8" s="161">
        <f>D7/B7</f>
        <v>0.96305976650984493</v>
      </c>
    </row>
    <row r="9" spans="1:4" ht="12" thickBot="1">
      <c r="A9" s="26" t="s">
        <v>100</v>
      </c>
      <c r="B9" s="87">
        <f>'Q1'!B9+'Q2'!B9+'Q3'!B9+'Q4'!B9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'Q1'!B11+'Q2'!B11+'Q3'!B11+'Q4'!B11</f>
        <v>15941</v>
      </c>
      <c r="D11" s="83">
        <f>B11-B12</f>
        <v>14731</v>
      </c>
    </row>
    <row r="12" spans="1:4">
      <c r="A12" s="26" t="s">
        <v>99</v>
      </c>
      <c r="B12" s="87">
        <f>'Q1'!B12+'Q2'!B12+'Q3'!B12+'Q4'!B12</f>
        <v>1210</v>
      </c>
      <c r="D12" s="161">
        <f>D11/B11</f>
        <v>0.92409510068377143</v>
      </c>
    </row>
    <row r="13" spans="1:4" ht="12" thickBot="1">
      <c r="A13" s="26" t="s">
        <v>104</v>
      </c>
      <c r="B13" s="87">
        <f>'Q1'!B13+'Q2'!B13+'Q3'!B13+'Q4'!B13</f>
        <v>165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'Q1'!B15+'Q2'!B15+'Q3'!B15+'Q4'!B15</f>
        <v>5745</v>
      </c>
      <c r="D15" s="83">
        <f>B15-B16</f>
        <v>5175</v>
      </c>
    </row>
    <row r="16" spans="1:4" ht="12" customHeight="1">
      <c r="A16" s="26" t="s">
        <v>105</v>
      </c>
      <c r="B16" s="87">
        <f>'Q1'!B16+'Q2'!B16+'Q3'!B16+'Q4'!B16</f>
        <v>570</v>
      </c>
      <c r="D16" s="161"/>
    </row>
    <row r="17" spans="1:8" ht="12.75" customHeight="1" thickBot="1">
      <c r="A17" s="28" t="s">
        <v>129</v>
      </c>
      <c r="B17" s="89">
        <f>SUM(B15-B16)/B15</f>
        <v>0.90078328981723232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'Q1'!B19+'Q2'!B19+'Q3'!B19+'Q4'!B19</f>
        <v>16633</v>
      </c>
      <c r="D19" s="83">
        <f>B19-B20</f>
        <v>16581</v>
      </c>
    </row>
    <row r="20" spans="1:8">
      <c r="A20" s="26" t="s">
        <v>108</v>
      </c>
      <c r="B20" s="87">
        <f>'Q1'!B20+'Q2'!B20+'Q3'!B20+'Q4'!B20</f>
        <v>52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0.99687368484338368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'Q1'!B23+'Q2'!B23+'Q3'!B23+'Q4'!B23</f>
        <v>33633</v>
      </c>
      <c r="D23" s="83">
        <f>B23-B24</f>
        <v>33601</v>
      </c>
      <c r="H23" s="78"/>
    </row>
    <row r="24" spans="1:8">
      <c r="A24" s="26" t="s">
        <v>128</v>
      </c>
      <c r="B24" s="87">
        <f>'Q1'!B24+'Q2'!B24+'Q3'!B24+'Q4'!B24</f>
        <v>32</v>
      </c>
      <c r="H24" s="78"/>
    </row>
    <row r="25" spans="1:8" s="53" customFormat="1" ht="12" thickBot="1">
      <c r="A25" s="26" t="s">
        <v>131</v>
      </c>
      <c r="B25" s="89">
        <f>SUM(B23-B24)/B23</f>
        <v>0.99904855350399902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'Q1'!B27+'Q2'!B27+'Q3'!B27+'Q4'!B27</f>
        <v>1496487</v>
      </c>
      <c r="D27" s="98"/>
      <c r="H27" s="78"/>
    </row>
    <row r="28" spans="1:8">
      <c r="A28" s="26" t="s">
        <v>111</v>
      </c>
      <c r="B28" s="87">
        <f>'Q1'!B28+'Q2'!B28+'Q3'!B28+'Q4'!B28</f>
        <v>15085</v>
      </c>
      <c r="H28" s="80"/>
    </row>
    <row r="29" spans="1:8" ht="12" thickBot="1">
      <c r="A29" s="28" t="s">
        <v>114</v>
      </c>
      <c r="B29" s="94">
        <f>B28/B27*100</f>
        <v>1.0080274669943676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'Q1'!B31+'Q2'!B31+'Q3'!B31+'Q4'!B31</f>
        <v>10730</v>
      </c>
      <c r="D31" s="161">
        <f>B32/B31</f>
        <v>0.98024231127679406</v>
      </c>
    </row>
    <row r="32" spans="1:8">
      <c r="A32" s="26" t="s">
        <v>116</v>
      </c>
      <c r="B32" s="87">
        <f>'Q1'!B32+'Q2'!B32+'Q3'!B32+'Q4'!B32</f>
        <v>10518</v>
      </c>
      <c r="D32" s="161"/>
      <c r="E32" s="83"/>
    </row>
    <row r="33" spans="1:5">
      <c r="A33" s="26" t="s">
        <v>117</v>
      </c>
      <c r="B33" s="87">
        <f>'Q1'!B33+'Q2'!B33+'Q3'!B33+'Q4'!B33</f>
        <v>212</v>
      </c>
      <c r="E33" s="83"/>
    </row>
    <row r="34" spans="1:5" ht="12" thickBot="1">
      <c r="A34" s="28" t="s">
        <v>118</v>
      </c>
      <c r="B34" s="87">
        <f>'Q1'!B34+'Q2'!B34+'Q3'!B34+'Q4'!B34</f>
        <v>239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'Q1'!B36+'Q2'!B36+'Q3'!B36+'Q4'!B36</f>
        <v>4355</v>
      </c>
      <c r="D36" s="161">
        <f>B37/B36</f>
        <v>0.92537313432835822</v>
      </c>
    </row>
    <row r="37" spans="1:5">
      <c r="A37" s="26" t="s">
        <v>120</v>
      </c>
      <c r="B37" s="87">
        <f>'Q1'!B37+'Q2'!B37+'Q3'!B37+'Q4'!B37</f>
        <v>4030</v>
      </c>
    </row>
    <row r="38" spans="1:5">
      <c r="A38" s="26" t="s">
        <v>122</v>
      </c>
      <c r="B38" s="87">
        <f>'Q1'!B38+'Q2'!B38+'Q3'!B38+'Q4'!B38</f>
        <v>325</v>
      </c>
    </row>
    <row r="39" spans="1:5" ht="12" thickBot="1">
      <c r="A39" s="28" t="s">
        <v>124</v>
      </c>
      <c r="B39" s="87">
        <f>'Q1'!B39+'Q2'!B39+'Q3'!B39+'Q4'!B39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22" t="s">
        <v>126</v>
      </c>
      <c r="B1" s="223"/>
    </row>
    <row r="2" spans="1:4">
      <c r="A2" s="224" t="s">
        <v>0</v>
      </c>
      <c r="B2" s="225"/>
    </row>
    <row r="3" spans="1:4">
      <c r="A3" s="229">
        <v>2012</v>
      </c>
      <c r="B3" s="230"/>
    </row>
    <row r="4" spans="1:4" ht="13.8" thickBot="1">
      <c r="A4" s="227"/>
      <c r="B4" s="228"/>
    </row>
    <row r="5" spans="1:4" ht="13.8" thickBot="1">
      <c r="A5" s="70" t="s">
        <v>112</v>
      </c>
      <c r="B5" s="160">
        <v>40940</v>
      </c>
    </row>
    <row r="6" spans="1:4">
      <c r="A6" s="25" t="s">
        <v>86</v>
      </c>
      <c r="B6" s="86"/>
    </row>
    <row r="7" spans="1:4">
      <c r="A7" s="26" t="s">
        <v>102</v>
      </c>
      <c r="B7" s="87">
        <v>376</v>
      </c>
      <c r="D7" s="83"/>
    </row>
    <row r="8" spans="1:4">
      <c r="A8" s="26" t="s">
        <v>101</v>
      </c>
      <c r="B8" s="87">
        <v>15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1153</v>
      </c>
      <c r="D11" s="83"/>
    </row>
    <row r="12" spans="1:4">
      <c r="A12" s="26" t="s">
        <v>99</v>
      </c>
      <c r="B12" s="87">
        <v>61</v>
      </c>
      <c r="D12" s="161"/>
    </row>
    <row r="13" spans="1:4" ht="13.8" thickBot="1">
      <c r="A13" s="26" t="s">
        <v>104</v>
      </c>
      <c r="B13" s="87">
        <v>54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367</v>
      </c>
      <c r="D15" s="83"/>
    </row>
    <row r="16" spans="1:4">
      <c r="A16" s="26" t="s">
        <v>105</v>
      </c>
      <c r="B16" s="87">
        <v>37</v>
      </c>
      <c r="D16" s="161"/>
    </row>
    <row r="17" spans="1:4" ht="13.8" thickBot="1">
      <c r="A17" s="28" t="s">
        <v>129</v>
      </c>
      <c r="B17" s="89">
        <f>SUM(B15-B16)/B15</f>
        <v>0.89918256130790186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1039</v>
      </c>
      <c r="D19" s="83"/>
    </row>
    <row r="20" spans="1:4">
      <c r="A20" s="26" t="s">
        <v>108</v>
      </c>
      <c r="B20" s="87">
        <v>4</v>
      </c>
      <c r="D20" s="161"/>
    </row>
    <row r="21" spans="1:4" ht="13.8" thickBot="1">
      <c r="A21" s="26" t="s">
        <v>130</v>
      </c>
      <c r="B21" s="89">
        <f>SUM(B19-B20)/B19</f>
        <v>0.99615014436958615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2491</v>
      </c>
    </row>
    <row r="24" spans="1:4">
      <c r="A24" s="26" t="s">
        <v>128</v>
      </c>
      <c r="B24" s="87">
        <v>1</v>
      </c>
    </row>
    <row r="25" spans="1:4" ht="13.8" thickBot="1">
      <c r="A25" s="26" t="s">
        <v>131</v>
      </c>
      <c r="B25" s="89">
        <f>SUM(B23-B24)/B23</f>
        <v>0.99959855479727022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120388</v>
      </c>
      <c r="D27" s="98"/>
    </row>
    <row r="28" spans="1:4">
      <c r="A28" s="26" t="s">
        <v>111</v>
      </c>
      <c r="B28" s="87">
        <v>940</v>
      </c>
    </row>
    <row r="29" spans="1:4" ht="13.8" thickBot="1">
      <c r="A29" s="28" t="s">
        <v>114</v>
      </c>
      <c r="B29" s="94">
        <f>B28/B27*100</f>
        <v>0.78080871847692457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662</v>
      </c>
      <c r="D31" s="161"/>
    </row>
    <row r="32" spans="1:4">
      <c r="A32" s="26" t="s">
        <v>116</v>
      </c>
      <c r="B32" s="87">
        <v>651</v>
      </c>
      <c r="D32" s="161"/>
    </row>
    <row r="33" spans="1:4">
      <c r="A33" s="26" t="s">
        <v>117</v>
      </c>
      <c r="B33" s="87">
        <f>B31-B32</f>
        <v>11</v>
      </c>
    </row>
    <row r="34" spans="1:4" ht="13.8" thickBot="1">
      <c r="A34" s="28" t="s">
        <v>118</v>
      </c>
      <c r="B34" s="95">
        <v>254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276</v>
      </c>
      <c r="D36" s="161"/>
    </row>
    <row r="37" spans="1:4">
      <c r="A37" s="26" t="s">
        <v>120</v>
      </c>
      <c r="B37" s="87">
        <v>265</v>
      </c>
    </row>
    <row r="38" spans="1:4">
      <c r="A38" s="26" t="s">
        <v>122</v>
      </c>
      <c r="B38" s="87">
        <f>B36-B37</f>
        <v>11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3" width="9.109375" style="6" customWidth="1"/>
    <col min="4" max="4" width="10" style="6" bestFit="1" customWidth="1"/>
  </cols>
  <sheetData>
    <row r="1" spans="1:4" ht="13.8" thickTop="1">
      <c r="A1" s="222" t="s">
        <v>126</v>
      </c>
      <c r="B1" s="223"/>
    </row>
    <row r="2" spans="1:4">
      <c r="A2" s="224" t="s">
        <v>0</v>
      </c>
      <c r="B2" s="225"/>
    </row>
    <row r="3" spans="1:4">
      <c r="A3" s="226">
        <v>40920</v>
      </c>
      <c r="B3" s="225"/>
    </row>
    <row r="4" spans="1:4" ht="13.8" thickBot="1">
      <c r="A4" s="227"/>
      <c r="B4" s="228"/>
    </row>
    <row r="5" spans="1:4" ht="13.8" thickBot="1">
      <c r="A5" s="70" t="s">
        <v>112</v>
      </c>
      <c r="B5" s="85">
        <v>40920</v>
      </c>
    </row>
    <row r="6" spans="1:4">
      <c r="A6" s="25" t="s">
        <v>86</v>
      </c>
      <c r="B6" s="86"/>
    </row>
    <row r="7" spans="1:4">
      <c r="A7" s="26" t="s">
        <v>102</v>
      </c>
      <c r="B7" s="87">
        <v>328</v>
      </c>
      <c r="D7" s="83"/>
    </row>
    <row r="8" spans="1:4">
      <c r="A8" s="26" t="s">
        <v>101</v>
      </c>
      <c r="B8" s="87">
        <v>30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1748</v>
      </c>
      <c r="D11" s="83"/>
    </row>
    <row r="12" spans="1:4">
      <c r="A12" s="26" t="s">
        <v>99</v>
      </c>
      <c r="B12" s="87">
        <v>328</v>
      </c>
      <c r="D12" s="161"/>
    </row>
    <row r="13" spans="1:4" ht="13.8" thickBot="1">
      <c r="A13" s="26" t="s">
        <v>104</v>
      </c>
      <c r="B13" s="87">
        <v>59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328</v>
      </c>
      <c r="D15" s="83"/>
    </row>
    <row r="16" spans="1:4">
      <c r="A16" s="26" t="s">
        <v>105</v>
      </c>
      <c r="B16" s="87">
        <v>30</v>
      </c>
      <c r="D16" s="161"/>
    </row>
    <row r="17" spans="1:4" ht="13.8" thickBot="1">
      <c r="A17" s="28" t="s">
        <v>129</v>
      </c>
      <c r="B17" s="89">
        <f>SUM(B15-B16)/B15</f>
        <v>0.90853658536585369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1115</v>
      </c>
      <c r="D19" s="83"/>
    </row>
    <row r="20" spans="1:4">
      <c r="A20" s="26" t="s">
        <v>108</v>
      </c>
      <c r="B20" s="87">
        <v>6</v>
      </c>
      <c r="D20" s="161"/>
    </row>
    <row r="21" spans="1:4" ht="13.8" thickBot="1">
      <c r="A21" s="26" t="s">
        <v>130</v>
      </c>
      <c r="B21" s="89">
        <f>SUM(B19-B20)/B19</f>
        <v>0.9946188340807175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2692</v>
      </c>
      <c r="D23" s="83"/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0.99925705794947994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120992</v>
      </c>
      <c r="D27" s="98"/>
    </row>
    <row r="28" spans="1:4">
      <c r="A28" s="26" t="s">
        <v>111</v>
      </c>
      <c r="B28" s="87">
        <v>1429</v>
      </c>
    </row>
    <row r="29" spans="1:4" ht="13.8" thickBot="1">
      <c r="A29" s="28" t="s">
        <v>114</v>
      </c>
      <c r="B29" s="94">
        <f>B28/B27*100</f>
        <v>1.1810698227982015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1112</v>
      </c>
      <c r="D31" s="161"/>
    </row>
    <row r="32" spans="1:4">
      <c r="A32" s="26" t="s">
        <v>116</v>
      </c>
      <c r="B32" s="87">
        <v>1058</v>
      </c>
      <c r="D32" s="161"/>
    </row>
    <row r="33" spans="1:4">
      <c r="A33" s="26" t="s">
        <v>117</v>
      </c>
      <c r="B33" s="87">
        <f>B31-B32</f>
        <v>54</v>
      </c>
    </row>
    <row r="34" spans="1:4" ht="13.8" thickBot="1">
      <c r="A34" s="28" t="s">
        <v>118</v>
      </c>
      <c r="B34" s="95">
        <v>353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309</v>
      </c>
      <c r="D36" s="161"/>
    </row>
    <row r="37" spans="1:4">
      <c r="A37" s="26" t="s">
        <v>120</v>
      </c>
      <c r="B37" s="87">
        <v>293</v>
      </c>
    </row>
    <row r="38" spans="1:4">
      <c r="A38" s="26" t="s">
        <v>122</v>
      </c>
      <c r="B38" s="87">
        <f>B36-B37</f>
        <v>16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40575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40575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421</v>
      </c>
      <c r="D7" s="83">
        <f>B7-B8</f>
        <v>402</v>
      </c>
    </row>
    <row r="8" spans="1:4">
      <c r="A8" s="26" t="s">
        <v>101</v>
      </c>
      <c r="B8" s="87">
        <v>19</v>
      </c>
      <c r="D8" s="161">
        <f>D7/B7</f>
        <v>0.95486935866983369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1275</v>
      </c>
      <c r="D11" s="83">
        <f>B11-B12</f>
        <v>1170</v>
      </c>
    </row>
    <row r="12" spans="1:4">
      <c r="A12" s="26" t="s">
        <v>99</v>
      </c>
      <c r="B12" s="87">
        <v>105</v>
      </c>
      <c r="D12" s="161">
        <f>D11/B11</f>
        <v>0.91764705882352937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421</v>
      </c>
      <c r="D15" s="83">
        <f>B15-B16</f>
        <v>391</v>
      </c>
    </row>
    <row r="16" spans="1:4" ht="12" customHeight="1">
      <c r="A16" s="26" t="s">
        <v>105</v>
      </c>
      <c r="B16" s="87">
        <v>30</v>
      </c>
      <c r="D16" s="161">
        <f>D15/B15</f>
        <v>0.92874109263657956</v>
      </c>
    </row>
    <row r="17" spans="1:8" ht="12.75" customHeight="1" thickBot="1">
      <c r="A17" s="28" t="s">
        <v>129</v>
      </c>
      <c r="B17" s="89">
        <f>SUM(B15-B16)/B15</f>
        <v>0.92874109263657956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1351</v>
      </c>
      <c r="D19" s="83"/>
    </row>
    <row r="20" spans="1:8">
      <c r="A20" s="26" t="s">
        <v>108</v>
      </c>
      <c r="B20" s="87">
        <v>1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0.99925980754996302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3404</v>
      </c>
      <c r="H23" s="78"/>
    </row>
    <row r="24" spans="1:8">
      <c r="A24" s="26" t="s">
        <v>128</v>
      </c>
      <c r="B24" s="87">
        <v>1</v>
      </c>
      <c r="H24" s="78"/>
    </row>
    <row r="25" spans="1:8" s="53" customFormat="1" ht="12" thickBot="1">
      <c r="A25" s="26" t="s">
        <v>131</v>
      </c>
      <c r="B25" s="89">
        <f>SUM(B23-B24)/B23</f>
        <v>0.99970622796709752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127442</v>
      </c>
      <c r="D27" s="98"/>
      <c r="H27" s="78"/>
    </row>
    <row r="28" spans="1:8">
      <c r="A28" s="26" t="s">
        <v>111</v>
      </c>
      <c r="B28" s="87">
        <v>1247</v>
      </c>
      <c r="H28" s="80"/>
    </row>
    <row r="29" spans="1:8" ht="12" thickBot="1">
      <c r="A29" s="28" t="s">
        <v>114</v>
      </c>
      <c r="B29" s="94">
        <f>B28/B27*100</f>
        <v>0.97848433012664571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842</v>
      </c>
      <c r="D31" s="161">
        <f>B32/B31</f>
        <v>0.98812351543942989</v>
      </c>
    </row>
    <row r="32" spans="1:8">
      <c r="A32" s="26" t="s">
        <v>116</v>
      </c>
      <c r="B32" s="87">
        <v>832</v>
      </c>
      <c r="D32" s="161"/>
    </row>
    <row r="33" spans="1:4">
      <c r="A33" s="26" t="s">
        <v>117</v>
      </c>
      <c r="B33" s="87">
        <f>B31-B32</f>
        <v>10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405</v>
      </c>
      <c r="D36" s="161">
        <f>B37/B36</f>
        <v>0.92839506172839503</v>
      </c>
    </row>
    <row r="37" spans="1:4">
      <c r="A37" s="26" t="s">
        <v>120</v>
      </c>
      <c r="B37" s="87">
        <v>376</v>
      </c>
    </row>
    <row r="38" spans="1:4">
      <c r="A38" s="26" t="s">
        <v>122</v>
      </c>
      <c r="B38" s="87">
        <f>B36-B37</f>
        <v>29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44"/>
  <sheetViews>
    <sheetView view="pageLayout" topLeftCell="A46" zoomScaleNormal="100" workbookViewId="0">
      <selection activeCell="A2" sqref="A2:B2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22" t="s">
        <v>126</v>
      </c>
      <c r="B1" s="223"/>
    </row>
    <row r="2" spans="1:4">
      <c r="A2" s="224" t="s">
        <v>182</v>
      </c>
      <c r="B2" s="225"/>
    </row>
    <row r="3" spans="1:4">
      <c r="A3" s="229">
        <v>2012</v>
      </c>
      <c r="B3" s="230"/>
    </row>
    <row r="4" spans="1:4" ht="13.8" thickBot="1">
      <c r="A4" s="227"/>
      <c r="B4" s="228"/>
    </row>
    <row r="5" spans="1:4" ht="13.8" thickBot="1">
      <c r="A5" s="70" t="s">
        <v>112</v>
      </c>
      <c r="B5" s="160">
        <v>41153</v>
      </c>
    </row>
    <row r="6" spans="1:4">
      <c r="A6" s="25" t="s">
        <v>86</v>
      </c>
      <c r="B6" s="86"/>
    </row>
    <row r="7" spans="1:4">
      <c r="A7" s="26" t="s">
        <v>102</v>
      </c>
      <c r="B7" s="87">
        <v>369</v>
      </c>
      <c r="D7" s="83"/>
    </row>
    <row r="8" spans="1:4">
      <c r="A8" s="26" t="s">
        <v>101</v>
      </c>
      <c r="B8" s="87">
        <v>8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921</v>
      </c>
      <c r="D11" s="83"/>
    </row>
    <row r="12" spans="1:4">
      <c r="A12" s="26" t="s">
        <v>99</v>
      </c>
      <c r="B12" s="87">
        <v>79</v>
      </c>
      <c r="D12" s="161"/>
    </row>
    <row r="13" spans="1:4" ht="13.8" thickBot="1">
      <c r="A13" s="26" t="s">
        <v>104</v>
      </c>
      <c r="B13" s="87">
        <v>30</v>
      </c>
    </row>
    <row r="14" spans="1:4">
      <c r="A14" s="27" t="s">
        <v>177</v>
      </c>
      <c r="B14" s="88"/>
    </row>
    <row r="15" spans="1:4">
      <c r="A15" s="26" t="s">
        <v>106</v>
      </c>
      <c r="B15" s="87">
        <v>369</v>
      </c>
      <c r="D15" s="83"/>
    </row>
    <row r="16" spans="1:4">
      <c r="A16" s="26" t="s">
        <v>105</v>
      </c>
      <c r="B16" s="87">
        <v>43</v>
      </c>
      <c r="D16" s="161"/>
    </row>
    <row r="17" spans="1:4" ht="13.8" thickBot="1">
      <c r="A17" s="28" t="s">
        <v>129</v>
      </c>
      <c r="B17" s="89">
        <f>SUM(B15-B16)/B15</f>
        <v>0.88346883468834692</v>
      </c>
      <c r="C17" s="74"/>
      <c r="D17" s="74"/>
    </row>
    <row r="18" spans="1:4">
      <c r="A18" s="27" t="s">
        <v>178</v>
      </c>
      <c r="B18" s="92"/>
    </row>
    <row r="19" spans="1:4">
      <c r="A19" s="26" t="s">
        <v>106</v>
      </c>
      <c r="B19" s="87">
        <v>1188</v>
      </c>
      <c r="D19" s="83"/>
    </row>
    <row r="20" spans="1:4">
      <c r="A20" s="26" t="s">
        <v>108</v>
      </c>
      <c r="B20" s="87">
        <v>3</v>
      </c>
      <c r="D20" s="161"/>
    </row>
    <row r="21" spans="1:4" ht="13.8" thickBot="1">
      <c r="A21" s="26" t="s">
        <v>130</v>
      </c>
      <c r="B21" s="89">
        <f>SUM(B19-B20)/B19</f>
        <v>0.99747474747474751</v>
      </c>
      <c r="C21" s="53"/>
      <c r="D21" s="53"/>
    </row>
    <row r="22" spans="1:4">
      <c r="A22" s="27" t="s">
        <v>179</v>
      </c>
      <c r="B22" s="92"/>
    </row>
    <row r="23" spans="1:4">
      <c r="A23" s="26" t="s">
        <v>106</v>
      </c>
      <c r="B23" s="87">
        <v>2581</v>
      </c>
    </row>
    <row r="24" spans="1:4">
      <c r="A24" s="26" t="s">
        <v>128</v>
      </c>
      <c r="B24" s="87">
        <v>3</v>
      </c>
    </row>
    <row r="25" spans="1:4" ht="13.8" thickBot="1">
      <c r="A25" s="26" t="s">
        <v>131</v>
      </c>
      <c r="B25" s="89">
        <f>SUM(B23-B24)/B23</f>
        <v>0.99883765982177453</v>
      </c>
      <c r="C25" s="53"/>
      <c r="D25" s="53"/>
    </row>
    <row r="26" spans="1:4">
      <c r="A26" s="27" t="s">
        <v>180</v>
      </c>
      <c r="B26" s="93"/>
    </row>
    <row r="27" spans="1:4">
      <c r="A27" s="26" t="s">
        <v>110</v>
      </c>
      <c r="B27" s="87">
        <v>116856</v>
      </c>
      <c r="D27" s="98"/>
    </row>
    <row r="28" spans="1:4">
      <c r="A28" s="26" t="s">
        <v>111</v>
      </c>
      <c r="B28" s="87">
        <v>861</v>
      </c>
    </row>
    <row r="29" spans="1:4" ht="13.8" thickBot="1">
      <c r="A29" s="28" t="s">
        <v>114</v>
      </c>
      <c r="B29" s="94">
        <f>B28/B27*100</f>
        <v>0.73680427192441977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626</v>
      </c>
      <c r="D31" s="161"/>
    </row>
    <row r="32" spans="1:4">
      <c r="A32" s="26" t="s">
        <v>116</v>
      </c>
      <c r="B32" s="87">
        <v>615</v>
      </c>
      <c r="D32" s="161"/>
    </row>
    <row r="33" spans="1:4">
      <c r="A33" s="26" t="s">
        <v>117</v>
      </c>
      <c r="B33" s="87">
        <f>B31-B32</f>
        <v>11</v>
      </c>
    </row>
    <row r="34" spans="1:4" ht="13.8" thickBot="1">
      <c r="A34" s="28" t="s">
        <v>118</v>
      </c>
      <c r="B34" s="95">
        <v>79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235</v>
      </c>
      <c r="D36" s="161"/>
    </row>
    <row r="37" spans="1:4">
      <c r="A37" s="26" t="s">
        <v>120</v>
      </c>
      <c r="B37" s="87">
        <v>227</v>
      </c>
    </row>
    <row r="38" spans="1:4">
      <c r="A38" s="26" t="s">
        <v>122</v>
      </c>
      <c r="B38" s="87">
        <f>B36-B37</f>
        <v>8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 
CONFIDENTIAL PER WAC 480-07-160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22" t="s">
        <v>126</v>
      </c>
      <c r="B1" s="223"/>
    </row>
    <row r="2" spans="1:4">
      <c r="A2" s="224" t="s">
        <v>0</v>
      </c>
      <c r="B2" s="225"/>
    </row>
    <row r="3" spans="1:4">
      <c r="A3" s="229">
        <v>2012</v>
      </c>
      <c r="B3" s="230"/>
    </row>
    <row r="4" spans="1:4" ht="13.8" thickBot="1">
      <c r="A4" s="227"/>
      <c r="B4" s="228"/>
    </row>
    <row r="5" spans="1:4" ht="13.8" thickBot="1">
      <c r="A5" s="70" t="s">
        <v>112</v>
      </c>
      <c r="B5" s="160">
        <v>41122</v>
      </c>
    </row>
    <row r="6" spans="1:4">
      <c r="A6" s="25" t="s">
        <v>86</v>
      </c>
      <c r="B6" s="86"/>
    </row>
    <row r="7" spans="1:4">
      <c r="A7" s="26" t="s">
        <v>102</v>
      </c>
      <c r="B7" s="87">
        <v>442</v>
      </c>
      <c r="D7" s="83"/>
    </row>
    <row r="8" spans="1:4">
      <c r="A8" s="26" t="s">
        <v>101</v>
      </c>
      <c r="B8" s="87">
        <v>10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1216</v>
      </c>
      <c r="D11" s="83"/>
    </row>
    <row r="12" spans="1:4">
      <c r="A12" s="26" t="s">
        <v>99</v>
      </c>
      <c r="B12" s="87">
        <v>92</v>
      </c>
      <c r="D12" s="161"/>
    </row>
    <row r="13" spans="1:4" ht="13.8" thickBot="1">
      <c r="A13" s="26" t="s">
        <v>104</v>
      </c>
      <c r="B13" s="87">
        <v>50</v>
      </c>
    </row>
    <row r="14" spans="1:4">
      <c r="A14" s="27" t="s">
        <v>177</v>
      </c>
      <c r="B14" s="88"/>
    </row>
    <row r="15" spans="1:4">
      <c r="A15" s="26" t="s">
        <v>106</v>
      </c>
      <c r="B15" s="87">
        <v>442</v>
      </c>
      <c r="D15" s="83"/>
    </row>
    <row r="16" spans="1:4">
      <c r="A16" s="26" t="s">
        <v>105</v>
      </c>
      <c r="B16" s="87">
        <v>39</v>
      </c>
      <c r="D16" s="161"/>
    </row>
    <row r="17" spans="1:4" ht="13.8" thickBot="1">
      <c r="A17" s="28" t="s">
        <v>129</v>
      </c>
      <c r="B17" s="89">
        <f>SUM(B15-B16)/B15</f>
        <v>0.91176470588235292</v>
      </c>
      <c r="C17" s="74"/>
      <c r="D17" s="74"/>
    </row>
    <row r="18" spans="1:4">
      <c r="A18" s="27" t="s">
        <v>178</v>
      </c>
      <c r="B18" s="92"/>
    </row>
    <row r="19" spans="1:4">
      <c r="A19" s="26" t="s">
        <v>106</v>
      </c>
      <c r="B19" s="87">
        <v>1240</v>
      </c>
      <c r="D19" s="83"/>
    </row>
    <row r="20" spans="1:4">
      <c r="A20" s="26" t="s">
        <v>108</v>
      </c>
      <c r="B20" s="87">
        <v>4</v>
      </c>
      <c r="D20" s="161"/>
    </row>
    <row r="21" spans="1:4" ht="13.8" thickBot="1">
      <c r="A21" s="26" t="s">
        <v>130</v>
      </c>
      <c r="B21" s="89">
        <f>SUM(B19-B20)/B19</f>
        <v>0.99677419354838714</v>
      </c>
      <c r="C21" s="53"/>
      <c r="D21" s="53"/>
    </row>
    <row r="22" spans="1:4">
      <c r="A22" s="27" t="s">
        <v>179</v>
      </c>
      <c r="B22" s="92"/>
    </row>
    <row r="23" spans="1:4">
      <c r="A23" s="26" t="s">
        <v>106</v>
      </c>
      <c r="B23" s="87">
        <v>2609</v>
      </c>
    </row>
    <row r="24" spans="1:4">
      <c r="A24" s="26" t="s">
        <v>128</v>
      </c>
      <c r="B24" s="87">
        <v>4</v>
      </c>
    </row>
    <row r="25" spans="1:4" ht="13.8" thickBot="1">
      <c r="A25" s="26" t="s">
        <v>131</v>
      </c>
      <c r="B25" s="89">
        <f>SUM(B23-B24)/B23</f>
        <v>0.99846684553468767</v>
      </c>
      <c r="C25" s="53"/>
      <c r="D25" s="53"/>
    </row>
    <row r="26" spans="1:4">
      <c r="A26" s="27" t="s">
        <v>180</v>
      </c>
      <c r="B26" s="93"/>
    </row>
    <row r="27" spans="1:4">
      <c r="A27" s="26" t="s">
        <v>110</v>
      </c>
      <c r="B27" s="87">
        <v>117000</v>
      </c>
      <c r="D27" s="98"/>
    </row>
    <row r="28" spans="1:4">
      <c r="A28" s="26" t="s">
        <v>111</v>
      </c>
      <c r="B28" s="87">
        <v>1100</v>
      </c>
    </row>
    <row r="29" spans="1:4" ht="13.8" thickBot="1">
      <c r="A29" s="28" t="s">
        <v>114</v>
      </c>
      <c r="B29" s="94">
        <f>B28/B27*100</f>
        <v>0.94017094017094016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772</v>
      </c>
      <c r="D31" s="161"/>
    </row>
    <row r="32" spans="1:4">
      <c r="A32" s="26" t="s">
        <v>116</v>
      </c>
      <c r="B32" s="87">
        <v>763</v>
      </c>
      <c r="D32" s="161"/>
    </row>
    <row r="33" spans="1:4">
      <c r="A33" s="26" t="s">
        <v>117</v>
      </c>
      <c r="B33" s="87">
        <f>B31-B32</f>
        <v>9</v>
      </c>
    </row>
    <row r="34" spans="1:4" ht="13.8" thickBot="1">
      <c r="A34" s="28" t="s">
        <v>118</v>
      </c>
      <c r="B34" s="95">
        <v>149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328</v>
      </c>
      <c r="D36" s="161"/>
    </row>
    <row r="37" spans="1:4">
      <c r="A37" s="26" t="s">
        <v>120</v>
      </c>
      <c r="B37" s="87">
        <v>319</v>
      </c>
    </row>
    <row r="38" spans="1:4">
      <c r="A38" s="26" t="s">
        <v>122</v>
      </c>
      <c r="B38" s="87">
        <f>B36-B37</f>
        <v>9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D16" sqref="D16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22" t="s">
        <v>126</v>
      </c>
      <c r="B1" s="223"/>
    </row>
    <row r="2" spans="1:4">
      <c r="A2" s="224" t="s">
        <v>0</v>
      </c>
      <c r="B2" s="225"/>
    </row>
    <row r="3" spans="1:4">
      <c r="A3" s="229">
        <v>2012</v>
      </c>
      <c r="B3" s="230"/>
    </row>
    <row r="4" spans="1:4" ht="13.8" thickBot="1">
      <c r="A4" s="227"/>
      <c r="B4" s="228"/>
    </row>
    <row r="5" spans="1:4" ht="13.8" thickBot="1">
      <c r="A5" s="70" t="s">
        <v>112</v>
      </c>
      <c r="B5" s="160">
        <v>41091</v>
      </c>
    </row>
    <row r="6" spans="1:4">
      <c r="A6" s="25" t="s">
        <v>86</v>
      </c>
      <c r="B6" s="86"/>
    </row>
    <row r="7" spans="1:4">
      <c r="A7" s="26" t="s">
        <v>102</v>
      </c>
      <c r="B7" s="87">
        <v>377</v>
      </c>
      <c r="D7" s="83"/>
    </row>
    <row r="8" spans="1:4">
      <c r="A8" s="26" t="s">
        <v>101</v>
      </c>
      <c r="B8" s="87">
        <v>10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1484</v>
      </c>
      <c r="D11" s="83"/>
    </row>
    <row r="12" spans="1:4">
      <c r="A12" s="26" t="s">
        <v>99</v>
      </c>
      <c r="B12" s="87">
        <v>115</v>
      </c>
      <c r="D12" s="161"/>
    </row>
    <row r="13" spans="1:4" ht="13.8" thickBot="1">
      <c r="A13" s="26" t="s">
        <v>104</v>
      </c>
      <c r="B13" s="87">
        <v>0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377</v>
      </c>
      <c r="D15" s="83"/>
    </row>
    <row r="16" spans="1:4">
      <c r="A16" s="26" t="s">
        <v>105</v>
      </c>
      <c r="B16" s="87">
        <v>40</v>
      </c>
      <c r="D16" s="161"/>
    </row>
    <row r="17" spans="1:4" ht="13.8" thickBot="1">
      <c r="A17" s="28" t="s">
        <v>129</v>
      </c>
      <c r="B17" s="89">
        <f>SUM(B15-B16)/B15</f>
        <v>0.8938992042440318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1264</v>
      </c>
      <c r="D19" s="83"/>
    </row>
    <row r="20" spans="1:4">
      <c r="A20" s="26" t="s">
        <v>108</v>
      </c>
      <c r="B20" s="87">
        <v>4</v>
      </c>
      <c r="D20" s="161"/>
    </row>
    <row r="21" spans="1:4" ht="13.8" thickBot="1">
      <c r="A21" s="26" t="s">
        <v>130</v>
      </c>
      <c r="B21" s="89">
        <f>SUM(B19-B20)/B19</f>
        <v>0.99683544303797467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2534</v>
      </c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0.99921073401736382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117718</v>
      </c>
      <c r="D27" s="98"/>
    </row>
    <row r="28" spans="1:4">
      <c r="A28" s="26" t="s">
        <v>111</v>
      </c>
      <c r="B28" s="87">
        <v>1367</v>
      </c>
    </row>
    <row r="29" spans="1:4" ht="13.8" thickBot="1">
      <c r="A29" s="28" t="s">
        <v>114</v>
      </c>
      <c r="B29" s="94">
        <f>B28/B27*100</f>
        <v>1.1612497663908663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1058</v>
      </c>
      <c r="D31" s="161"/>
    </row>
    <row r="32" spans="1:4">
      <c r="A32" s="26" t="s">
        <v>116</v>
      </c>
      <c r="B32" s="87">
        <v>1031</v>
      </c>
      <c r="D32" s="161"/>
    </row>
    <row r="33" spans="1:4">
      <c r="A33" s="26" t="s">
        <v>117</v>
      </c>
      <c r="B33" s="87">
        <f>B31-B32</f>
        <v>27</v>
      </c>
    </row>
    <row r="34" spans="1:4" ht="13.8" thickBot="1">
      <c r="A34" s="28" t="s">
        <v>118</v>
      </c>
      <c r="B34" s="95">
        <v>146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309</v>
      </c>
      <c r="D36" s="161"/>
    </row>
    <row r="37" spans="1:4">
      <c r="A37" s="26" t="s">
        <v>120</v>
      </c>
      <c r="B37" s="87">
        <v>293</v>
      </c>
    </row>
    <row r="38" spans="1:4">
      <c r="A38" s="26" t="s">
        <v>122</v>
      </c>
      <c r="B38" s="87">
        <f>B36-B37</f>
        <v>16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22" t="s">
        <v>126</v>
      </c>
      <c r="B1" s="223"/>
    </row>
    <row r="2" spans="1:4">
      <c r="A2" s="224" t="s">
        <v>0</v>
      </c>
      <c r="B2" s="225"/>
    </row>
    <row r="3" spans="1:4">
      <c r="A3" s="229">
        <v>2012</v>
      </c>
      <c r="B3" s="230"/>
    </row>
    <row r="4" spans="1:4" ht="13.8" thickBot="1">
      <c r="A4" s="227"/>
      <c r="B4" s="228"/>
    </row>
    <row r="5" spans="1:4" ht="13.8" thickBot="1">
      <c r="A5" s="70" t="s">
        <v>112</v>
      </c>
      <c r="B5" s="160">
        <v>41061</v>
      </c>
    </row>
    <row r="6" spans="1:4">
      <c r="A6" s="25" t="s">
        <v>86</v>
      </c>
      <c r="B6" s="86"/>
    </row>
    <row r="7" spans="1:4">
      <c r="A7" s="26" t="s">
        <v>102</v>
      </c>
      <c r="B7" s="87">
        <v>421</v>
      </c>
      <c r="D7" s="83"/>
    </row>
    <row r="8" spans="1:4">
      <c r="A8" s="26" t="s">
        <v>101</v>
      </c>
      <c r="B8" s="87">
        <v>11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1322</v>
      </c>
      <c r="D11" s="83"/>
    </row>
    <row r="12" spans="1:4">
      <c r="A12" s="26" t="s">
        <v>99</v>
      </c>
      <c r="B12" s="87">
        <v>80</v>
      </c>
      <c r="D12" s="161"/>
    </row>
    <row r="13" spans="1:4" ht="13.8" thickBot="1">
      <c r="A13" s="26" t="s">
        <v>104</v>
      </c>
      <c r="B13" s="87">
        <v>35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421</v>
      </c>
      <c r="D15" s="83"/>
    </row>
    <row r="16" spans="1:4">
      <c r="A16" s="26" t="s">
        <v>105</v>
      </c>
      <c r="B16" s="87">
        <v>72</v>
      </c>
      <c r="D16" s="161"/>
    </row>
    <row r="17" spans="1:4" ht="13.8" thickBot="1">
      <c r="A17" s="28" t="s">
        <v>129</v>
      </c>
      <c r="B17" s="89">
        <f>SUM(B15-B16)/B15</f>
        <v>0.82897862232779096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1393</v>
      </c>
      <c r="D19" s="83"/>
    </row>
    <row r="20" spans="1:4">
      <c r="A20" s="26" t="s">
        <v>108</v>
      </c>
      <c r="B20" s="87">
        <v>5</v>
      </c>
      <c r="D20" s="161"/>
    </row>
    <row r="21" spans="1:4" ht="13.8" thickBot="1">
      <c r="A21" s="26" t="s">
        <v>130</v>
      </c>
      <c r="B21" s="89">
        <f>SUM(B19-B20)/B19</f>
        <v>0.99641062455132812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2485</v>
      </c>
    </row>
    <row r="24" spans="1:4">
      <c r="A24" s="26" t="s">
        <v>128</v>
      </c>
      <c r="B24" s="87">
        <v>3</v>
      </c>
    </row>
    <row r="25" spans="1:4" ht="13.8" thickBot="1">
      <c r="A25" s="26" t="s">
        <v>131</v>
      </c>
      <c r="B25" s="89">
        <f>SUM(B23-B24)/B23</f>
        <v>0.99879275653923538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118377</v>
      </c>
      <c r="D27" s="98"/>
    </row>
    <row r="28" spans="1:4">
      <c r="A28" s="26" t="s">
        <v>111</v>
      </c>
      <c r="B28" s="87">
        <v>1101</v>
      </c>
    </row>
    <row r="29" spans="1:4" ht="13.8" thickBot="1">
      <c r="A29" s="28" t="s">
        <v>114</v>
      </c>
      <c r="B29" s="94">
        <f>B28/B27*100</f>
        <v>0.93007932284143036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848</v>
      </c>
      <c r="D31" s="161"/>
    </row>
    <row r="32" spans="1:4">
      <c r="A32" s="26" t="s">
        <v>116</v>
      </c>
      <c r="B32" s="87">
        <v>831</v>
      </c>
      <c r="D32" s="161"/>
    </row>
    <row r="33" spans="1:4">
      <c r="A33" s="26" t="s">
        <v>117</v>
      </c>
      <c r="B33" s="87">
        <f>B31-B32</f>
        <v>17</v>
      </c>
    </row>
    <row r="34" spans="1:4" ht="13.8" thickBot="1">
      <c r="A34" s="28" t="s">
        <v>118</v>
      </c>
      <c r="B34" s="95">
        <v>226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253</v>
      </c>
      <c r="D36" s="161"/>
    </row>
    <row r="37" spans="1:4">
      <c r="A37" s="26" t="s">
        <v>120</v>
      </c>
      <c r="B37" s="87">
        <v>241</v>
      </c>
    </row>
    <row r="38" spans="1:4">
      <c r="A38" s="26" t="s">
        <v>122</v>
      </c>
      <c r="B38" s="87">
        <f>B36-B37</f>
        <v>12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sqref="A1:IV65536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22" t="s">
        <v>126</v>
      </c>
      <c r="B1" s="223"/>
    </row>
    <row r="2" spans="1:4">
      <c r="A2" s="224" t="s">
        <v>0</v>
      </c>
      <c r="B2" s="225"/>
    </row>
    <row r="3" spans="1:4">
      <c r="A3" s="229">
        <v>2012</v>
      </c>
      <c r="B3" s="230"/>
    </row>
    <row r="4" spans="1:4" ht="13.8" thickBot="1">
      <c r="A4" s="227"/>
      <c r="B4" s="228"/>
    </row>
    <row r="5" spans="1:4" ht="13.8" thickBot="1">
      <c r="A5" s="70" t="s">
        <v>112</v>
      </c>
      <c r="B5" s="160">
        <v>41030</v>
      </c>
    </row>
    <row r="6" spans="1:4">
      <c r="A6" s="25" t="s">
        <v>86</v>
      </c>
      <c r="B6" s="86"/>
    </row>
    <row r="7" spans="1:4">
      <c r="A7" s="26" t="s">
        <v>102</v>
      </c>
      <c r="B7" s="87">
        <v>466</v>
      </c>
      <c r="D7" s="83"/>
    </row>
    <row r="8" spans="1:4">
      <c r="A8" s="26" t="s">
        <v>101</v>
      </c>
      <c r="B8" s="87">
        <v>14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1108</v>
      </c>
      <c r="D11" s="83"/>
    </row>
    <row r="12" spans="1:4">
      <c r="A12" s="26" t="s">
        <v>99</v>
      </c>
      <c r="B12" s="87">
        <v>65</v>
      </c>
      <c r="D12" s="161"/>
    </row>
    <row r="13" spans="1:4" ht="13.8" thickBot="1">
      <c r="A13" s="26" t="s">
        <v>104</v>
      </c>
      <c r="B13" s="87">
        <v>44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466</v>
      </c>
      <c r="D15" s="83"/>
    </row>
    <row r="16" spans="1:4">
      <c r="A16" s="26" t="s">
        <v>105</v>
      </c>
      <c r="B16" s="87">
        <v>58</v>
      </c>
      <c r="D16" s="161"/>
    </row>
    <row r="17" spans="1:4" ht="13.8" thickBot="1">
      <c r="A17" s="28" t="s">
        <v>129</v>
      </c>
      <c r="B17" s="89">
        <f>SUM(B15-B16)/B15</f>
        <v>0.87553648068669532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1369</v>
      </c>
      <c r="D19" s="83"/>
    </row>
    <row r="20" spans="1:4">
      <c r="A20" s="26" t="s">
        <v>108</v>
      </c>
      <c r="B20" s="87">
        <v>4</v>
      </c>
      <c r="D20" s="161"/>
    </row>
    <row r="21" spans="1:4" ht="13.8" thickBot="1">
      <c r="A21" s="26" t="s">
        <v>130</v>
      </c>
      <c r="B21" s="89">
        <f>SUM(B19-B20)/B19</f>
        <v>0.99707815924032139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2408</v>
      </c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0.99916943521594681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119003</v>
      </c>
      <c r="D27" s="98"/>
    </row>
    <row r="28" spans="1:4">
      <c r="A28" s="26" t="s">
        <v>111</v>
      </c>
      <c r="B28" s="87">
        <v>920</v>
      </c>
    </row>
    <row r="29" spans="1:4" ht="13.8" thickBot="1">
      <c r="A29" s="28" t="s">
        <v>114</v>
      </c>
      <c r="B29" s="94">
        <f>B28/B27*100</f>
        <v>0.77308975403981417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706</v>
      </c>
      <c r="D31" s="161"/>
    </row>
    <row r="32" spans="1:4">
      <c r="A32" s="26" t="s">
        <v>116</v>
      </c>
      <c r="B32" s="87">
        <v>689</v>
      </c>
      <c r="D32" s="161"/>
    </row>
    <row r="33" spans="1:4">
      <c r="A33" s="26" t="s">
        <v>117</v>
      </c>
      <c r="B33" s="87">
        <f>B31-B32</f>
        <v>17</v>
      </c>
    </row>
    <row r="34" spans="1:4" ht="13.8" thickBot="1">
      <c r="A34" s="28" t="s">
        <v>118</v>
      </c>
      <c r="B34" s="95">
        <v>213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214</v>
      </c>
      <c r="D36" s="161"/>
    </row>
    <row r="37" spans="1:4">
      <c r="A37" s="26" t="s">
        <v>120</v>
      </c>
      <c r="B37" s="87">
        <v>208</v>
      </c>
    </row>
    <row r="38" spans="1:4">
      <c r="A38" s="26" t="s">
        <v>122</v>
      </c>
      <c r="B38" s="87">
        <f>B36-B37</f>
        <v>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22" t="s">
        <v>126</v>
      </c>
      <c r="B1" s="223"/>
    </row>
    <row r="2" spans="1:4">
      <c r="A2" s="224" t="s">
        <v>0</v>
      </c>
      <c r="B2" s="225"/>
    </row>
    <row r="3" spans="1:4">
      <c r="A3" s="229">
        <v>2012</v>
      </c>
      <c r="B3" s="230"/>
    </row>
    <row r="4" spans="1:4" ht="13.8" thickBot="1">
      <c r="A4" s="227"/>
      <c r="B4" s="228"/>
    </row>
    <row r="5" spans="1:4" ht="13.8" thickBot="1">
      <c r="A5" s="70" t="s">
        <v>112</v>
      </c>
      <c r="B5" s="160">
        <v>41000</v>
      </c>
    </row>
    <row r="6" spans="1:4">
      <c r="A6" s="25" t="s">
        <v>86</v>
      </c>
      <c r="B6" s="86"/>
    </row>
    <row r="7" spans="1:4">
      <c r="A7" s="26" t="s">
        <v>102</v>
      </c>
      <c r="B7" s="87">
        <v>506</v>
      </c>
      <c r="D7" s="83"/>
    </row>
    <row r="8" spans="1:4">
      <c r="A8" s="26" t="s">
        <v>101</v>
      </c>
      <c r="B8" s="87">
        <v>10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1108</v>
      </c>
      <c r="D11" s="83"/>
    </row>
    <row r="12" spans="1:4">
      <c r="A12" s="26" t="s">
        <v>99</v>
      </c>
      <c r="B12" s="87">
        <v>71</v>
      </c>
      <c r="D12" s="161"/>
    </row>
    <row r="13" spans="1:4" ht="13.8" thickBot="1">
      <c r="A13" s="26" t="s">
        <v>104</v>
      </c>
      <c r="B13" s="87">
        <v>44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506</v>
      </c>
      <c r="D15" s="83"/>
    </row>
    <row r="16" spans="1:4">
      <c r="A16" s="26" t="s">
        <v>105</v>
      </c>
      <c r="B16" s="87">
        <v>54</v>
      </c>
      <c r="D16" s="161"/>
    </row>
    <row r="17" spans="1:4" ht="13.8" thickBot="1">
      <c r="A17" s="28" t="s">
        <v>129</v>
      </c>
      <c r="B17" s="89">
        <f>SUM(B15-B16)/B15</f>
        <v>0.89328063241106714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1270</v>
      </c>
      <c r="D19" s="83"/>
    </row>
    <row r="20" spans="1:4">
      <c r="A20" s="26" t="s">
        <v>108</v>
      </c>
      <c r="B20" s="87">
        <v>4</v>
      </c>
      <c r="D20" s="161"/>
    </row>
    <row r="21" spans="1:4" ht="13.8" thickBot="1">
      <c r="A21" s="26" t="s">
        <v>130</v>
      </c>
      <c r="B21" s="89">
        <f>SUM(B19-B20)/B19</f>
        <v>0.99685039370078743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2385</v>
      </c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0.99916142557651988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119557</v>
      </c>
      <c r="D27" s="98"/>
    </row>
    <row r="28" spans="1:4">
      <c r="A28" s="26" t="s">
        <v>111</v>
      </c>
      <c r="B28" s="87">
        <v>920</v>
      </c>
    </row>
    <row r="29" spans="1:4" ht="13.8" thickBot="1">
      <c r="A29" s="28" t="s">
        <v>114</v>
      </c>
      <c r="B29" s="94">
        <f>B28/B27*100</f>
        <v>0.76950743160166279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706</v>
      </c>
      <c r="D31" s="161"/>
    </row>
    <row r="32" spans="1:4">
      <c r="A32" s="26" t="s">
        <v>116</v>
      </c>
      <c r="B32" s="87">
        <v>693</v>
      </c>
      <c r="D32" s="161"/>
    </row>
    <row r="33" spans="1:4">
      <c r="A33" s="26" t="s">
        <v>117</v>
      </c>
      <c r="B33" s="87">
        <f>B31-B32</f>
        <v>13</v>
      </c>
    </row>
    <row r="34" spans="1:4" ht="13.8" thickBot="1">
      <c r="A34" s="28" t="s">
        <v>118</v>
      </c>
      <c r="B34" s="95">
        <v>213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214</v>
      </c>
      <c r="D36" s="161"/>
    </row>
    <row r="37" spans="1:4">
      <c r="A37" s="26" t="s">
        <v>120</v>
      </c>
      <c r="B37" s="87">
        <v>208</v>
      </c>
    </row>
    <row r="38" spans="1:4">
      <c r="A38" s="26" t="s">
        <v>122</v>
      </c>
      <c r="B38" s="87">
        <f>B36-B37</f>
        <v>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BM185"/>
  <sheetViews>
    <sheetView view="pageLayout" topLeftCell="A16" zoomScaleNormal="90" workbookViewId="0">
      <selection activeCell="AP8" sqref="AP8:BM94"/>
    </sheetView>
  </sheetViews>
  <sheetFormatPr defaultColWidth="9.109375" defaultRowHeight="11.4"/>
  <cols>
    <col min="1" max="1" width="17.33203125" style="31" customWidth="1"/>
    <col min="2" max="2" width="7.5546875" style="31" hidden="1" customWidth="1"/>
    <col min="3" max="3" width="8.33203125" style="31" hidden="1" customWidth="1"/>
    <col min="4" max="4" width="8.6640625" style="31" hidden="1" customWidth="1"/>
    <col min="5" max="5" width="0.33203125" style="31" hidden="1" customWidth="1"/>
    <col min="6" max="7" width="8" style="31" hidden="1" customWidth="1"/>
    <col min="8" max="8" width="7.6640625" style="31" hidden="1" customWidth="1"/>
    <col min="9" max="9" width="8.109375" style="31" hidden="1" customWidth="1"/>
    <col min="10" max="10" width="8.33203125" style="31" hidden="1" customWidth="1"/>
    <col min="11" max="12" width="8.5546875" style="31" hidden="1" customWidth="1"/>
    <col min="13" max="13" width="8.33203125" style="31" hidden="1" customWidth="1"/>
    <col min="14" max="14" width="7.6640625" style="31" hidden="1" customWidth="1"/>
    <col min="15" max="15" width="8.109375" style="31" hidden="1" customWidth="1"/>
    <col min="16" max="16" width="9" style="31" hidden="1" customWidth="1"/>
    <col min="17" max="17" width="8.109375" style="31" hidden="1" customWidth="1"/>
    <col min="18" max="19" width="7.6640625" style="31" hidden="1" customWidth="1"/>
    <col min="20" max="20" width="7.5546875" style="31" hidden="1" customWidth="1"/>
    <col min="21" max="21" width="8.5546875" style="31" hidden="1" customWidth="1"/>
    <col min="22" max="22" width="7.5546875" style="31" hidden="1" customWidth="1"/>
    <col min="23" max="23" width="8.109375" style="31" hidden="1" customWidth="1"/>
    <col min="24" max="24" width="8.33203125" style="1" hidden="1" customWidth="1"/>
    <col min="25" max="25" width="8.109375" style="31" hidden="1" customWidth="1"/>
    <col min="26" max="26" width="8.33203125" style="31" hidden="1" customWidth="1"/>
    <col min="27" max="27" width="7.5546875" style="31" hidden="1" customWidth="1"/>
    <col min="28" max="28" width="8.33203125" style="31" hidden="1" customWidth="1"/>
    <col min="29" max="29" width="7.5546875" style="31" hidden="1" customWidth="1"/>
    <col min="30" max="30" width="8.33203125" style="31" hidden="1" customWidth="1"/>
    <col min="31" max="31" width="7.5546875" style="31" hidden="1" customWidth="1"/>
    <col min="32" max="32" width="8.33203125" style="31" hidden="1" customWidth="1"/>
    <col min="33" max="33" width="7.5546875" style="31" hidden="1" customWidth="1"/>
    <col min="34" max="34" width="8.33203125" style="31" hidden="1" customWidth="1"/>
    <col min="35" max="35" width="7.5546875" style="31" hidden="1" customWidth="1"/>
    <col min="36" max="36" width="8.33203125" style="31" hidden="1" customWidth="1"/>
    <col min="37" max="37" width="7.5546875" style="31" hidden="1" customWidth="1"/>
    <col min="38" max="38" width="8.33203125" style="31" hidden="1" customWidth="1"/>
    <col min="39" max="39" width="7.5546875" style="31" hidden="1" customWidth="1"/>
    <col min="40" max="40" width="8.33203125" style="31" hidden="1" customWidth="1"/>
    <col min="41" max="41" width="7.5546875" style="31" hidden="1" customWidth="1"/>
    <col min="42" max="42" width="8.33203125" style="31" customWidth="1"/>
    <col min="43" max="43" width="7.5546875" style="31" bestFit="1" customWidth="1"/>
    <col min="44" max="44" width="8.33203125" style="31" customWidth="1"/>
    <col min="45" max="45" width="7.88671875" style="31" customWidth="1"/>
    <col min="46" max="46" width="8.33203125" style="31" customWidth="1"/>
    <col min="47" max="47" width="7.5546875" style="31" bestFit="1" customWidth="1"/>
    <col min="48" max="48" width="8.33203125" style="31" customWidth="1"/>
    <col min="49" max="49" width="7.5546875" style="31" bestFit="1" customWidth="1"/>
    <col min="50" max="50" width="8.33203125" style="31" customWidth="1"/>
    <col min="51" max="51" width="7.5546875" style="31" bestFit="1" customWidth="1"/>
    <col min="52" max="53" width="7.5546875" style="31" customWidth="1"/>
    <col min="54" max="54" width="8.33203125" style="31" customWidth="1"/>
    <col min="55" max="55" width="7.5546875" style="31" bestFit="1" customWidth="1"/>
    <col min="56" max="56" width="8.33203125" style="31" customWidth="1"/>
    <col min="57" max="57" width="7.5546875" style="31" bestFit="1" customWidth="1"/>
    <col min="58" max="58" width="8.33203125" style="31" customWidth="1"/>
    <col min="59" max="59" width="7.5546875" style="31" bestFit="1" customWidth="1"/>
    <col min="60" max="60" width="8.33203125" style="31" customWidth="1"/>
    <col min="61" max="61" width="7.5546875" style="31" bestFit="1" customWidth="1"/>
    <col min="62" max="62" width="8.33203125" style="31" customWidth="1"/>
    <col min="63" max="63" width="7.5546875" style="31" bestFit="1" customWidth="1"/>
    <col min="64" max="64" width="8.33203125" style="31" customWidth="1"/>
    <col min="65" max="65" width="7.5546875" style="31" bestFit="1" customWidth="1"/>
    <col min="66" max="16384" width="9.109375" style="31"/>
  </cols>
  <sheetData>
    <row r="1" spans="1:65" ht="13.5" customHeight="1">
      <c r="A1" s="224" t="s">
        <v>79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</row>
    <row r="2" spans="1:65" ht="12">
      <c r="A2" s="224" t="s">
        <v>133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</row>
    <row r="3" spans="1:65" ht="12">
      <c r="A3" s="224" t="s">
        <v>182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</row>
    <row r="4" spans="1:65" ht="12">
      <c r="A4" s="224" t="s">
        <v>181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</row>
    <row r="5" spans="1:65" ht="14.4" thickBot="1">
      <c r="A5" s="234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</row>
    <row r="6" spans="1:65" ht="12.6" thickTop="1">
      <c r="A6" s="237" t="s">
        <v>90</v>
      </c>
      <c r="B6" s="236">
        <v>40210</v>
      </c>
      <c r="C6" s="236"/>
      <c r="D6" s="236">
        <v>40238</v>
      </c>
      <c r="E6" s="236"/>
      <c r="F6" s="236">
        <v>40269</v>
      </c>
      <c r="G6" s="236"/>
      <c r="H6" s="236">
        <v>40299</v>
      </c>
      <c r="I6" s="236"/>
      <c r="J6" s="236">
        <v>40330</v>
      </c>
      <c r="K6" s="236"/>
      <c r="L6" s="236">
        <v>40360</v>
      </c>
      <c r="M6" s="236"/>
      <c r="N6" s="236">
        <v>40391</v>
      </c>
      <c r="O6" s="236"/>
      <c r="P6" s="236" t="s">
        <v>109</v>
      </c>
      <c r="Q6" s="236"/>
      <c r="R6" s="236">
        <v>40452</v>
      </c>
      <c r="S6" s="236"/>
      <c r="T6" s="236">
        <v>40483</v>
      </c>
      <c r="U6" s="236"/>
      <c r="V6" s="236">
        <v>40513</v>
      </c>
      <c r="W6" s="236"/>
      <c r="X6" s="236">
        <v>40544</v>
      </c>
      <c r="Y6" s="236"/>
      <c r="Z6" s="236">
        <v>40575</v>
      </c>
      <c r="AA6" s="236"/>
      <c r="AB6" s="236">
        <v>40603</v>
      </c>
      <c r="AC6" s="236"/>
      <c r="AD6" s="236">
        <v>40634</v>
      </c>
      <c r="AE6" s="236"/>
      <c r="AF6" s="236">
        <v>40664</v>
      </c>
      <c r="AG6" s="236"/>
      <c r="AH6" s="236">
        <v>40695</v>
      </c>
      <c r="AI6" s="236"/>
      <c r="AJ6" s="236">
        <v>40725</v>
      </c>
      <c r="AK6" s="236"/>
      <c r="AL6" s="231">
        <v>40756</v>
      </c>
      <c r="AM6" s="239"/>
      <c r="AN6" s="236">
        <v>40787</v>
      </c>
      <c r="AO6" s="236"/>
      <c r="AP6" s="231">
        <v>40817</v>
      </c>
      <c r="AQ6" s="239"/>
      <c r="AR6" s="236">
        <v>40848</v>
      </c>
      <c r="AS6" s="236"/>
      <c r="AT6" s="231">
        <v>40878</v>
      </c>
      <c r="AU6" s="239"/>
      <c r="AV6" s="236">
        <v>40920</v>
      </c>
      <c r="AW6" s="236"/>
      <c r="AX6" s="231">
        <v>40940</v>
      </c>
      <c r="AY6" s="239"/>
      <c r="AZ6" s="236">
        <v>40969</v>
      </c>
      <c r="BA6" s="236"/>
      <c r="BB6" s="231">
        <v>41000</v>
      </c>
      <c r="BC6" s="239"/>
      <c r="BD6" s="236">
        <v>41041</v>
      </c>
      <c r="BE6" s="236"/>
      <c r="BF6" s="231">
        <v>41061</v>
      </c>
      <c r="BG6" s="236"/>
      <c r="BH6" s="231">
        <v>41091</v>
      </c>
      <c r="BI6" s="236"/>
      <c r="BJ6" s="231">
        <v>41122</v>
      </c>
      <c r="BK6" s="236"/>
      <c r="BL6" s="231">
        <v>41153</v>
      </c>
      <c r="BM6" s="232"/>
    </row>
    <row r="7" spans="1:65" ht="39" customHeight="1">
      <c r="A7" s="238"/>
      <c r="B7" s="200" t="s">
        <v>98</v>
      </c>
      <c r="C7" s="200" t="s">
        <v>89</v>
      </c>
      <c r="D7" s="200" t="s">
        <v>98</v>
      </c>
      <c r="E7" s="200" t="s">
        <v>89</v>
      </c>
      <c r="F7" s="200" t="s">
        <v>98</v>
      </c>
      <c r="G7" s="200" t="s">
        <v>89</v>
      </c>
      <c r="H7" s="200" t="s">
        <v>98</v>
      </c>
      <c r="I7" s="200" t="s">
        <v>89</v>
      </c>
      <c r="J7" s="200" t="s">
        <v>98</v>
      </c>
      <c r="K7" s="200" t="s">
        <v>89</v>
      </c>
      <c r="L7" s="200" t="s">
        <v>98</v>
      </c>
      <c r="M7" s="200" t="s">
        <v>89</v>
      </c>
      <c r="N7" s="200" t="s">
        <v>98</v>
      </c>
      <c r="O7" s="200" t="s">
        <v>89</v>
      </c>
      <c r="P7" s="200" t="s">
        <v>98</v>
      </c>
      <c r="Q7" s="200" t="s">
        <v>89</v>
      </c>
      <c r="R7" s="200" t="s">
        <v>98</v>
      </c>
      <c r="S7" s="200" t="s">
        <v>89</v>
      </c>
      <c r="T7" s="200" t="s">
        <v>98</v>
      </c>
      <c r="U7" s="200" t="s">
        <v>89</v>
      </c>
      <c r="V7" s="200" t="s">
        <v>98</v>
      </c>
      <c r="W7" s="200" t="s">
        <v>89</v>
      </c>
      <c r="X7" s="201" t="s">
        <v>98</v>
      </c>
      <c r="Y7" s="200" t="s">
        <v>89</v>
      </c>
      <c r="Z7" s="200" t="s">
        <v>98</v>
      </c>
      <c r="AA7" s="200" t="s">
        <v>89</v>
      </c>
      <c r="AB7" s="200" t="s">
        <v>98</v>
      </c>
      <c r="AC7" s="200" t="s">
        <v>89</v>
      </c>
      <c r="AD7" s="200" t="s">
        <v>98</v>
      </c>
      <c r="AE7" s="200" t="s">
        <v>89</v>
      </c>
      <c r="AF7" s="200" t="s">
        <v>98</v>
      </c>
      <c r="AG7" s="200" t="s">
        <v>89</v>
      </c>
      <c r="AH7" s="200" t="s">
        <v>98</v>
      </c>
      <c r="AI7" s="200" t="s">
        <v>89</v>
      </c>
      <c r="AJ7" s="200" t="s">
        <v>98</v>
      </c>
      <c r="AK7" s="200" t="s">
        <v>89</v>
      </c>
      <c r="AL7" s="154" t="s">
        <v>98</v>
      </c>
      <c r="AM7" s="162" t="s">
        <v>89</v>
      </c>
      <c r="AN7" s="200" t="s">
        <v>98</v>
      </c>
      <c r="AO7" s="200" t="s">
        <v>89</v>
      </c>
      <c r="AP7" s="154" t="s">
        <v>98</v>
      </c>
      <c r="AQ7" s="162" t="s">
        <v>89</v>
      </c>
      <c r="AR7" s="200" t="s">
        <v>98</v>
      </c>
      <c r="AS7" s="200" t="s">
        <v>89</v>
      </c>
      <c r="AT7" s="154" t="s">
        <v>98</v>
      </c>
      <c r="AU7" s="162" t="s">
        <v>89</v>
      </c>
      <c r="AV7" s="200" t="s">
        <v>98</v>
      </c>
      <c r="AW7" s="200" t="s">
        <v>89</v>
      </c>
      <c r="AX7" s="154" t="s">
        <v>98</v>
      </c>
      <c r="AY7" s="162" t="s">
        <v>89</v>
      </c>
      <c r="AZ7" s="200" t="s">
        <v>98</v>
      </c>
      <c r="BA7" s="200" t="s">
        <v>89</v>
      </c>
      <c r="BB7" s="154" t="s">
        <v>98</v>
      </c>
      <c r="BC7" s="162" t="s">
        <v>89</v>
      </c>
      <c r="BD7" s="200" t="s">
        <v>98</v>
      </c>
      <c r="BE7" s="200" t="s">
        <v>89</v>
      </c>
      <c r="BF7" s="154" t="s">
        <v>98</v>
      </c>
      <c r="BG7" s="200" t="s">
        <v>89</v>
      </c>
      <c r="BH7" s="154" t="s">
        <v>98</v>
      </c>
      <c r="BI7" s="200" t="s">
        <v>89</v>
      </c>
      <c r="BJ7" s="154" t="s">
        <v>98</v>
      </c>
      <c r="BK7" s="200" t="s">
        <v>89</v>
      </c>
      <c r="BL7" s="154" t="s">
        <v>98</v>
      </c>
      <c r="BM7" s="202" t="s">
        <v>89</v>
      </c>
    </row>
    <row r="8" spans="1:65" s="1" customFormat="1">
      <c r="A8" s="207" t="s">
        <v>1</v>
      </c>
      <c r="B8" s="71">
        <v>12</v>
      </c>
      <c r="C8" s="71">
        <v>1</v>
      </c>
      <c r="D8" s="71">
        <v>4</v>
      </c>
      <c r="E8" s="71">
        <v>0</v>
      </c>
      <c r="F8" s="71">
        <v>16</v>
      </c>
      <c r="G8" s="71">
        <v>0</v>
      </c>
      <c r="H8" s="203">
        <v>5</v>
      </c>
      <c r="I8" s="203">
        <v>0</v>
      </c>
      <c r="J8" s="71">
        <v>5</v>
      </c>
      <c r="K8" s="71">
        <v>0</v>
      </c>
      <c r="L8" s="204">
        <v>10</v>
      </c>
      <c r="M8" s="71">
        <v>0</v>
      </c>
      <c r="N8" s="204">
        <v>8</v>
      </c>
      <c r="O8" s="71">
        <v>1</v>
      </c>
      <c r="P8" s="204">
        <v>8</v>
      </c>
      <c r="Q8" s="71">
        <v>0</v>
      </c>
      <c r="R8" s="204">
        <v>5</v>
      </c>
      <c r="S8" s="71">
        <v>0</v>
      </c>
      <c r="T8" s="204">
        <v>5</v>
      </c>
      <c r="U8" s="71">
        <v>0</v>
      </c>
      <c r="V8" s="204">
        <v>5</v>
      </c>
      <c r="W8" s="71">
        <v>0</v>
      </c>
      <c r="X8" s="135">
        <v>0</v>
      </c>
      <c r="Y8" s="135">
        <v>0</v>
      </c>
      <c r="Z8" s="135">
        <v>1</v>
      </c>
      <c r="AA8" s="135">
        <v>0</v>
      </c>
      <c r="AB8" s="135">
        <v>1</v>
      </c>
      <c r="AC8" s="135">
        <v>0</v>
      </c>
      <c r="AD8" s="135">
        <v>3</v>
      </c>
      <c r="AE8" s="135">
        <v>0</v>
      </c>
      <c r="AF8" s="135">
        <v>0</v>
      </c>
      <c r="AG8" s="135">
        <v>0</v>
      </c>
      <c r="AH8" s="135">
        <v>1</v>
      </c>
      <c r="AI8" s="135">
        <v>0</v>
      </c>
      <c r="AJ8" s="135">
        <v>0</v>
      </c>
      <c r="AK8" s="135">
        <v>0</v>
      </c>
      <c r="AL8" s="153">
        <v>6</v>
      </c>
      <c r="AM8" s="148">
        <v>0</v>
      </c>
      <c r="AN8" s="163">
        <v>2</v>
      </c>
      <c r="AO8" s="163">
        <v>1</v>
      </c>
      <c r="AP8" s="278"/>
      <c r="AQ8" s="279"/>
      <c r="AR8" s="280"/>
      <c r="AS8" s="280"/>
      <c r="AT8" s="278"/>
      <c r="AU8" s="279"/>
      <c r="AV8" s="280"/>
      <c r="AW8" s="280"/>
      <c r="AX8" s="278"/>
      <c r="AY8" s="279"/>
      <c r="AZ8" s="280"/>
      <c r="BA8" s="280"/>
      <c r="BB8" s="278"/>
      <c r="BC8" s="281"/>
      <c r="BD8" s="280"/>
      <c r="BE8" s="282"/>
      <c r="BF8" s="283"/>
      <c r="BG8" s="284"/>
      <c r="BH8" s="285"/>
      <c r="BI8" s="286"/>
      <c r="BJ8" s="285"/>
      <c r="BK8" s="286"/>
      <c r="BL8" s="285"/>
      <c r="BM8" s="287"/>
    </row>
    <row r="9" spans="1:65" s="1" customFormat="1">
      <c r="A9" s="208" t="s">
        <v>2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203">
        <v>0</v>
      </c>
      <c r="I9" s="203">
        <v>0</v>
      </c>
      <c r="J9" s="71">
        <v>0</v>
      </c>
      <c r="K9" s="71">
        <v>0</v>
      </c>
      <c r="L9" s="204">
        <v>0</v>
      </c>
      <c r="M9" s="71">
        <v>0</v>
      </c>
      <c r="N9" s="204">
        <v>0</v>
      </c>
      <c r="O9" s="71">
        <v>0</v>
      </c>
      <c r="P9" s="204">
        <v>0</v>
      </c>
      <c r="Q9" s="71">
        <v>0</v>
      </c>
      <c r="R9" s="204">
        <v>0</v>
      </c>
      <c r="S9" s="71">
        <v>0</v>
      </c>
      <c r="T9" s="204">
        <v>0</v>
      </c>
      <c r="U9" s="71">
        <v>0</v>
      </c>
      <c r="V9" s="204">
        <v>0</v>
      </c>
      <c r="W9" s="71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9">
        <v>0</v>
      </c>
      <c r="AM9" s="150">
        <v>0</v>
      </c>
      <c r="AN9" s="135">
        <v>3</v>
      </c>
      <c r="AO9" s="135">
        <v>0</v>
      </c>
      <c r="AP9" s="288"/>
      <c r="AQ9" s="281"/>
      <c r="AR9" s="282"/>
      <c r="AS9" s="282"/>
      <c r="AT9" s="288"/>
      <c r="AU9" s="281"/>
      <c r="AV9" s="282"/>
      <c r="AW9" s="282"/>
      <c r="AX9" s="288"/>
      <c r="AY9" s="281"/>
      <c r="AZ9" s="282"/>
      <c r="BA9" s="282"/>
      <c r="BB9" s="288"/>
      <c r="BC9" s="281"/>
      <c r="BD9" s="282"/>
      <c r="BE9" s="282"/>
      <c r="BF9" s="289"/>
      <c r="BG9" s="284"/>
      <c r="BH9" s="290"/>
      <c r="BI9" s="284"/>
      <c r="BJ9" s="290"/>
      <c r="BK9" s="284"/>
      <c r="BL9" s="290"/>
      <c r="BM9" s="291"/>
    </row>
    <row r="10" spans="1:65" s="1" customFormat="1">
      <c r="A10" s="208" t="s">
        <v>3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203">
        <v>0</v>
      </c>
      <c r="I10" s="203">
        <v>0</v>
      </c>
      <c r="J10" s="71">
        <v>0</v>
      </c>
      <c r="K10" s="71">
        <v>0</v>
      </c>
      <c r="L10" s="204">
        <v>0</v>
      </c>
      <c r="M10" s="71">
        <v>0</v>
      </c>
      <c r="N10" s="204">
        <v>0</v>
      </c>
      <c r="O10" s="71">
        <v>0</v>
      </c>
      <c r="P10" s="204">
        <v>0</v>
      </c>
      <c r="Q10" s="71">
        <v>0</v>
      </c>
      <c r="R10" s="204">
        <v>0</v>
      </c>
      <c r="S10" s="71">
        <v>0</v>
      </c>
      <c r="T10" s="204">
        <v>0</v>
      </c>
      <c r="U10" s="71">
        <v>0</v>
      </c>
      <c r="V10" s="204">
        <v>0</v>
      </c>
      <c r="W10" s="71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0</v>
      </c>
      <c r="AG10" s="142">
        <v>0</v>
      </c>
      <c r="AH10" s="142">
        <v>0</v>
      </c>
      <c r="AI10" s="142">
        <v>0</v>
      </c>
      <c r="AJ10" s="142">
        <v>0</v>
      </c>
      <c r="AK10" s="142">
        <v>0</v>
      </c>
      <c r="AL10" s="149">
        <v>0</v>
      </c>
      <c r="AM10" s="150">
        <v>0</v>
      </c>
      <c r="AN10" s="135">
        <v>3</v>
      </c>
      <c r="AO10" s="135">
        <v>0</v>
      </c>
      <c r="AP10" s="288"/>
      <c r="AQ10" s="281"/>
      <c r="AR10" s="282"/>
      <c r="AS10" s="282"/>
      <c r="AT10" s="288"/>
      <c r="AU10" s="281"/>
      <c r="AV10" s="282"/>
      <c r="AW10" s="282"/>
      <c r="AX10" s="288"/>
      <c r="AY10" s="281"/>
      <c r="AZ10" s="282"/>
      <c r="BA10" s="282"/>
      <c r="BB10" s="288"/>
      <c r="BC10" s="281"/>
      <c r="BD10" s="282"/>
      <c r="BE10" s="282"/>
      <c r="BF10" s="289"/>
      <c r="BG10" s="284"/>
      <c r="BH10" s="290"/>
      <c r="BI10" s="284"/>
      <c r="BJ10" s="290"/>
      <c r="BK10" s="284"/>
      <c r="BL10" s="290"/>
      <c r="BM10" s="291"/>
    </row>
    <row r="11" spans="1:65" s="1" customFormat="1">
      <c r="A11" s="208" t="s">
        <v>4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203">
        <v>0</v>
      </c>
      <c r="I11" s="203">
        <v>0</v>
      </c>
      <c r="J11" s="71">
        <v>0</v>
      </c>
      <c r="K11" s="71">
        <v>0</v>
      </c>
      <c r="L11" s="204">
        <v>0</v>
      </c>
      <c r="M11" s="71">
        <v>0</v>
      </c>
      <c r="N11" s="204">
        <v>0</v>
      </c>
      <c r="O11" s="71">
        <v>0</v>
      </c>
      <c r="P11" s="204">
        <v>0</v>
      </c>
      <c r="Q11" s="71">
        <v>0</v>
      </c>
      <c r="R11" s="204">
        <v>0</v>
      </c>
      <c r="S11" s="71">
        <v>0</v>
      </c>
      <c r="T11" s="204">
        <v>0</v>
      </c>
      <c r="U11" s="71">
        <v>0</v>
      </c>
      <c r="V11" s="204">
        <v>0</v>
      </c>
      <c r="W11" s="71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9">
        <v>0</v>
      </c>
      <c r="AM11" s="150">
        <v>0</v>
      </c>
      <c r="AN11" s="135">
        <v>3</v>
      </c>
      <c r="AO11" s="135">
        <v>1</v>
      </c>
      <c r="AP11" s="288"/>
      <c r="AQ11" s="281"/>
      <c r="AR11" s="282"/>
      <c r="AS11" s="282"/>
      <c r="AT11" s="288"/>
      <c r="AU11" s="281"/>
      <c r="AV11" s="282"/>
      <c r="AW11" s="282"/>
      <c r="AX11" s="288"/>
      <c r="AY11" s="281"/>
      <c r="AZ11" s="282"/>
      <c r="BA11" s="282"/>
      <c r="BB11" s="288"/>
      <c r="BC11" s="281"/>
      <c r="BD11" s="282"/>
      <c r="BE11" s="282"/>
      <c r="BF11" s="289"/>
      <c r="BG11" s="284"/>
      <c r="BH11" s="290"/>
      <c r="BI11" s="284"/>
      <c r="BJ11" s="290"/>
      <c r="BK11" s="284"/>
      <c r="BL11" s="290"/>
      <c r="BM11" s="291"/>
    </row>
    <row r="12" spans="1:65" s="1" customFormat="1">
      <c r="A12" s="208" t="s">
        <v>5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203">
        <v>0</v>
      </c>
      <c r="I12" s="203">
        <v>0</v>
      </c>
      <c r="J12" s="71">
        <v>0</v>
      </c>
      <c r="K12" s="71">
        <v>0</v>
      </c>
      <c r="L12" s="204">
        <v>0</v>
      </c>
      <c r="M12" s="71">
        <v>0</v>
      </c>
      <c r="N12" s="204">
        <v>0</v>
      </c>
      <c r="O12" s="71">
        <v>0</v>
      </c>
      <c r="P12" s="204">
        <v>0</v>
      </c>
      <c r="Q12" s="71">
        <v>0</v>
      </c>
      <c r="R12" s="204">
        <v>0</v>
      </c>
      <c r="S12" s="71">
        <v>0</v>
      </c>
      <c r="T12" s="204">
        <v>0</v>
      </c>
      <c r="U12" s="71">
        <v>0</v>
      </c>
      <c r="V12" s="204">
        <v>0</v>
      </c>
      <c r="W12" s="71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9">
        <v>0</v>
      </c>
      <c r="AM12" s="150">
        <v>0</v>
      </c>
      <c r="AN12" s="135">
        <v>0</v>
      </c>
      <c r="AO12" s="135">
        <v>0</v>
      </c>
      <c r="AP12" s="288"/>
      <c r="AQ12" s="281"/>
      <c r="AR12" s="282"/>
      <c r="AS12" s="282"/>
      <c r="AT12" s="288"/>
      <c r="AU12" s="281"/>
      <c r="AV12" s="282"/>
      <c r="AW12" s="282"/>
      <c r="AX12" s="288"/>
      <c r="AY12" s="281"/>
      <c r="AZ12" s="282"/>
      <c r="BA12" s="282"/>
      <c r="BB12" s="288"/>
      <c r="BC12" s="281"/>
      <c r="BD12" s="282"/>
      <c r="BE12" s="282"/>
      <c r="BF12" s="289"/>
      <c r="BG12" s="284"/>
      <c r="BH12" s="290"/>
      <c r="BI12" s="284"/>
      <c r="BJ12" s="290"/>
      <c r="BK12" s="284"/>
      <c r="BL12" s="290"/>
      <c r="BM12" s="291"/>
    </row>
    <row r="13" spans="1:65" s="1" customFormat="1">
      <c r="A13" s="208" t="s">
        <v>142</v>
      </c>
      <c r="B13" s="71"/>
      <c r="C13" s="71"/>
      <c r="D13" s="71"/>
      <c r="E13" s="71"/>
      <c r="F13" s="71"/>
      <c r="G13" s="71"/>
      <c r="H13" s="203"/>
      <c r="I13" s="203"/>
      <c r="J13" s="71"/>
      <c r="K13" s="71"/>
      <c r="L13" s="204"/>
      <c r="M13" s="71"/>
      <c r="N13" s="204"/>
      <c r="O13" s="71"/>
      <c r="P13" s="204"/>
      <c r="Q13" s="71"/>
      <c r="R13" s="204">
        <v>0</v>
      </c>
      <c r="S13" s="71">
        <v>0</v>
      </c>
      <c r="T13" s="204">
        <v>0</v>
      </c>
      <c r="U13" s="71">
        <v>0</v>
      </c>
      <c r="V13" s="204">
        <v>0</v>
      </c>
      <c r="W13" s="71">
        <v>0</v>
      </c>
      <c r="X13" s="142">
        <v>0</v>
      </c>
      <c r="Y13" s="142">
        <v>0</v>
      </c>
      <c r="Z13" s="142">
        <v>1</v>
      </c>
      <c r="AA13" s="142">
        <v>1</v>
      </c>
      <c r="AB13" s="142">
        <v>2</v>
      </c>
      <c r="AC13" s="142">
        <v>1</v>
      </c>
      <c r="AD13" s="142">
        <v>0</v>
      </c>
      <c r="AE13" s="142">
        <v>0</v>
      </c>
      <c r="AF13" s="142">
        <v>2</v>
      </c>
      <c r="AG13" s="142">
        <v>0</v>
      </c>
      <c r="AH13" s="142">
        <v>1</v>
      </c>
      <c r="AI13" s="142">
        <v>0</v>
      </c>
      <c r="AJ13" s="142">
        <v>8</v>
      </c>
      <c r="AK13" s="142">
        <v>0</v>
      </c>
      <c r="AL13" s="149">
        <v>3</v>
      </c>
      <c r="AM13" s="150">
        <v>0</v>
      </c>
      <c r="AN13" s="135">
        <v>4</v>
      </c>
      <c r="AO13" s="135">
        <v>0</v>
      </c>
      <c r="AP13" s="288"/>
      <c r="AQ13" s="281"/>
      <c r="AR13" s="282"/>
      <c r="AS13" s="282"/>
      <c r="AT13" s="288"/>
      <c r="AU13" s="281"/>
      <c r="AV13" s="282"/>
      <c r="AW13" s="282"/>
      <c r="AX13" s="288"/>
      <c r="AY13" s="281"/>
      <c r="AZ13" s="282"/>
      <c r="BA13" s="282"/>
      <c r="BB13" s="288"/>
      <c r="BC13" s="281"/>
      <c r="BD13" s="282"/>
      <c r="BE13" s="282"/>
      <c r="BF13" s="289"/>
      <c r="BG13" s="284"/>
      <c r="BH13" s="290"/>
      <c r="BI13" s="284"/>
      <c r="BJ13" s="290"/>
      <c r="BK13" s="284"/>
      <c r="BL13" s="290"/>
      <c r="BM13" s="291"/>
    </row>
    <row r="14" spans="1:65" s="1" customFormat="1">
      <c r="A14" s="208" t="s">
        <v>6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203">
        <v>0</v>
      </c>
      <c r="I14" s="203">
        <v>0</v>
      </c>
      <c r="J14" s="71">
        <v>0</v>
      </c>
      <c r="K14" s="71">
        <v>0</v>
      </c>
      <c r="L14" s="204">
        <v>0</v>
      </c>
      <c r="M14" s="71">
        <v>0</v>
      </c>
      <c r="N14" s="204">
        <v>0</v>
      </c>
      <c r="O14" s="71">
        <v>0</v>
      </c>
      <c r="P14" s="204">
        <v>0</v>
      </c>
      <c r="Q14" s="71">
        <v>0</v>
      </c>
      <c r="R14" s="204">
        <v>0</v>
      </c>
      <c r="S14" s="71">
        <v>0</v>
      </c>
      <c r="T14" s="204">
        <v>0</v>
      </c>
      <c r="U14" s="71">
        <v>0</v>
      </c>
      <c r="V14" s="204">
        <v>0</v>
      </c>
      <c r="W14" s="71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0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9">
        <v>0</v>
      </c>
      <c r="AM14" s="150">
        <v>0</v>
      </c>
      <c r="AN14" s="135">
        <v>3</v>
      </c>
      <c r="AO14" s="135">
        <v>1</v>
      </c>
      <c r="AP14" s="288"/>
      <c r="AQ14" s="281"/>
      <c r="AR14" s="282"/>
      <c r="AS14" s="282"/>
      <c r="AT14" s="288"/>
      <c r="AU14" s="281"/>
      <c r="AV14" s="282"/>
      <c r="AW14" s="282"/>
      <c r="AX14" s="288"/>
      <c r="AY14" s="281"/>
      <c r="AZ14" s="282"/>
      <c r="BA14" s="282"/>
      <c r="BB14" s="288"/>
      <c r="BC14" s="281"/>
      <c r="BD14" s="282"/>
      <c r="BE14" s="282"/>
      <c r="BF14" s="289"/>
      <c r="BG14" s="284"/>
      <c r="BH14" s="290"/>
      <c r="BI14" s="284"/>
      <c r="BJ14" s="290"/>
      <c r="BK14" s="284"/>
      <c r="BL14" s="290"/>
      <c r="BM14" s="291"/>
    </row>
    <row r="15" spans="1:65" s="1" customFormat="1">
      <c r="A15" s="208" t="s">
        <v>7</v>
      </c>
      <c r="B15" s="71">
        <v>27</v>
      </c>
      <c r="C15" s="71">
        <v>2</v>
      </c>
      <c r="D15" s="71">
        <v>32</v>
      </c>
      <c r="E15" s="71">
        <v>0</v>
      </c>
      <c r="F15" s="71">
        <v>19</v>
      </c>
      <c r="G15" s="71">
        <v>1</v>
      </c>
      <c r="H15" s="203">
        <v>16</v>
      </c>
      <c r="I15" s="203">
        <v>0</v>
      </c>
      <c r="J15" s="71">
        <v>16</v>
      </c>
      <c r="K15" s="71">
        <v>2</v>
      </c>
      <c r="L15" s="204">
        <v>19</v>
      </c>
      <c r="M15" s="71">
        <v>1</v>
      </c>
      <c r="N15" s="204">
        <v>18</v>
      </c>
      <c r="O15" s="71">
        <v>2</v>
      </c>
      <c r="P15" s="204">
        <v>14</v>
      </c>
      <c r="Q15" s="71">
        <v>0</v>
      </c>
      <c r="R15" s="204">
        <v>15</v>
      </c>
      <c r="S15" s="71">
        <v>1</v>
      </c>
      <c r="T15" s="204">
        <v>13</v>
      </c>
      <c r="U15" s="71">
        <v>2</v>
      </c>
      <c r="V15" s="204">
        <v>12</v>
      </c>
      <c r="W15" s="71">
        <v>0</v>
      </c>
      <c r="X15" s="135">
        <v>4</v>
      </c>
      <c r="Y15" s="135">
        <v>0</v>
      </c>
      <c r="Z15" s="135">
        <v>2</v>
      </c>
      <c r="AA15" s="135">
        <v>0</v>
      </c>
      <c r="AB15" s="135">
        <v>3</v>
      </c>
      <c r="AC15" s="135">
        <v>0</v>
      </c>
      <c r="AD15" s="135">
        <v>2</v>
      </c>
      <c r="AE15" s="135">
        <v>0</v>
      </c>
      <c r="AF15" s="135">
        <v>2</v>
      </c>
      <c r="AG15" s="135">
        <v>1</v>
      </c>
      <c r="AH15" s="135">
        <v>4</v>
      </c>
      <c r="AI15" s="135">
        <v>0</v>
      </c>
      <c r="AJ15" s="135">
        <v>10</v>
      </c>
      <c r="AK15" s="135">
        <v>8</v>
      </c>
      <c r="AL15" s="147">
        <v>3</v>
      </c>
      <c r="AM15" s="148">
        <v>1</v>
      </c>
      <c r="AN15" s="135">
        <v>1</v>
      </c>
      <c r="AO15" s="135">
        <v>0</v>
      </c>
      <c r="AP15" s="288"/>
      <c r="AQ15" s="281"/>
      <c r="AR15" s="282"/>
      <c r="AS15" s="282"/>
      <c r="AT15" s="288"/>
      <c r="AU15" s="281"/>
      <c r="AV15" s="282"/>
      <c r="AW15" s="282"/>
      <c r="AX15" s="288"/>
      <c r="AY15" s="281"/>
      <c r="AZ15" s="282"/>
      <c r="BA15" s="282"/>
      <c r="BB15" s="288"/>
      <c r="BC15" s="281"/>
      <c r="BD15" s="282"/>
      <c r="BE15" s="282"/>
      <c r="BF15" s="289"/>
      <c r="BG15" s="284"/>
      <c r="BH15" s="290"/>
      <c r="BI15" s="284"/>
      <c r="BJ15" s="290"/>
      <c r="BK15" s="284"/>
      <c r="BL15" s="290"/>
      <c r="BM15" s="291"/>
    </row>
    <row r="16" spans="1:65" s="1" customFormat="1">
      <c r="A16" s="208" t="s">
        <v>8</v>
      </c>
      <c r="B16" s="71">
        <v>25</v>
      </c>
      <c r="C16" s="71">
        <v>1</v>
      </c>
      <c r="D16" s="71">
        <v>39</v>
      </c>
      <c r="E16" s="71">
        <v>1</v>
      </c>
      <c r="F16" s="71">
        <v>39</v>
      </c>
      <c r="G16" s="71">
        <v>2</v>
      </c>
      <c r="H16" s="203">
        <v>30</v>
      </c>
      <c r="I16" s="203">
        <v>2</v>
      </c>
      <c r="J16" s="71">
        <v>39</v>
      </c>
      <c r="K16" s="71">
        <v>4</v>
      </c>
      <c r="L16" s="204">
        <v>20</v>
      </c>
      <c r="M16" s="71">
        <v>1</v>
      </c>
      <c r="N16" s="204">
        <v>18</v>
      </c>
      <c r="O16" s="71">
        <v>1</v>
      </c>
      <c r="P16" s="204">
        <v>34</v>
      </c>
      <c r="Q16" s="71">
        <v>1</v>
      </c>
      <c r="R16" s="204">
        <v>20</v>
      </c>
      <c r="S16" s="71">
        <v>3</v>
      </c>
      <c r="T16" s="204">
        <v>34</v>
      </c>
      <c r="U16" s="71">
        <v>1</v>
      </c>
      <c r="V16" s="204">
        <v>27</v>
      </c>
      <c r="W16" s="71">
        <v>1</v>
      </c>
      <c r="X16" s="135">
        <v>4</v>
      </c>
      <c r="Y16" s="135">
        <v>1</v>
      </c>
      <c r="Z16" s="135">
        <v>5</v>
      </c>
      <c r="AA16" s="135">
        <v>1</v>
      </c>
      <c r="AB16" s="135">
        <v>8</v>
      </c>
      <c r="AC16" s="135">
        <v>0</v>
      </c>
      <c r="AD16" s="135">
        <v>22</v>
      </c>
      <c r="AE16" s="135">
        <v>0</v>
      </c>
      <c r="AF16" s="135">
        <v>13</v>
      </c>
      <c r="AG16" s="135">
        <v>0</v>
      </c>
      <c r="AH16" s="135">
        <v>6</v>
      </c>
      <c r="AI16" s="135">
        <v>0</v>
      </c>
      <c r="AJ16" s="135">
        <v>6</v>
      </c>
      <c r="AK16" s="135">
        <v>0</v>
      </c>
      <c r="AL16" s="147">
        <v>8</v>
      </c>
      <c r="AM16" s="148">
        <v>0</v>
      </c>
      <c r="AN16" s="135">
        <v>2</v>
      </c>
      <c r="AO16" s="135">
        <v>0</v>
      </c>
      <c r="AP16" s="288"/>
      <c r="AQ16" s="281"/>
      <c r="AR16" s="282"/>
      <c r="AS16" s="282"/>
      <c r="AT16" s="288"/>
      <c r="AU16" s="281"/>
      <c r="AV16" s="282"/>
      <c r="AW16" s="282"/>
      <c r="AX16" s="288"/>
      <c r="AY16" s="281"/>
      <c r="AZ16" s="282"/>
      <c r="BA16" s="282"/>
      <c r="BB16" s="288"/>
      <c r="BC16" s="281"/>
      <c r="BD16" s="282"/>
      <c r="BE16" s="282"/>
      <c r="BF16" s="289"/>
      <c r="BG16" s="284"/>
      <c r="BH16" s="290"/>
      <c r="BI16" s="284"/>
      <c r="BJ16" s="290"/>
      <c r="BK16" s="284"/>
      <c r="BL16" s="290"/>
      <c r="BM16" s="291"/>
    </row>
    <row r="17" spans="1:65" s="1" customFormat="1">
      <c r="A17" s="208" t="s">
        <v>9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203">
        <v>0</v>
      </c>
      <c r="I17" s="203">
        <v>0</v>
      </c>
      <c r="J17" s="71">
        <v>0</v>
      </c>
      <c r="K17" s="71">
        <v>0</v>
      </c>
      <c r="L17" s="204">
        <v>0</v>
      </c>
      <c r="M17" s="71">
        <v>0</v>
      </c>
      <c r="N17" s="204">
        <v>0</v>
      </c>
      <c r="O17" s="71">
        <v>0</v>
      </c>
      <c r="P17" s="204">
        <v>315</v>
      </c>
      <c r="Q17" s="71">
        <v>29</v>
      </c>
      <c r="R17" s="204">
        <v>230</v>
      </c>
      <c r="S17" s="71">
        <v>23</v>
      </c>
      <c r="T17" s="204">
        <v>229</v>
      </c>
      <c r="U17" s="71">
        <v>22</v>
      </c>
      <c r="V17" s="204">
        <v>186</v>
      </c>
      <c r="W17" s="71">
        <v>9</v>
      </c>
      <c r="X17" s="135">
        <v>50</v>
      </c>
      <c r="Y17" s="135">
        <v>4</v>
      </c>
      <c r="Z17" s="135">
        <v>46</v>
      </c>
      <c r="AA17" s="135">
        <v>2</v>
      </c>
      <c r="AB17" s="135">
        <v>54</v>
      </c>
      <c r="AC17" s="135">
        <v>4</v>
      </c>
      <c r="AD17" s="135">
        <v>54</v>
      </c>
      <c r="AE17" s="135">
        <v>4</v>
      </c>
      <c r="AF17" s="135">
        <v>72</v>
      </c>
      <c r="AG17" s="135">
        <v>7</v>
      </c>
      <c r="AH17" s="135">
        <v>53</v>
      </c>
      <c r="AI17" s="135">
        <v>4</v>
      </c>
      <c r="AJ17" s="135">
        <v>54</v>
      </c>
      <c r="AK17" s="135">
        <v>4</v>
      </c>
      <c r="AL17" s="147">
        <v>72</v>
      </c>
      <c r="AM17" s="148">
        <v>13</v>
      </c>
      <c r="AN17" s="132">
        <v>27</v>
      </c>
      <c r="AO17" s="132">
        <v>3</v>
      </c>
      <c r="AP17" s="292"/>
      <c r="AQ17" s="293"/>
      <c r="AR17" s="282"/>
      <c r="AS17" s="282"/>
      <c r="AT17" s="288"/>
      <c r="AU17" s="281"/>
      <c r="AV17" s="282"/>
      <c r="AW17" s="282"/>
      <c r="AX17" s="288"/>
      <c r="AY17" s="281"/>
      <c r="AZ17" s="282"/>
      <c r="BA17" s="282"/>
      <c r="BB17" s="288"/>
      <c r="BC17" s="281"/>
      <c r="BD17" s="282"/>
      <c r="BE17" s="282"/>
      <c r="BF17" s="289"/>
      <c r="BG17" s="284"/>
      <c r="BH17" s="290"/>
      <c r="BI17" s="284"/>
      <c r="BJ17" s="290"/>
      <c r="BK17" s="284"/>
      <c r="BL17" s="290"/>
      <c r="BM17" s="291"/>
    </row>
    <row r="18" spans="1:65" s="1" customFormat="1">
      <c r="A18" s="208" t="s">
        <v>10</v>
      </c>
      <c r="B18" s="71">
        <v>142</v>
      </c>
      <c r="C18" s="71">
        <v>4</v>
      </c>
      <c r="D18" s="71">
        <v>184</v>
      </c>
      <c r="E18" s="71">
        <v>9</v>
      </c>
      <c r="F18" s="71">
        <v>200</v>
      </c>
      <c r="G18" s="71">
        <v>20</v>
      </c>
      <c r="H18" s="203">
        <v>152</v>
      </c>
      <c r="I18" s="203">
        <v>6</v>
      </c>
      <c r="J18" s="71">
        <v>146</v>
      </c>
      <c r="K18" s="71">
        <v>12</v>
      </c>
      <c r="L18" s="204">
        <v>126</v>
      </c>
      <c r="M18" s="71">
        <v>8</v>
      </c>
      <c r="N18" s="204">
        <v>115</v>
      </c>
      <c r="O18" s="71">
        <v>9</v>
      </c>
      <c r="P18" s="204">
        <v>143</v>
      </c>
      <c r="Q18" s="71">
        <v>9</v>
      </c>
      <c r="R18" s="204">
        <v>140</v>
      </c>
      <c r="S18" s="71">
        <v>4</v>
      </c>
      <c r="T18" s="204">
        <v>99</v>
      </c>
      <c r="U18" s="71">
        <v>6</v>
      </c>
      <c r="V18" s="204">
        <v>89</v>
      </c>
      <c r="W18" s="71">
        <v>4</v>
      </c>
      <c r="X18" s="135">
        <v>29</v>
      </c>
      <c r="Y18" s="135">
        <v>4</v>
      </c>
      <c r="Z18" s="135">
        <v>24</v>
      </c>
      <c r="AA18" s="135">
        <v>1</v>
      </c>
      <c r="AB18" s="135">
        <v>35</v>
      </c>
      <c r="AC18" s="135">
        <v>0</v>
      </c>
      <c r="AD18" s="135">
        <v>29</v>
      </c>
      <c r="AE18" s="135">
        <v>4</v>
      </c>
      <c r="AF18" s="135">
        <v>34</v>
      </c>
      <c r="AG18" s="135">
        <v>6</v>
      </c>
      <c r="AH18" s="135">
        <v>32</v>
      </c>
      <c r="AI18" s="135">
        <v>3</v>
      </c>
      <c r="AJ18" s="135">
        <v>40</v>
      </c>
      <c r="AK18" s="135">
        <v>5</v>
      </c>
      <c r="AL18" s="147">
        <v>34</v>
      </c>
      <c r="AM18" s="148">
        <v>4</v>
      </c>
      <c r="AN18" s="132">
        <v>26</v>
      </c>
      <c r="AO18" s="132">
        <v>3</v>
      </c>
      <c r="AP18" s="292"/>
      <c r="AQ18" s="293"/>
      <c r="AR18" s="282"/>
      <c r="AS18" s="282"/>
      <c r="AT18" s="288"/>
      <c r="AU18" s="281"/>
      <c r="AV18" s="282"/>
      <c r="AW18" s="282"/>
      <c r="AX18" s="288"/>
      <c r="AY18" s="281"/>
      <c r="AZ18" s="282"/>
      <c r="BA18" s="282"/>
      <c r="BB18" s="288"/>
      <c r="BC18" s="281"/>
      <c r="BD18" s="282"/>
      <c r="BE18" s="282"/>
      <c r="BF18" s="289"/>
      <c r="BG18" s="284"/>
      <c r="BH18" s="290"/>
      <c r="BI18" s="284"/>
      <c r="BJ18" s="290"/>
      <c r="BK18" s="284"/>
      <c r="BL18" s="290"/>
      <c r="BM18" s="291"/>
    </row>
    <row r="19" spans="1:65" s="1" customFormat="1">
      <c r="A19" s="209" t="s">
        <v>81</v>
      </c>
      <c r="B19" s="71">
        <v>125</v>
      </c>
      <c r="C19" s="71">
        <v>12</v>
      </c>
      <c r="D19" s="71">
        <v>160</v>
      </c>
      <c r="E19" s="71">
        <v>11</v>
      </c>
      <c r="F19" s="71">
        <v>180</v>
      </c>
      <c r="G19" s="71">
        <v>16</v>
      </c>
      <c r="H19" s="203">
        <v>149</v>
      </c>
      <c r="I19" s="203">
        <v>8</v>
      </c>
      <c r="J19" s="71">
        <v>138</v>
      </c>
      <c r="K19" s="71">
        <v>8</v>
      </c>
      <c r="L19" s="204">
        <v>116</v>
      </c>
      <c r="M19" s="71">
        <v>5</v>
      </c>
      <c r="N19" s="204">
        <v>136</v>
      </c>
      <c r="O19" s="71">
        <v>8</v>
      </c>
      <c r="P19" s="204">
        <v>126</v>
      </c>
      <c r="Q19" s="71">
        <v>8</v>
      </c>
      <c r="R19" s="204">
        <v>126</v>
      </c>
      <c r="S19" s="71">
        <v>8</v>
      </c>
      <c r="T19" s="204">
        <v>0</v>
      </c>
      <c r="U19" s="71">
        <v>0</v>
      </c>
      <c r="V19" s="204">
        <v>0</v>
      </c>
      <c r="W19" s="71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9">
        <v>0</v>
      </c>
      <c r="AM19" s="150">
        <v>0</v>
      </c>
      <c r="AN19" s="132">
        <v>5</v>
      </c>
      <c r="AO19" s="132">
        <v>0</v>
      </c>
      <c r="AP19" s="292"/>
      <c r="AQ19" s="293"/>
      <c r="AR19" s="282"/>
      <c r="AS19" s="282"/>
      <c r="AT19" s="288"/>
      <c r="AU19" s="281"/>
      <c r="AV19" s="282"/>
      <c r="AW19" s="282"/>
      <c r="AX19" s="288"/>
      <c r="AY19" s="281"/>
      <c r="AZ19" s="282"/>
      <c r="BA19" s="282"/>
      <c r="BB19" s="288"/>
      <c r="BC19" s="281"/>
      <c r="BD19" s="282"/>
      <c r="BE19" s="282"/>
      <c r="BF19" s="289"/>
      <c r="BG19" s="284"/>
      <c r="BH19" s="290"/>
      <c r="BI19" s="284"/>
      <c r="BJ19" s="290"/>
      <c r="BK19" s="284"/>
      <c r="BL19" s="290"/>
      <c r="BM19" s="291"/>
    </row>
    <row r="20" spans="1:65" s="1" customFormat="1">
      <c r="A20" s="208" t="s">
        <v>11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203">
        <v>0</v>
      </c>
      <c r="I20" s="203">
        <v>0</v>
      </c>
      <c r="J20" s="71">
        <v>0</v>
      </c>
      <c r="K20" s="71">
        <v>0</v>
      </c>
      <c r="L20" s="204">
        <v>0</v>
      </c>
      <c r="M20" s="71">
        <v>0</v>
      </c>
      <c r="N20" s="204">
        <v>0</v>
      </c>
      <c r="O20" s="71">
        <v>0</v>
      </c>
      <c r="P20" s="204">
        <v>0</v>
      </c>
      <c r="Q20" s="71">
        <v>0</v>
      </c>
      <c r="R20" s="204">
        <v>0</v>
      </c>
      <c r="S20" s="71">
        <v>0</v>
      </c>
      <c r="T20" s="204">
        <v>0</v>
      </c>
      <c r="U20" s="71">
        <v>0</v>
      </c>
      <c r="V20" s="204">
        <v>0</v>
      </c>
      <c r="W20" s="71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9">
        <v>0</v>
      </c>
      <c r="AM20" s="150">
        <v>0</v>
      </c>
      <c r="AN20" s="132">
        <v>3</v>
      </c>
      <c r="AO20" s="132">
        <v>0</v>
      </c>
      <c r="AP20" s="292"/>
      <c r="AQ20" s="293"/>
      <c r="AR20" s="282"/>
      <c r="AS20" s="282"/>
      <c r="AT20" s="288"/>
      <c r="AU20" s="281"/>
      <c r="AV20" s="282"/>
      <c r="AW20" s="282"/>
      <c r="AX20" s="288"/>
      <c r="AY20" s="281"/>
      <c r="AZ20" s="282"/>
      <c r="BA20" s="282"/>
      <c r="BB20" s="288"/>
      <c r="BC20" s="281"/>
      <c r="BD20" s="282"/>
      <c r="BE20" s="282"/>
      <c r="BF20" s="289"/>
      <c r="BG20" s="284"/>
      <c r="BH20" s="290"/>
      <c r="BI20" s="284"/>
      <c r="BJ20" s="290"/>
      <c r="BK20" s="284"/>
      <c r="BL20" s="290"/>
      <c r="BM20" s="291"/>
    </row>
    <row r="21" spans="1:65" s="1" customFormat="1">
      <c r="A21" s="208" t="s">
        <v>12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203">
        <v>0</v>
      </c>
      <c r="I21" s="203">
        <v>0</v>
      </c>
      <c r="J21" s="71">
        <v>0</v>
      </c>
      <c r="K21" s="71">
        <v>0</v>
      </c>
      <c r="L21" s="204">
        <v>0</v>
      </c>
      <c r="M21" s="71">
        <v>0</v>
      </c>
      <c r="N21" s="204">
        <v>0</v>
      </c>
      <c r="O21" s="71">
        <v>0</v>
      </c>
      <c r="P21" s="204">
        <v>0</v>
      </c>
      <c r="Q21" s="71">
        <v>0</v>
      </c>
      <c r="R21" s="204">
        <v>0</v>
      </c>
      <c r="S21" s="71">
        <v>0</v>
      </c>
      <c r="T21" s="204">
        <v>0</v>
      </c>
      <c r="U21" s="71">
        <v>0</v>
      </c>
      <c r="V21" s="204">
        <v>0</v>
      </c>
      <c r="W21" s="71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9">
        <v>0</v>
      </c>
      <c r="AM21" s="150">
        <v>0</v>
      </c>
      <c r="AN21" s="132">
        <v>1</v>
      </c>
      <c r="AO21" s="132">
        <v>0</v>
      </c>
      <c r="AP21" s="292"/>
      <c r="AQ21" s="293"/>
      <c r="AR21" s="282"/>
      <c r="AS21" s="282"/>
      <c r="AT21" s="288"/>
      <c r="AU21" s="281"/>
      <c r="AV21" s="282"/>
      <c r="AW21" s="282"/>
      <c r="AX21" s="288"/>
      <c r="AY21" s="281"/>
      <c r="AZ21" s="282"/>
      <c r="BA21" s="282"/>
      <c r="BB21" s="288"/>
      <c r="BC21" s="281"/>
      <c r="BD21" s="282"/>
      <c r="BE21" s="282"/>
      <c r="BF21" s="289"/>
      <c r="BG21" s="284"/>
      <c r="BH21" s="290"/>
      <c r="BI21" s="284"/>
      <c r="BJ21" s="290"/>
      <c r="BK21" s="284"/>
      <c r="BL21" s="290"/>
      <c r="BM21" s="291"/>
    </row>
    <row r="22" spans="1:65" s="1" customFormat="1">
      <c r="A22" s="208" t="s">
        <v>13</v>
      </c>
      <c r="B22" s="71">
        <v>110</v>
      </c>
      <c r="C22" s="71">
        <v>4</v>
      </c>
      <c r="D22" s="71">
        <v>134</v>
      </c>
      <c r="E22" s="71">
        <v>10</v>
      </c>
      <c r="F22" s="71">
        <v>108</v>
      </c>
      <c r="G22" s="71">
        <v>4</v>
      </c>
      <c r="H22" s="203">
        <v>68</v>
      </c>
      <c r="I22" s="203">
        <v>2</v>
      </c>
      <c r="J22" s="71">
        <v>63</v>
      </c>
      <c r="K22" s="71">
        <v>4</v>
      </c>
      <c r="L22" s="204">
        <v>62</v>
      </c>
      <c r="M22" s="71">
        <v>4</v>
      </c>
      <c r="N22" s="204">
        <v>52</v>
      </c>
      <c r="O22" s="71">
        <v>4</v>
      </c>
      <c r="P22" s="204">
        <v>50</v>
      </c>
      <c r="Q22" s="71">
        <v>4</v>
      </c>
      <c r="R22" s="204">
        <v>58</v>
      </c>
      <c r="S22" s="71">
        <v>5</v>
      </c>
      <c r="T22" s="204">
        <v>64</v>
      </c>
      <c r="U22" s="71">
        <v>6</v>
      </c>
      <c r="V22" s="204">
        <v>62</v>
      </c>
      <c r="W22" s="71">
        <v>3</v>
      </c>
      <c r="X22" s="135">
        <v>16</v>
      </c>
      <c r="Y22" s="135">
        <v>3</v>
      </c>
      <c r="Z22" s="135">
        <v>16</v>
      </c>
      <c r="AA22" s="135">
        <v>1</v>
      </c>
      <c r="AB22" s="135">
        <v>27</v>
      </c>
      <c r="AC22" s="135">
        <v>5</v>
      </c>
      <c r="AD22" s="135">
        <v>13</v>
      </c>
      <c r="AE22" s="135">
        <v>2</v>
      </c>
      <c r="AF22" s="135">
        <v>10</v>
      </c>
      <c r="AG22" s="135">
        <v>0</v>
      </c>
      <c r="AH22" s="135">
        <v>14</v>
      </c>
      <c r="AI22" s="135">
        <v>0</v>
      </c>
      <c r="AJ22" s="135">
        <v>21</v>
      </c>
      <c r="AK22" s="135">
        <v>0</v>
      </c>
      <c r="AL22" s="147">
        <v>18</v>
      </c>
      <c r="AM22" s="148">
        <v>2</v>
      </c>
      <c r="AN22" s="132">
        <v>9</v>
      </c>
      <c r="AO22" s="132">
        <v>0</v>
      </c>
      <c r="AP22" s="292"/>
      <c r="AQ22" s="293"/>
      <c r="AR22" s="282"/>
      <c r="AS22" s="282"/>
      <c r="AT22" s="288"/>
      <c r="AU22" s="281"/>
      <c r="AV22" s="282"/>
      <c r="AW22" s="282"/>
      <c r="AX22" s="288"/>
      <c r="AY22" s="281"/>
      <c r="AZ22" s="282"/>
      <c r="BA22" s="282"/>
      <c r="BB22" s="288"/>
      <c r="BC22" s="281"/>
      <c r="BD22" s="282"/>
      <c r="BE22" s="282"/>
      <c r="BF22" s="289"/>
      <c r="BG22" s="284"/>
      <c r="BH22" s="290"/>
      <c r="BI22" s="284"/>
      <c r="BJ22" s="290"/>
      <c r="BK22" s="284"/>
      <c r="BL22" s="290"/>
      <c r="BM22" s="291"/>
    </row>
    <row r="23" spans="1:65" s="1" customFormat="1">
      <c r="A23" s="208" t="s">
        <v>14</v>
      </c>
      <c r="B23" s="71">
        <v>20</v>
      </c>
      <c r="C23" s="71">
        <v>2</v>
      </c>
      <c r="D23" s="71">
        <v>27</v>
      </c>
      <c r="E23" s="71">
        <v>3</v>
      </c>
      <c r="F23" s="71">
        <v>30</v>
      </c>
      <c r="G23" s="71">
        <v>1</v>
      </c>
      <c r="H23" s="203">
        <v>15</v>
      </c>
      <c r="I23" s="203">
        <v>3</v>
      </c>
      <c r="J23" s="71">
        <v>14</v>
      </c>
      <c r="K23" s="71">
        <v>2</v>
      </c>
      <c r="L23" s="204">
        <v>14</v>
      </c>
      <c r="M23" s="71">
        <v>0</v>
      </c>
      <c r="N23" s="204">
        <v>11</v>
      </c>
      <c r="O23" s="71">
        <v>2</v>
      </c>
      <c r="P23" s="204">
        <v>6</v>
      </c>
      <c r="Q23" s="71">
        <v>0</v>
      </c>
      <c r="R23" s="204">
        <v>8</v>
      </c>
      <c r="S23" s="71">
        <v>0</v>
      </c>
      <c r="T23" s="204">
        <v>9</v>
      </c>
      <c r="U23" s="71">
        <v>1</v>
      </c>
      <c r="V23" s="204">
        <v>5</v>
      </c>
      <c r="W23" s="71">
        <v>0</v>
      </c>
      <c r="X23" s="135">
        <v>1</v>
      </c>
      <c r="Y23" s="135">
        <v>1</v>
      </c>
      <c r="Z23" s="135">
        <v>2</v>
      </c>
      <c r="AA23" s="135">
        <v>0</v>
      </c>
      <c r="AB23" s="135">
        <v>7</v>
      </c>
      <c r="AC23" s="135">
        <v>0</v>
      </c>
      <c r="AD23" s="135">
        <v>2</v>
      </c>
      <c r="AE23" s="135">
        <v>0</v>
      </c>
      <c r="AF23" s="135">
        <v>4</v>
      </c>
      <c r="AG23" s="135">
        <v>1</v>
      </c>
      <c r="AH23" s="135">
        <v>4</v>
      </c>
      <c r="AI23" s="135">
        <v>1</v>
      </c>
      <c r="AJ23" s="135">
        <v>2</v>
      </c>
      <c r="AK23" s="135">
        <v>0</v>
      </c>
      <c r="AL23" s="147">
        <v>2</v>
      </c>
      <c r="AM23" s="148">
        <v>0</v>
      </c>
      <c r="AN23" s="132">
        <v>4</v>
      </c>
      <c r="AO23" s="132">
        <v>0</v>
      </c>
      <c r="AP23" s="292"/>
      <c r="AQ23" s="293"/>
      <c r="AR23" s="282"/>
      <c r="AS23" s="282"/>
      <c r="AT23" s="288"/>
      <c r="AU23" s="281"/>
      <c r="AV23" s="282"/>
      <c r="AW23" s="282"/>
      <c r="AX23" s="288"/>
      <c r="AY23" s="281"/>
      <c r="AZ23" s="282"/>
      <c r="BA23" s="282"/>
      <c r="BB23" s="288"/>
      <c r="BC23" s="281"/>
      <c r="BD23" s="282"/>
      <c r="BE23" s="282"/>
      <c r="BF23" s="289"/>
      <c r="BG23" s="284"/>
      <c r="BH23" s="290"/>
      <c r="BI23" s="284"/>
      <c r="BJ23" s="290"/>
      <c r="BK23" s="284"/>
      <c r="BL23" s="290"/>
      <c r="BM23" s="291"/>
    </row>
    <row r="24" spans="1:65" s="1" customFormat="1">
      <c r="A24" s="208" t="s">
        <v>15</v>
      </c>
      <c r="B24" s="71">
        <v>38</v>
      </c>
      <c r="C24" s="71">
        <v>1</v>
      </c>
      <c r="D24" s="71">
        <v>55</v>
      </c>
      <c r="E24" s="71">
        <v>3</v>
      </c>
      <c r="F24" s="71">
        <v>43</v>
      </c>
      <c r="G24" s="71">
        <v>3</v>
      </c>
      <c r="H24" s="203">
        <v>27</v>
      </c>
      <c r="I24" s="203">
        <v>1</v>
      </c>
      <c r="J24" s="71">
        <v>21</v>
      </c>
      <c r="K24" s="71">
        <v>0</v>
      </c>
      <c r="L24" s="204">
        <v>31</v>
      </c>
      <c r="M24" s="71">
        <v>1</v>
      </c>
      <c r="N24" s="204">
        <v>25</v>
      </c>
      <c r="O24" s="71">
        <v>1</v>
      </c>
      <c r="P24" s="204">
        <v>40</v>
      </c>
      <c r="Q24" s="71">
        <v>0</v>
      </c>
      <c r="R24" s="204">
        <v>27</v>
      </c>
      <c r="S24" s="71">
        <v>1</v>
      </c>
      <c r="T24" s="204">
        <v>39</v>
      </c>
      <c r="U24" s="71">
        <v>6</v>
      </c>
      <c r="V24" s="204">
        <v>38</v>
      </c>
      <c r="W24" s="71">
        <v>3</v>
      </c>
      <c r="X24" s="135">
        <v>7</v>
      </c>
      <c r="Y24" s="135">
        <v>0</v>
      </c>
      <c r="Z24" s="135">
        <v>7</v>
      </c>
      <c r="AA24" s="135">
        <v>0</v>
      </c>
      <c r="AB24" s="135">
        <v>7</v>
      </c>
      <c r="AC24" s="135">
        <v>0</v>
      </c>
      <c r="AD24" s="135">
        <v>13</v>
      </c>
      <c r="AE24" s="135">
        <v>2</v>
      </c>
      <c r="AF24" s="135">
        <v>5</v>
      </c>
      <c r="AG24" s="135">
        <v>0</v>
      </c>
      <c r="AH24" s="135">
        <v>10</v>
      </c>
      <c r="AI24" s="135">
        <v>1</v>
      </c>
      <c r="AJ24" s="135">
        <v>9</v>
      </c>
      <c r="AK24" s="135">
        <v>0</v>
      </c>
      <c r="AL24" s="147">
        <v>10</v>
      </c>
      <c r="AM24" s="148">
        <v>0</v>
      </c>
      <c r="AN24" s="132">
        <v>4</v>
      </c>
      <c r="AO24" s="132">
        <v>0</v>
      </c>
      <c r="AP24" s="292"/>
      <c r="AQ24" s="293"/>
      <c r="AR24" s="282"/>
      <c r="AS24" s="282"/>
      <c r="AT24" s="288"/>
      <c r="AU24" s="281"/>
      <c r="AV24" s="282"/>
      <c r="AW24" s="282"/>
      <c r="AX24" s="288"/>
      <c r="AY24" s="281"/>
      <c r="AZ24" s="282"/>
      <c r="BA24" s="282"/>
      <c r="BB24" s="288"/>
      <c r="BC24" s="281"/>
      <c r="BD24" s="282"/>
      <c r="BE24" s="282"/>
      <c r="BF24" s="289"/>
      <c r="BG24" s="284"/>
      <c r="BH24" s="290"/>
      <c r="BI24" s="284"/>
      <c r="BJ24" s="290"/>
      <c r="BK24" s="284"/>
      <c r="BL24" s="290"/>
      <c r="BM24" s="291"/>
    </row>
    <row r="25" spans="1:65" s="1" customFormat="1">
      <c r="A25" s="208" t="s">
        <v>16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203">
        <v>0</v>
      </c>
      <c r="I25" s="203">
        <v>0</v>
      </c>
      <c r="J25" s="71">
        <v>0</v>
      </c>
      <c r="K25" s="71">
        <v>0</v>
      </c>
      <c r="L25" s="204">
        <v>0</v>
      </c>
      <c r="M25" s="71">
        <v>0</v>
      </c>
      <c r="N25" s="204">
        <v>0</v>
      </c>
      <c r="O25" s="71">
        <v>0</v>
      </c>
      <c r="P25" s="204">
        <v>0</v>
      </c>
      <c r="Q25" s="71">
        <v>0</v>
      </c>
      <c r="R25" s="204">
        <v>0</v>
      </c>
      <c r="S25" s="71">
        <v>0</v>
      </c>
      <c r="T25" s="204">
        <v>0</v>
      </c>
      <c r="U25" s="71">
        <v>0</v>
      </c>
      <c r="V25" s="204">
        <v>0</v>
      </c>
      <c r="W25" s="71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9">
        <v>0</v>
      </c>
      <c r="AM25" s="150">
        <v>0</v>
      </c>
      <c r="AN25" s="135">
        <v>0</v>
      </c>
      <c r="AO25" s="135">
        <v>0</v>
      </c>
      <c r="AP25" s="288"/>
      <c r="AQ25" s="281"/>
      <c r="AR25" s="282"/>
      <c r="AS25" s="282"/>
      <c r="AT25" s="288"/>
      <c r="AU25" s="281"/>
      <c r="AV25" s="282"/>
      <c r="AW25" s="282"/>
      <c r="AX25" s="288"/>
      <c r="AY25" s="281"/>
      <c r="AZ25" s="282"/>
      <c r="BA25" s="282"/>
      <c r="BB25" s="288"/>
      <c r="BC25" s="281"/>
      <c r="BD25" s="282"/>
      <c r="BE25" s="282"/>
      <c r="BF25" s="289"/>
      <c r="BG25" s="284"/>
      <c r="BH25" s="290"/>
      <c r="BI25" s="284"/>
      <c r="BJ25" s="290"/>
      <c r="BK25" s="284"/>
      <c r="BL25" s="290"/>
      <c r="BM25" s="291"/>
    </row>
    <row r="26" spans="1:65" s="1" customFormat="1">
      <c r="A26" s="208" t="s">
        <v>17</v>
      </c>
      <c r="B26" s="71">
        <v>30</v>
      </c>
      <c r="C26" s="71">
        <v>1</v>
      </c>
      <c r="D26" s="71">
        <v>28</v>
      </c>
      <c r="E26" s="71">
        <v>2</v>
      </c>
      <c r="F26" s="71">
        <v>18</v>
      </c>
      <c r="G26" s="71">
        <v>0</v>
      </c>
      <c r="H26" s="203">
        <v>13</v>
      </c>
      <c r="I26" s="203">
        <v>2</v>
      </c>
      <c r="J26" s="71">
        <v>22</v>
      </c>
      <c r="K26" s="71">
        <v>1</v>
      </c>
      <c r="L26" s="204">
        <v>28</v>
      </c>
      <c r="M26" s="71">
        <v>0</v>
      </c>
      <c r="N26" s="204">
        <v>16</v>
      </c>
      <c r="O26" s="71">
        <v>1</v>
      </c>
      <c r="P26" s="204">
        <v>13</v>
      </c>
      <c r="Q26" s="71">
        <v>1</v>
      </c>
      <c r="R26" s="204">
        <v>12</v>
      </c>
      <c r="S26" s="71">
        <v>2</v>
      </c>
      <c r="T26" s="204">
        <v>12</v>
      </c>
      <c r="U26" s="71">
        <v>1</v>
      </c>
      <c r="V26" s="204">
        <v>15</v>
      </c>
      <c r="W26" s="71">
        <v>1</v>
      </c>
      <c r="X26" s="135">
        <v>1</v>
      </c>
      <c r="Y26" s="135">
        <v>0</v>
      </c>
      <c r="Z26" s="135">
        <v>2</v>
      </c>
      <c r="AA26" s="135">
        <v>1</v>
      </c>
      <c r="AB26" s="135">
        <v>8</v>
      </c>
      <c r="AC26" s="135">
        <v>0</v>
      </c>
      <c r="AD26" s="135">
        <v>7</v>
      </c>
      <c r="AE26" s="135">
        <v>0</v>
      </c>
      <c r="AF26" s="135">
        <v>7</v>
      </c>
      <c r="AG26" s="135">
        <v>0</v>
      </c>
      <c r="AH26" s="135">
        <v>2</v>
      </c>
      <c r="AI26" s="135">
        <v>0</v>
      </c>
      <c r="AJ26" s="135">
        <v>0</v>
      </c>
      <c r="AK26" s="135">
        <v>0</v>
      </c>
      <c r="AL26" s="147">
        <v>4</v>
      </c>
      <c r="AM26" s="148">
        <v>0</v>
      </c>
      <c r="AN26" s="132">
        <v>8</v>
      </c>
      <c r="AO26" s="132">
        <v>1</v>
      </c>
      <c r="AP26" s="292"/>
      <c r="AQ26" s="293"/>
      <c r="AR26" s="282"/>
      <c r="AS26" s="282"/>
      <c r="AT26" s="288"/>
      <c r="AU26" s="281"/>
      <c r="AV26" s="282"/>
      <c r="AW26" s="282"/>
      <c r="AX26" s="288"/>
      <c r="AY26" s="281"/>
      <c r="AZ26" s="282"/>
      <c r="BA26" s="282"/>
      <c r="BB26" s="288"/>
      <c r="BC26" s="281"/>
      <c r="BD26" s="282"/>
      <c r="BE26" s="282"/>
      <c r="BF26" s="289"/>
      <c r="BG26" s="284"/>
      <c r="BH26" s="290"/>
      <c r="BI26" s="284"/>
      <c r="BJ26" s="290"/>
      <c r="BK26" s="284"/>
      <c r="BL26" s="290"/>
      <c r="BM26" s="291"/>
    </row>
    <row r="27" spans="1:65" s="1" customFormat="1">
      <c r="A27" s="208" t="s">
        <v>18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203">
        <v>0</v>
      </c>
      <c r="I27" s="203">
        <v>0</v>
      </c>
      <c r="J27" s="71">
        <v>0</v>
      </c>
      <c r="K27" s="71">
        <v>0</v>
      </c>
      <c r="L27" s="204">
        <v>0</v>
      </c>
      <c r="M27" s="71">
        <v>0</v>
      </c>
      <c r="N27" s="204">
        <v>0</v>
      </c>
      <c r="O27" s="71">
        <v>0</v>
      </c>
      <c r="P27" s="204">
        <v>0</v>
      </c>
      <c r="Q27" s="71">
        <v>0</v>
      </c>
      <c r="R27" s="204">
        <v>0</v>
      </c>
      <c r="S27" s="71">
        <v>0</v>
      </c>
      <c r="T27" s="204">
        <v>0</v>
      </c>
      <c r="U27" s="71">
        <v>0</v>
      </c>
      <c r="V27" s="204">
        <v>0</v>
      </c>
      <c r="W27" s="71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9">
        <v>0</v>
      </c>
      <c r="AM27" s="150">
        <v>0</v>
      </c>
      <c r="AN27" s="132">
        <v>9</v>
      </c>
      <c r="AO27" s="132">
        <v>2</v>
      </c>
      <c r="AP27" s="292"/>
      <c r="AQ27" s="293"/>
      <c r="AR27" s="282"/>
      <c r="AS27" s="282"/>
      <c r="AT27" s="288"/>
      <c r="AU27" s="281"/>
      <c r="AV27" s="282"/>
      <c r="AW27" s="282"/>
      <c r="AX27" s="288"/>
      <c r="AY27" s="281"/>
      <c r="AZ27" s="282"/>
      <c r="BA27" s="282"/>
      <c r="BB27" s="288"/>
      <c r="BC27" s="281"/>
      <c r="BD27" s="282"/>
      <c r="BE27" s="282"/>
      <c r="BF27" s="289"/>
      <c r="BG27" s="284"/>
      <c r="BH27" s="290"/>
      <c r="BI27" s="284"/>
      <c r="BJ27" s="290"/>
      <c r="BK27" s="284"/>
      <c r="BL27" s="290"/>
      <c r="BM27" s="291"/>
    </row>
    <row r="28" spans="1:65" s="1" customFormat="1">
      <c r="A28" s="208" t="s">
        <v>134</v>
      </c>
      <c r="B28" s="71">
        <v>59</v>
      </c>
      <c r="C28" s="71">
        <v>3</v>
      </c>
      <c r="D28" s="71">
        <v>86</v>
      </c>
      <c r="E28" s="71">
        <v>3</v>
      </c>
      <c r="F28" s="71">
        <v>124</v>
      </c>
      <c r="G28" s="71">
        <v>13</v>
      </c>
      <c r="H28" s="203">
        <v>104</v>
      </c>
      <c r="I28" s="203">
        <v>14</v>
      </c>
      <c r="J28" s="71">
        <v>87</v>
      </c>
      <c r="K28" s="71">
        <v>13</v>
      </c>
      <c r="L28" s="204">
        <v>92</v>
      </c>
      <c r="M28" s="71">
        <v>8</v>
      </c>
      <c r="N28" s="204">
        <v>77</v>
      </c>
      <c r="O28" s="71">
        <v>7</v>
      </c>
      <c r="P28" s="204">
        <v>112</v>
      </c>
      <c r="Q28" s="71">
        <v>10</v>
      </c>
      <c r="R28" s="204">
        <v>89</v>
      </c>
      <c r="S28" s="71">
        <v>9</v>
      </c>
      <c r="T28" s="204">
        <v>64</v>
      </c>
      <c r="U28" s="71">
        <v>9</v>
      </c>
      <c r="V28" s="204">
        <v>62</v>
      </c>
      <c r="W28" s="71">
        <v>10</v>
      </c>
      <c r="X28" s="135">
        <v>13</v>
      </c>
      <c r="Y28" s="135">
        <v>3</v>
      </c>
      <c r="Z28" s="135">
        <v>15</v>
      </c>
      <c r="AA28" s="135">
        <v>3</v>
      </c>
      <c r="AB28" s="135">
        <v>17</v>
      </c>
      <c r="AC28" s="135">
        <v>0</v>
      </c>
      <c r="AD28" s="135">
        <v>21</v>
      </c>
      <c r="AE28" s="135">
        <v>6</v>
      </c>
      <c r="AF28" s="135">
        <v>22</v>
      </c>
      <c r="AG28" s="135">
        <v>6</v>
      </c>
      <c r="AH28" s="135">
        <v>29</v>
      </c>
      <c r="AI28" s="135">
        <v>4</v>
      </c>
      <c r="AJ28" s="135">
        <v>15</v>
      </c>
      <c r="AK28" s="135">
        <v>1</v>
      </c>
      <c r="AL28" s="147">
        <v>14</v>
      </c>
      <c r="AM28" s="148">
        <v>2</v>
      </c>
      <c r="AN28" s="132">
        <v>21</v>
      </c>
      <c r="AO28" s="132">
        <v>1</v>
      </c>
      <c r="AP28" s="292"/>
      <c r="AQ28" s="293"/>
      <c r="AR28" s="282"/>
      <c r="AS28" s="282"/>
      <c r="AT28" s="288"/>
      <c r="AU28" s="281"/>
      <c r="AV28" s="282"/>
      <c r="AW28" s="282"/>
      <c r="AX28" s="288"/>
      <c r="AY28" s="281"/>
      <c r="AZ28" s="282"/>
      <c r="BA28" s="282"/>
      <c r="BB28" s="288"/>
      <c r="BC28" s="281"/>
      <c r="BD28" s="282"/>
      <c r="BE28" s="282"/>
      <c r="BF28" s="289"/>
      <c r="BG28" s="284"/>
      <c r="BH28" s="290"/>
      <c r="BI28" s="284"/>
      <c r="BJ28" s="290"/>
      <c r="BK28" s="284"/>
      <c r="BL28" s="290"/>
      <c r="BM28" s="291"/>
    </row>
    <row r="29" spans="1:65" s="1" customFormat="1">
      <c r="A29" s="208" t="s">
        <v>19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203">
        <v>0</v>
      </c>
      <c r="I29" s="203">
        <v>0</v>
      </c>
      <c r="J29" s="71">
        <v>0</v>
      </c>
      <c r="K29" s="71">
        <v>0</v>
      </c>
      <c r="L29" s="204">
        <v>0</v>
      </c>
      <c r="M29" s="71">
        <v>0</v>
      </c>
      <c r="N29" s="204">
        <v>0</v>
      </c>
      <c r="O29" s="71">
        <v>0</v>
      </c>
      <c r="P29" s="204">
        <v>0</v>
      </c>
      <c r="Q29" s="71">
        <v>0</v>
      </c>
      <c r="R29" s="204">
        <v>0</v>
      </c>
      <c r="S29" s="71">
        <v>0</v>
      </c>
      <c r="T29" s="204">
        <v>0</v>
      </c>
      <c r="U29" s="71">
        <v>0</v>
      </c>
      <c r="V29" s="204">
        <v>0</v>
      </c>
      <c r="W29" s="71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9">
        <v>0</v>
      </c>
      <c r="AM29" s="150">
        <v>0</v>
      </c>
      <c r="AN29" s="132">
        <v>1</v>
      </c>
      <c r="AO29" s="132">
        <v>0</v>
      </c>
      <c r="AP29" s="292"/>
      <c r="AQ29" s="293"/>
      <c r="AR29" s="282"/>
      <c r="AS29" s="282"/>
      <c r="AT29" s="288"/>
      <c r="AU29" s="281"/>
      <c r="AV29" s="282"/>
      <c r="AW29" s="282"/>
      <c r="AX29" s="288"/>
      <c r="AY29" s="281"/>
      <c r="AZ29" s="282"/>
      <c r="BA29" s="282"/>
      <c r="BB29" s="288"/>
      <c r="BC29" s="281"/>
      <c r="BD29" s="282"/>
      <c r="BE29" s="282"/>
      <c r="BF29" s="289"/>
      <c r="BG29" s="284"/>
      <c r="BH29" s="290"/>
      <c r="BI29" s="284"/>
      <c r="BJ29" s="290"/>
      <c r="BK29" s="284"/>
      <c r="BL29" s="290"/>
      <c r="BM29" s="291"/>
    </row>
    <row r="30" spans="1:65" s="1" customFormat="1">
      <c r="A30" s="208" t="s">
        <v>20</v>
      </c>
      <c r="B30" s="71">
        <v>74</v>
      </c>
      <c r="C30" s="71">
        <v>5</v>
      </c>
      <c r="D30" s="71">
        <v>78</v>
      </c>
      <c r="E30" s="71">
        <v>0</v>
      </c>
      <c r="F30" s="71">
        <v>78</v>
      </c>
      <c r="G30" s="71">
        <v>4</v>
      </c>
      <c r="H30" s="203">
        <v>56</v>
      </c>
      <c r="I30" s="203">
        <v>5</v>
      </c>
      <c r="J30" s="71">
        <v>68</v>
      </c>
      <c r="K30" s="71">
        <v>6</v>
      </c>
      <c r="L30" s="204">
        <v>58</v>
      </c>
      <c r="M30" s="71">
        <v>2</v>
      </c>
      <c r="N30" s="204">
        <v>49</v>
      </c>
      <c r="O30" s="71">
        <v>2</v>
      </c>
      <c r="P30" s="204">
        <v>59</v>
      </c>
      <c r="Q30" s="71">
        <v>0</v>
      </c>
      <c r="R30" s="204">
        <v>58</v>
      </c>
      <c r="S30" s="71">
        <v>3</v>
      </c>
      <c r="T30" s="204">
        <v>52</v>
      </c>
      <c r="U30" s="71">
        <v>4</v>
      </c>
      <c r="V30" s="204">
        <v>48</v>
      </c>
      <c r="W30" s="71">
        <v>6</v>
      </c>
      <c r="X30" s="135">
        <v>11</v>
      </c>
      <c r="Y30" s="135">
        <v>0</v>
      </c>
      <c r="Z30" s="135">
        <v>13</v>
      </c>
      <c r="AA30" s="135">
        <v>0</v>
      </c>
      <c r="AB30" s="135">
        <v>15</v>
      </c>
      <c r="AC30" s="135">
        <v>0</v>
      </c>
      <c r="AD30" s="135">
        <v>16</v>
      </c>
      <c r="AE30" s="135">
        <v>0</v>
      </c>
      <c r="AF30" s="135">
        <v>11</v>
      </c>
      <c r="AG30" s="135">
        <v>1</v>
      </c>
      <c r="AH30" s="135">
        <v>7</v>
      </c>
      <c r="AI30" s="135">
        <v>0</v>
      </c>
      <c r="AJ30" s="135">
        <v>8</v>
      </c>
      <c r="AK30" s="135">
        <v>1</v>
      </c>
      <c r="AL30" s="147">
        <v>10</v>
      </c>
      <c r="AM30" s="148">
        <v>0</v>
      </c>
      <c r="AN30" s="132">
        <v>18</v>
      </c>
      <c r="AO30" s="132">
        <v>2</v>
      </c>
      <c r="AP30" s="292"/>
      <c r="AQ30" s="293"/>
      <c r="AR30" s="282"/>
      <c r="AS30" s="282"/>
      <c r="AT30" s="288"/>
      <c r="AU30" s="281"/>
      <c r="AV30" s="282"/>
      <c r="AW30" s="282"/>
      <c r="AX30" s="288"/>
      <c r="AY30" s="281"/>
      <c r="AZ30" s="282"/>
      <c r="BA30" s="282"/>
      <c r="BB30" s="288"/>
      <c r="BC30" s="281"/>
      <c r="BD30" s="282"/>
      <c r="BE30" s="282"/>
      <c r="BF30" s="289"/>
      <c r="BG30" s="284"/>
      <c r="BH30" s="290"/>
      <c r="BI30" s="284"/>
      <c r="BJ30" s="290"/>
      <c r="BK30" s="284"/>
      <c r="BL30" s="290"/>
      <c r="BM30" s="291"/>
    </row>
    <row r="31" spans="1:65" s="1" customFormat="1">
      <c r="A31" s="208" t="s">
        <v>21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  <c r="H31" s="203">
        <v>0</v>
      </c>
      <c r="I31" s="203">
        <v>0</v>
      </c>
      <c r="J31" s="71">
        <v>0</v>
      </c>
      <c r="K31" s="71">
        <v>0</v>
      </c>
      <c r="L31" s="204">
        <v>0</v>
      </c>
      <c r="M31" s="71">
        <v>0</v>
      </c>
      <c r="N31" s="204">
        <v>0</v>
      </c>
      <c r="O31" s="71">
        <v>0</v>
      </c>
      <c r="P31" s="204">
        <v>0</v>
      </c>
      <c r="Q31" s="71">
        <v>0</v>
      </c>
      <c r="R31" s="204">
        <v>0</v>
      </c>
      <c r="S31" s="71">
        <v>0</v>
      </c>
      <c r="T31" s="204">
        <v>0</v>
      </c>
      <c r="U31" s="71">
        <v>0</v>
      </c>
      <c r="V31" s="204">
        <v>0</v>
      </c>
      <c r="W31" s="71">
        <v>0</v>
      </c>
      <c r="X31" s="142">
        <v>0</v>
      </c>
      <c r="Y31" s="142">
        <v>0</v>
      </c>
      <c r="Z31" s="142">
        <v>0</v>
      </c>
      <c r="AA31" s="142">
        <v>0</v>
      </c>
      <c r="AB31" s="142">
        <v>0</v>
      </c>
      <c r="AC31" s="142">
        <v>0</v>
      </c>
      <c r="AD31" s="142">
        <v>0</v>
      </c>
      <c r="AE31" s="142">
        <v>0</v>
      </c>
      <c r="AF31" s="142">
        <v>0</v>
      </c>
      <c r="AG31" s="142">
        <v>0</v>
      </c>
      <c r="AH31" s="142">
        <v>0</v>
      </c>
      <c r="AI31" s="142">
        <v>0</v>
      </c>
      <c r="AJ31" s="142">
        <v>0</v>
      </c>
      <c r="AK31" s="142">
        <v>0</v>
      </c>
      <c r="AL31" s="149">
        <v>0</v>
      </c>
      <c r="AM31" s="150">
        <v>0</v>
      </c>
      <c r="AN31" s="132">
        <v>1</v>
      </c>
      <c r="AO31" s="132">
        <v>0</v>
      </c>
      <c r="AP31" s="292"/>
      <c r="AQ31" s="293"/>
      <c r="AR31" s="282"/>
      <c r="AS31" s="282"/>
      <c r="AT31" s="288"/>
      <c r="AU31" s="281"/>
      <c r="AV31" s="282"/>
      <c r="AW31" s="282"/>
      <c r="AX31" s="288"/>
      <c r="AY31" s="281"/>
      <c r="AZ31" s="282"/>
      <c r="BA31" s="282"/>
      <c r="BB31" s="288"/>
      <c r="BC31" s="281"/>
      <c r="BD31" s="282"/>
      <c r="BE31" s="282"/>
      <c r="BF31" s="289"/>
      <c r="BG31" s="284"/>
      <c r="BH31" s="290"/>
      <c r="BI31" s="284"/>
      <c r="BJ31" s="290"/>
      <c r="BK31" s="284"/>
      <c r="BL31" s="290"/>
      <c r="BM31" s="291"/>
    </row>
    <row r="32" spans="1:65" s="1" customFormat="1">
      <c r="A32" s="208" t="s">
        <v>22</v>
      </c>
      <c r="B32" s="71">
        <v>9</v>
      </c>
      <c r="C32" s="71">
        <v>0</v>
      </c>
      <c r="D32" s="71">
        <v>12</v>
      </c>
      <c r="E32" s="71">
        <v>1</v>
      </c>
      <c r="F32" s="71">
        <v>8</v>
      </c>
      <c r="G32" s="71">
        <v>0</v>
      </c>
      <c r="H32" s="203">
        <v>2</v>
      </c>
      <c r="I32" s="203">
        <v>0</v>
      </c>
      <c r="J32" s="71">
        <v>4</v>
      </c>
      <c r="K32" s="71">
        <v>0</v>
      </c>
      <c r="L32" s="204">
        <v>5</v>
      </c>
      <c r="M32" s="71">
        <v>0</v>
      </c>
      <c r="N32" s="204">
        <v>8</v>
      </c>
      <c r="O32" s="71">
        <v>0</v>
      </c>
      <c r="P32" s="204">
        <v>5</v>
      </c>
      <c r="Q32" s="71">
        <v>1</v>
      </c>
      <c r="R32" s="204">
        <v>5</v>
      </c>
      <c r="S32" s="71">
        <v>0</v>
      </c>
      <c r="T32" s="204">
        <v>7</v>
      </c>
      <c r="U32" s="71">
        <v>1</v>
      </c>
      <c r="V32" s="204">
        <v>6</v>
      </c>
      <c r="W32" s="71">
        <v>0</v>
      </c>
      <c r="X32" s="135">
        <v>2</v>
      </c>
      <c r="Y32" s="135">
        <v>0</v>
      </c>
      <c r="Z32" s="135">
        <v>6</v>
      </c>
      <c r="AA32" s="135">
        <v>0</v>
      </c>
      <c r="AB32" s="135">
        <v>1</v>
      </c>
      <c r="AC32" s="135">
        <v>0</v>
      </c>
      <c r="AD32" s="135">
        <v>2</v>
      </c>
      <c r="AE32" s="135">
        <v>0</v>
      </c>
      <c r="AF32" s="135">
        <v>6</v>
      </c>
      <c r="AG32" s="135">
        <v>0</v>
      </c>
      <c r="AH32" s="135">
        <v>1</v>
      </c>
      <c r="AI32" s="135">
        <v>0</v>
      </c>
      <c r="AJ32" s="135">
        <v>2</v>
      </c>
      <c r="AK32" s="135">
        <v>0</v>
      </c>
      <c r="AL32" s="147">
        <v>2</v>
      </c>
      <c r="AM32" s="148">
        <v>0</v>
      </c>
      <c r="AN32" s="132">
        <v>4</v>
      </c>
      <c r="AO32" s="132">
        <v>0</v>
      </c>
      <c r="AP32" s="292"/>
      <c r="AQ32" s="293"/>
      <c r="AR32" s="282"/>
      <c r="AS32" s="282"/>
      <c r="AT32" s="288"/>
      <c r="AU32" s="281"/>
      <c r="AV32" s="282"/>
      <c r="AW32" s="282"/>
      <c r="AX32" s="288"/>
      <c r="AY32" s="281"/>
      <c r="AZ32" s="282"/>
      <c r="BA32" s="282"/>
      <c r="BB32" s="288"/>
      <c r="BC32" s="281"/>
      <c r="BD32" s="282"/>
      <c r="BE32" s="282"/>
      <c r="BF32" s="289"/>
      <c r="BG32" s="284"/>
      <c r="BH32" s="290"/>
      <c r="BI32" s="284"/>
      <c r="BJ32" s="290"/>
      <c r="BK32" s="284"/>
      <c r="BL32" s="290"/>
      <c r="BM32" s="291"/>
    </row>
    <row r="33" spans="1:65" s="1" customFormat="1">
      <c r="A33" s="208" t="s">
        <v>82</v>
      </c>
      <c r="B33" s="71">
        <v>284</v>
      </c>
      <c r="C33" s="71">
        <v>17</v>
      </c>
      <c r="D33" s="71">
        <v>368</v>
      </c>
      <c r="E33" s="71">
        <v>16</v>
      </c>
      <c r="F33" s="71">
        <v>403</v>
      </c>
      <c r="G33" s="71">
        <v>41</v>
      </c>
      <c r="H33" s="203">
        <v>245</v>
      </c>
      <c r="I33" s="203">
        <v>32</v>
      </c>
      <c r="J33" s="71">
        <v>239</v>
      </c>
      <c r="K33" s="71">
        <v>14</v>
      </c>
      <c r="L33" s="204">
        <v>287</v>
      </c>
      <c r="M33" s="71">
        <v>18</v>
      </c>
      <c r="N33" s="204">
        <v>293</v>
      </c>
      <c r="O33" s="71">
        <v>18</v>
      </c>
      <c r="P33" s="204">
        <v>0</v>
      </c>
      <c r="Q33" s="71">
        <v>0</v>
      </c>
      <c r="R33" s="204">
        <v>0</v>
      </c>
      <c r="S33" s="71">
        <v>0</v>
      </c>
      <c r="T33" s="204">
        <v>0</v>
      </c>
      <c r="U33" s="71">
        <v>0</v>
      </c>
      <c r="V33" s="204">
        <v>0</v>
      </c>
      <c r="W33" s="71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9">
        <v>0</v>
      </c>
      <c r="AM33" s="150">
        <v>0</v>
      </c>
      <c r="AN33" s="135">
        <v>0</v>
      </c>
      <c r="AO33" s="135">
        <v>0</v>
      </c>
      <c r="AP33" s="288"/>
      <c r="AQ33" s="281"/>
      <c r="AR33" s="282"/>
      <c r="AS33" s="282"/>
      <c r="AT33" s="288"/>
      <c r="AU33" s="281"/>
      <c r="AV33" s="282"/>
      <c r="AW33" s="282"/>
      <c r="AX33" s="288"/>
      <c r="AY33" s="281"/>
      <c r="AZ33" s="282"/>
      <c r="BA33" s="282"/>
      <c r="BB33" s="288"/>
      <c r="BC33" s="281"/>
      <c r="BD33" s="282"/>
      <c r="BE33" s="282"/>
      <c r="BF33" s="289"/>
      <c r="BG33" s="284"/>
      <c r="BH33" s="290"/>
      <c r="BI33" s="284"/>
      <c r="BJ33" s="290"/>
      <c r="BK33" s="284"/>
      <c r="BL33" s="290"/>
      <c r="BM33" s="291"/>
    </row>
    <row r="34" spans="1:65" s="1" customFormat="1">
      <c r="A34" s="208" t="s">
        <v>23</v>
      </c>
      <c r="B34" s="71">
        <v>40</v>
      </c>
      <c r="C34" s="71">
        <v>4</v>
      </c>
      <c r="D34" s="71">
        <v>48</v>
      </c>
      <c r="E34" s="71">
        <v>3</v>
      </c>
      <c r="F34" s="71">
        <v>34</v>
      </c>
      <c r="G34" s="71">
        <v>2</v>
      </c>
      <c r="H34" s="203">
        <v>30</v>
      </c>
      <c r="I34" s="203">
        <v>4</v>
      </c>
      <c r="J34" s="71">
        <v>26</v>
      </c>
      <c r="K34" s="71">
        <v>2</v>
      </c>
      <c r="L34" s="204">
        <v>24</v>
      </c>
      <c r="M34" s="71">
        <v>1</v>
      </c>
      <c r="N34" s="204">
        <v>17</v>
      </c>
      <c r="O34" s="71">
        <v>2</v>
      </c>
      <c r="P34" s="204">
        <v>30</v>
      </c>
      <c r="Q34" s="71">
        <v>1</v>
      </c>
      <c r="R34" s="204">
        <v>11</v>
      </c>
      <c r="S34" s="71">
        <v>1</v>
      </c>
      <c r="T34" s="204">
        <v>13</v>
      </c>
      <c r="U34" s="71">
        <v>0</v>
      </c>
      <c r="V34" s="204">
        <v>25</v>
      </c>
      <c r="W34" s="71">
        <v>1</v>
      </c>
      <c r="X34" s="135">
        <v>5</v>
      </c>
      <c r="Y34" s="135">
        <v>0</v>
      </c>
      <c r="Z34" s="135">
        <v>3</v>
      </c>
      <c r="AA34" s="135">
        <v>0</v>
      </c>
      <c r="AB34" s="135">
        <v>12</v>
      </c>
      <c r="AC34" s="135">
        <v>0</v>
      </c>
      <c r="AD34" s="135">
        <v>4</v>
      </c>
      <c r="AE34" s="135">
        <v>0</v>
      </c>
      <c r="AF34" s="135">
        <v>6</v>
      </c>
      <c r="AG34" s="135">
        <v>0</v>
      </c>
      <c r="AH34" s="135">
        <v>4</v>
      </c>
      <c r="AI34" s="135">
        <v>0</v>
      </c>
      <c r="AJ34" s="135">
        <v>5</v>
      </c>
      <c r="AK34" s="135">
        <v>0</v>
      </c>
      <c r="AL34" s="147">
        <v>2</v>
      </c>
      <c r="AM34" s="148">
        <v>0</v>
      </c>
      <c r="AN34" s="132">
        <v>4</v>
      </c>
      <c r="AO34" s="132">
        <v>0</v>
      </c>
      <c r="AP34" s="292"/>
      <c r="AQ34" s="293"/>
      <c r="AR34" s="282"/>
      <c r="AS34" s="282"/>
      <c r="AT34" s="288"/>
      <c r="AU34" s="281"/>
      <c r="AV34" s="282"/>
      <c r="AW34" s="282"/>
      <c r="AX34" s="288"/>
      <c r="AY34" s="281"/>
      <c r="AZ34" s="282"/>
      <c r="BA34" s="282"/>
      <c r="BB34" s="288"/>
      <c r="BC34" s="281"/>
      <c r="BD34" s="282"/>
      <c r="BE34" s="282"/>
      <c r="BF34" s="289"/>
      <c r="BG34" s="284"/>
      <c r="BH34" s="290"/>
      <c r="BI34" s="284"/>
      <c r="BJ34" s="290"/>
      <c r="BK34" s="284"/>
      <c r="BL34" s="290"/>
      <c r="BM34" s="291"/>
    </row>
    <row r="35" spans="1:65" s="1" customFormat="1">
      <c r="A35" s="208" t="s">
        <v>24</v>
      </c>
      <c r="B35" s="71">
        <v>103</v>
      </c>
      <c r="C35" s="71">
        <v>3</v>
      </c>
      <c r="D35" s="71">
        <v>115</v>
      </c>
      <c r="E35" s="71">
        <v>4</v>
      </c>
      <c r="F35" s="71">
        <v>90</v>
      </c>
      <c r="G35" s="71">
        <v>7</v>
      </c>
      <c r="H35" s="203">
        <v>80</v>
      </c>
      <c r="I35" s="203">
        <v>4</v>
      </c>
      <c r="J35" s="71">
        <v>82</v>
      </c>
      <c r="K35" s="71">
        <v>8</v>
      </c>
      <c r="L35" s="204">
        <v>84</v>
      </c>
      <c r="M35" s="71">
        <v>6</v>
      </c>
      <c r="N35" s="204">
        <v>87</v>
      </c>
      <c r="O35" s="71">
        <v>4</v>
      </c>
      <c r="P35" s="204">
        <v>80</v>
      </c>
      <c r="Q35" s="71">
        <v>8</v>
      </c>
      <c r="R35" s="204">
        <v>103</v>
      </c>
      <c r="S35" s="71">
        <v>6</v>
      </c>
      <c r="T35" s="204">
        <v>78</v>
      </c>
      <c r="U35" s="71">
        <v>3</v>
      </c>
      <c r="V35" s="204">
        <v>80</v>
      </c>
      <c r="W35" s="71">
        <v>8</v>
      </c>
      <c r="X35" s="135">
        <v>29</v>
      </c>
      <c r="Y35" s="135">
        <v>3</v>
      </c>
      <c r="Z35" s="135">
        <v>26</v>
      </c>
      <c r="AA35" s="135">
        <v>2</v>
      </c>
      <c r="AB35" s="135">
        <v>23</v>
      </c>
      <c r="AC35" s="135">
        <v>2</v>
      </c>
      <c r="AD35" s="135">
        <v>21</v>
      </c>
      <c r="AE35" s="135">
        <v>0</v>
      </c>
      <c r="AF35" s="135">
        <v>24</v>
      </c>
      <c r="AG35" s="135">
        <v>0</v>
      </c>
      <c r="AH35" s="135">
        <v>22</v>
      </c>
      <c r="AI35" s="135">
        <v>0</v>
      </c>
      <c r="AJ35" s="135">
        <v>33</v>
      </c>
      <c r="AK35" s="135">
        <v>0</v>
      </c>
      <c r="AL35" s="147">
        <v>30</v>
      </c>
      <c r="AM35" s="148">
        <v>1</v>
      </c>
      <c r="AN35" s="132">
        <v>23</v>
      </c>
      <c r="AO35" s="132">
        <v>1</v>
      </c>
      <c r="AP35" s="292"/>
      <c r="AQ35" s="293"/>
      <c r="AR35" s="282"/>
      <c r="AS35" s="282"/>
      <c r="AT35" s="288"/>
      <c r="AU35" s="281"/>
      <c r="AV35" s="282"/>
      <c r="AW35" s="282"/>
      <c r="AX35" s="288"/>
      <c r="AY35" s="281"/>
      <c r="AZ35" s="282"/>
      <c r="BA35" s="282"/>
      <c r="BB35" s="288"/>
      <c r="BC35" s="281"/>
      <c r="BD35" s="282"/>
      <c r="BE35" s="282"/>
      <c r="BF35" s="289"/>
      <c r="BG35" s="284"/>
      <c r="BH35" s="290"/>
      <c r="BI35" s="284"/>
      <c r="BJ35" s="290"/>
      <c r="BK35" s="284"/>
      <c r="BL35" s="290"/>
      <c r="BM35" s="291"/>
    </row>
    <row r="36" spans="1:65" s="1" customFormat="1">
      <c r="A36" s="208" t="s">
        <v>143</v>
      </c>
      <c r="B36" s="71"/>
      <c r="C36" s="71"/>
      <c r="D36" s="71"/>
      <c r="E36" s="71"/>
      <c r="F36" s="71"/>
      <c r="G36" s="71"/>
      <c r="H36" s="203"/>
      <c r="I36" s="203"/>
      <c r="J36" s="71"/>
      <c r="K36" s="71"/>
      <c r="L36" s="204"/>
      <c r="M36" s="71"/>
      <c r="N36" s="204"/>
      <c r="O36" s="71"/>
      <c r="P36" s="204">
        <v>0</v>
      </c>
      <c r="Q36" s="71">
        <v>0</v>
      </c>
      <c r="R36" s="204">
        <v>0</v>
      </c>
      <c r="S36" s="71">
        <v>0</v>
      </c>
      <c r="T36" s="204">
        <v>0</v>
      </c>
      <c r="U36" s="71">
        <v>0</v>
      </c>
      <c r="V36" s="204">
        <v>0</v>
      </c>
      <c r="W36" s="71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9">
        <v>0</v>
      </c>
      <c r="AM36" s="150">
        <v>0</v>
      </c>
      <c r="AN36" s="132">
        <v>2</v>
      </c>
      <c r="AO36" s="132">
        <v>0</v>
      </c>
      <c r="AP36" s="292"/>
      <c r="AQ36" s="293"/>
      <c r="AR36" s="282"/>
      <c r="AS36" s="282"/>
      <c r="AT36" s="288"/>
      <c r="AU36" s="281"/>
      <c r="AV36" s="282"/>
      <c r="AW36" s="282"/>
      <c r="AX36" s="288"/>
      <c r="AY36" s="281"/>
      <c r="AZ36" s="282"/>
      <c r="BA36" s="282"/>
      <c r="BB36" s="288"/>
      <c r="BC36" s="281"/>
      <c r="BD36" s="282"/>
      <c r="BE36" s="282"/>
      <c r="BF36" s="289"/>
      <c r="BG36" s="284"/>
      <c r="BH36" s="290"/>
      <c r="BI36" s="284"/>
      <c r="BJ36" s="290"/>
      <c r="BK36" s="284"/>
      <c r="BL36" s="290"/>
      <c r="BM36" s="291"/>
    </row>
    <row r="37" spans="1:65" s="1" customFormat="1">
      <c r="A37" s="208" t="s">
        <v>25</v>
      </c>
      <c r="B37" s="71">
        <v>65</v>
      </c>
      <c r="C37" s="71">
        <v>7</v>
      </c>
      <c r="D37" s="71">
        <v>113</v>
      </c>
      <c r="E37" s="71">
        <v>8</v>
      </c>
      <c r="F37" s="71">
        <v>130</v>
      </c>
      <c r="G37" s="71">
        <v>18</v>
      </c>
      <c r="H37" s="203">
        <v>122</v>
      </c>
      <c r="I37" s="203">
        <v>13</v>
      </c>
      <c r="J37" s="71">
        <v>121</v>
      </c>
      <c r="K37" s="71">
        <v>18</v>
      </c>
      <c r="L37" s="204">
        <v>91</v>
      </c>
      <c r="M37" s="71">
        <v>3</v>
      </c>
      <c r="N37" s="204">
        <v>84</v>
      </c>
      <c r="O37" s="71">
        <v>12</v>
      </c>
      <c r="P37" s="204">
        <v>107</v>
      </c>
      <c r="Q37" s="71">
        <v>10</v>
      </c>
      <c r="R37" s="204">
        <v>84</v>
      </c>
      <c r="S37" s="71">
        <v>7</v>
      </c>
      <c r="T37" s="204">
        <v>93</v>
      </c>
      <c r="U37" s="71">
        <v>12</v>
      </c>
      <c r="V37" s="204">
        <v>66</v>
      </c>
      <c r="W37" s="71">
        <v>7</v>
      </c>
      <c r="X37" s="135">
        <v>20</v>
      </c>
      <c r="Y37" s="135">
        <v>3</v>
      </c>
      <c r="Z37" s="135">
        <v>22</v>
      </c>
      <c r="AA37" s="135">
        <v>2</v>
      </c>
      <c r="AB37" s="135">
        <v>24</v>
      </c>
      <c r="AC37" s="135">
        <v>1</v>
      </c>
      <c r="AD37" s="135">
        <v>26</v>
      </c>
      <c r="AE37" s="135">
        <v>4</v>
      </c>
      <c r="AF37" s="135">
        <v>28</v>
      </c>
      <c r="AG37" s="135">
        <v>1</v>
      </c>
      <c r="AH37" s="135">
        <v>22</v>
      </c>
      <c r="AI37" s="135">
        <v>0</v>
      </c>
      <c r="AJ37" s="135">
        <v>33</v>
      </c>
      <c r="AK37" s="135">
        <v>10</v>
      </c>
      <c r="AL37" s="147">
        <v>18</v>
      </c>
      <c r="AM37" s="148">
        <v>3</v>
      </c>
      <c r="AN37" s="132">
        <v>18</v>
      </c>
      <c r="AO37" s="132">
        <v>0</v>
      </c>
      <c r="AP37" s="292"/>
      <c r="AQ37" s="293"/>
      <c r="AR37" s="282"/>
      <c r="AS37" s="282"/>
      <c r="AT37" s="288"/>
      <c r="AU37" s="281"/>
      <c r="AV37" s="282"/>
      <c r="AW37" s="282"/>
      <c r="AX37" s="288"/>
      <c r="AY37" s="281"/>
      <c r="AZ37" s="282"/>
      <c r="BA37" s="282"/>
      <c r="BB37" s="288"/>
      <c r="BC37" s="281"/>
      <c r="BD37" s="282"/>
      <c r="BE37" s="282"/>
      <c r="BF37" s="289"/>
      <c r="BG37" s="284"/>
      <c r="BH37" s="290"/>
      <c r="BI37" s="284"/>
      <c r="BJ37" s="290"/>
      <c r="BK37" s="284"/>
      <c r="BL37" s="290"/>
      <c r="BM37" s="291"/>
    </row>
    <row r="38" spans="1:65" s="1" customFormat="1">
      <c r="A38" s="208" t="s">
        <v>26</v>
      </c>
      <c r="B38" s="71">
        <v>283</v>
      </c>
      <c r="C38" s="71">
        <v>24</v>
      </c>
      <c r="D38" s="71">
        <v>346</v>
      </c>
      <c r="E38" s="71">
        <v>32</v>
      </c>
      <c r="F38" s="71">
        <v>384</v>
      </c>
      <c r="G38" s="71">
        <v>32</v>
      </c>
      <c r="H38" s="203">
        <v>321</v>
      </c>
      <c r="I38" s="203">
        <v>41</v>
      </c>
      <c r="J38" s="71">
        <v>317</v>
      </c>
      <c r="K38" s="71">
        <v>35</v>
      </c>
      <c r="L38" s="204">
        <v>275</v>
      </c>
      <c r="M38" s="71">
        <v>26</v>
      </c>
      <c r="N38" s="204">
        <v>261</v>
      </c>
      <c r="O38" s="71">
        <v>21</v>
      </c>
      <c r="P38" s="204">
        <v>312</v>
      </c>
      <c r="Q38" s="71">
        <v>26</v>
      </c>
      <c r="R38" s="204">
        <v>274</v>
      </c>
      <c r="S38" s="71">
        <v>28</v>
      </c>
      <c r="T38" s="204">
        <v>298</v>
      </c>
      <c r="U38" s="71">
        <v>28</v>
      </c>
      <c r="V38" s="204">
        <v>247</v>
      </c>
      <c r="W38" s="71">
        <v>25</v>
      </c>
      <c r="X38" s="135">
        <v>65</v>
      </c>
      <c r="Y38" s="135">
        <v>16</v>
      </c>
      <c r="Z38" s="135">
        <v>57</v>
      </c>
      <c r="AA38" s="135">
        <v>7</v>
      </c>
      <c r="AB38" s="135">
        <v>62</v>
      </c>
      <c r="AC38" s="135">
        <v>7</v>
      </c>
      <c r="AD38" s="135">
        <v>68</v>
      </c>
      <c r="AE38" s="135">
        <v>8</v>
      </c>
      <c r="AF38" s="135">
        <v>67</v>
      </c>
      <c r="AG38" s="135">
        <v>6</v>
      </c>
      <c r="AH38" s="135">
        <v>61</v>
      </c>
      <c r="AI38" s="135">
        <v>12</v>
      </c>
      <c r="AJ38" s="135">
        <v>56</v>
      </c>
      <c r="AK38" s="135">
        <v>9</v>
      </c>
      <c r="AL38" s="147">
        <v>75</v>
      </c>
      <c r="AM38" s="148">
        <v>6</v>
      </c>
      <c r="AN38" s="132">
        <v>35</v>
      </c>
      <c r="AO38" s="132">
        <v>2</v>
      </c>
      <c r="AP38" s="292"/>
      <c r="AQ38" s="293"/>
      <c r="AR38" s="282"/>
      <c r="AS38" s="282"/>
      <c r="AT38" s="288"/>
      <c r="AU38" s="281"/>
      <c r="AV38" s="282"/>
      <c r="AW38" s="282"/>
      <c r="AX38" s="288"/>
      <c r="AY38" s="281"/>
      <c r="AZ38" s="282"/>
      <c r="BA38" s="282"/>
      <c r="BB38" s="288"/>
      <c r="BC38" s="281"/>
      <c r="BD38" s="282"/>
      <c r="BE38" s="282"/>
      <c r="BF38" s="289"/>
      <c r="BG38" s="284"/>
      <c r="BH38" s="290"/>
      <c r="BI38" s="284"/>
      <c r="BJ38" s="290"/>
      <c r="BK38" s="284"/>
      <c r="BL38" s="290"/>
      <c r="BM38" s="291"/>
    </row>
    <row r="39" spans="1:65" s="1" customFormat="1">
      <c r="A39" s="208" t="s">
        <v>83</v>
      </c>
      <c r="B39" s="71">
        <v>87</v>
      </c>
      <c r="C39" s="71">
        <v>1</v>
      </c>
      <c r="D39" s="71">
        <v>105</v>
      </c>
      <c r="E39" s="71">
        <v>4</v>
      </c>
      <c r="F39" s="71">
        <v>104</v>
      </c>
      <c r="G39" s="71">
        <v>16</v>
      </c>
      <c r="H39" s="203">
        <v>74</v>
      </c>
      <c r="I39" s="203">
        <v>11</v>
      </c>
      <c r="J39" s="71">
        <v>61</v>
      </c>
      <c r="K39" s="71">
        <v>6</v>
      </c>
      <c r="L39" s="204">
        <v>81</v>
      </c>
      <c r="M39" s="71">
        <v>2</v>
      </c>
      <c r="N39" s="204">
        <v>67</v>
      </c>
      <c r="O39" s="71">
        <v>5</v>
      </c>
      <c r="P39" s="204">
        <v>77</v>
      </c>
      <c r="Q39" s="71">
        <v>5</v>
      </c>
      <c r="R39" s="204">
        <v>64</v>
      </c>
      <c r="S39" s="71">
        <v>2</v>
      </c>
      <c r="T39" s="204">
        <v>78</v>
      </c>
      <c r="U39" s="71">
        <v>8</v>
      </c>
      <c r="V39" s="204">
        <v>0</v>
      </c>
      <c r="W39" s="71">
        <v>0</v>
      </c>
      <c r="X39" s="142">
        <v>0</v>
      </c>
      <c r="Y39" s="142">
        <v>0</v>
      </c>
      <c r="Z39" s="142">
        <v>0</v>
      </c>
      <c r="AA39" s="142">
        <v>0</v>
      </c>
      <c r="AB39" s="142">
        <v>0</v>
      </c>
      <c r="AC39" s="142">
        <v>0</v>
      </c>
      <c r="AD39" s="142">
        <v>0</v>
      </c>
      <c r="AE39" s="142">
        <v>0</v>
      </c>
      <c r="AF39" s="142">
        <v>0</v>
      </c>
      <c r="AG39" s="142">
        <v>0</v>
      </c>
      <c r="AH39" s="142">
        <v>0</v>
      </c>
      <c r="AI39" s="142">
        <v>0</v>
      </c>
      <c r="AJ39" s="142">
        <v>0</v>
      </c>
      <c r="AK39" s="142">
        <v>0</v>
      </c>
      <c r="AL39" s="149">
        <v>0</v>
      </c>
      <c r="AM39" s="150">
        <v>0</v>
      </c>
      <c r="AN39" s="135">
        <v>0</v>
      </c>
      <c r="AO39" s="135">
        <v>0</v>
      </c>
      <c r="AP39" s="288"/>
      <c r="AQ39" s="281"/>
      <c r="AR39" s="282"/>
      <c r="AS39" s="282"/>
      <c r="AT39" s="288"/>
      <c r="AU39" s="281"/>
      <c r="AV39" s="282"/>
      <c r="AW39" s="282"/>
      <c r="AX39" s="288"/>
      <c r="AY39" s="281"/>
      <c r="AZ39" s="282"/>
      <c r="BA39" s="282"/>
      <c r="BB39" s="288"/>
      <c r="BC39" s="281"/>
      <c r="BD39" s="282"/>
      <c r="BE39" s="282"/>
      <c r="BF39" s="289"/>
      <c r="BG39" s="284"/>
      <c r="BH39" s="290"/>
      <c r="BI39" s="284"/>
      <c r="BJ39" s="290"/>
      <c r="BK39" s="284"/>
      <c r="BL39" s="290"/>
      <c r="BM39" s="291"/>
    </row>
    <row r="40" spans="1:65" s="1" customFormat="1">
      <c r="A40" s="208" t="s">
        <v>84</v>
      </c>
      <c r="B40" s="71">
        <v>42</v>
      </c>
      <c r="C40" s="71">
        <v>1</v>
      </c>
      <c r="D40" s="71">
        <v>71</v>
      </c>
      <c r="E40" s="71">
        <v>4</v>
      </c>
      <c r="F40" s="71">
        <v>75</v>
      </c>
      <c r="G40" s="71">
        <v>5</v>
      </c>
      <c r="H40" s="203">
        <v>53</v>
      </c>
      <c r="I40" s="203">
        <v>2</v>
      </c>
      <c r="J40" s="71">
        <v>51</v>
      </c>
      <c r="K40" s="71">
        <v>4</v>
      </c>
      <c r="L40" s="204">
        <v>44</v>
      </c>
      <c r="M40" s="71">
        <v>6</v>
      </c>
      <c r="N40" s="204">
        <v>50</v>
      </c>
      <c r="O40" s="71">
        <v>1</v>
      </c>
      <c r="P40" s="204">
        <v>62</v>
      </c>
      <c r="Q40" s="71">
        <v>2</v>
      </c>
      <c r="R40" s="204">
        <v>46</v>
      </c>
      <c r="S40" s="71">
        <v>2</v>
      </c>
      <c r="T40" s="204">
        <v>0</v>
      </c>
      <c r="U40" s="71">
        <v>0</v>
      </c>
      <c r="V40" s="204">
        <v>0</v>
      </c>
      <c r="W40" s="71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0</v>
      </c>
      <c r="AF40" s="142">
        <v>0</v>
      </c>
      <c r="AG40" s="142">
        <v>0</v>
      </c>
      <c r="AH40" s="142">
        <v>0</v>
      </c>
      <c r="AI40" s="142">
        <v>0</v>
      </c>
      <c r="AJ40" s="142">
        <v>0</v>
      </c>
      <c r="AK40" s="142">
        <v>0</v>
      </c>
      <c r="AL40" s="149">
        <v>0</v>
      </c>
      <c r="AM40" s="150">
        <v>0</v>
      </c>
      <c r="AN40" s="132">
        <v>1</v>
      </c>
      <c r="AO40" s="132">
        <v>0</v>
      </c>
      <c r="AP40" s="292"/>
      <c r="AQ40" s="293"/>
      <c r="AR40" s="282"/>
      <c r="AS40" s="282"/>
      <c r="AT40" s="288"/>
      <c r="AU40" s="281"/>
      <c r="AV40" s="282"/>
      <c r="AW40" s="282"/>
      <c r="AX40" s="288"/>
      <c r="AY40" s="281"/>
      <c r="AZ40" s="282"/>
      <c r="BA40" s="282"/>
      <c r="BB40" s="288"/>
      <c r="BC40" s="281"/>
      <c r="BD40" s="282"/>
      <c r="BE40" s="282"/>
      <c r="BF40" s="289"/>
      <c r="BG40" s="284"/>
      <c r="BH40" s="290"/>
      <c r="BI40" s="284"/>
      <c r="BJ40" s="290"/>
      <c r="BK40" s="284"/>
      <c r="BL40" s="290"/>
      <c r="BM40" s="291"/>
    </row>
    <row r="41" spans="1:65" s="1" customFormat="1">
      <c r="A41" s="208" t="s">
        <v>27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203">
        <v>0</v>
      </c>
      <c r="I41" s="203">
        <v>0</v>
      </c>
      <c r="J41" s="71">
        <v>0</v>
      </c>
      <c r="K41" s="71">
        <v>0</v>
      </c>
      <c r="L41" s="204">
        <v>0</v>
      </c>
      <c r="M41" s="71">
        <v>0</v>
      </c>
      <c r="N41" s="204">
        <v>0</v>
      </c>
      <c r="O41" s="71">
        <v>0</v>
      </c>
      <c r="P41" s="204">
        <v>0</v>
      </c>
      <c r="Q41" s="71">
        <v>0</v>
      </c>
      <c r="R41" s="204">
        <v>0</v>
      </c>
      <c r="S41" s="71">
        <v>0</v>
      </c>
      <c r="T41" s="204">
        <v>0</v>
      </c>
      <c r="U41" s="71">
        <v>0</v>
      </c>
      <c r="V41" s="204">
        <v>0</v>
      </c>
      <c r="W41" s="71">
        <v>0</v>
      </c>
      <c r="X41" s="142">
        <v>0</v>
      </c>
      <c r="Y41" s="142">
        <v>0</v>
      </c>
      <c r="Z41" s="142">
        <v>0</v>
      </c>
      <c r="AA41" s="142">
        <v>0</v>
      </c>
      <c r="AB41" s="142">
        <v>0</v>
      </c>
      <c r="AC41" s="142">
        <v>0</v>
      </c>
      <c r="AD41" s="142">
        <v>0</v>
      </c>
      <c r="AE41" s="142">
        <v>0</v>
      </c>
      <c r="AF41" s="142">
        <v>0</v>
      </c>
      <c r="AG41" s="142">
        <v>0</v>
      </c>
      <c r="AH41" s="142">
        <v>0</v>
      </c>
      <c r="AI41" s="142">
        <v>0</v>
      </c>
      <c r="AJ41" s="142">
        <v>0</v>
      </c>
      <c r="AK41" s="142">
        <v>0</v>
      </c>
      <c r="AL41" s="149">
        <v>0</v>
      </c>
      <c r="AM41" s="150">
        <v>0</v>
      </c>
      <c r="AN41" s="132">
        <v>1</v>
      </c>
      <c r="AO41" s="132">
        <v>0</v>
      </c>
      <c r="AP41" s="292"/>
      <c r="AQ41" s="293"/>
      <c r="AR41" s="282"/>
      <c r="AS41" s="282"/>
      <c r="AT41" s="288"/>
      <c r="AU41" s="281"/>
      <c r="AV41" s="282"/>
      <c r="AW41" s="282"/>
      <c r="AX41" s="288"/>
      <c r="AY41" s="281"/>
      <c r="AZ41" s="282"/>
      <c r="BA41" s="282"/>
      <c r="BB41" s="288"/>
      <c r="BC41" s="281"/>
      <c r="BD41" s="282"/>
      <c r="BE41" s="282"/>
      <c r="BF41" s="289"/>
      <c r="BG41" s="284"/>
      <c r="BH41" s="290"/>
      <c r="BI41" s="284"/>
      <c r="BJ41" s="290"/>
      <c r="BK41" s="284"/>
      <c r="BL41" s="290"/>
      <c r="BM41" s="291"/>
    </row>
    <row r="42" spans="1:65" s="1" customFormat="1">
      <c r="A42" s="208" t="s">
        <v>28</v>
      </c>
      <c r="B42" s="71">
        <v>9</v>
      </c>
      <c r="C42" s="71">
        <v>0</v>
      </c>
      <c r="D42" s="71">
        <v>6</v>
      </c>
      <c r="E42" s="71">
        <v>1</v>
      </c>
      <c r="F42" s="71">
        <v>10</v>
      </c>
      <c r="G42" s="71">
        <v>0</v>
      </c>
      <c r="H42" s="203">
        <v>4</v>
      </c>
      <c r="I42" s="203">
        <v>0</v>
      </c>
      <c r="J42" s="71">
        <v>8</v>
      </c>
      <c r="K42" s="71">
        <v>1</v>
      </c>
      <c r="L42" s="204">
        <v>7</v>
      </c>
      <c r="M42" s="71">
        <v>1</v>
      </c>
      <c r="N42" s="204">
        <v>1</v>
      </c>
      <c r="O42" s="71">
        <v>0</v>
      </c>
      <c r="P42" s="204">
        <v>3</v>
      </c>
      <c r="Q42" s="71">
        <v>0</v>
      </c>
      <c r="R42" s="204">
        <v>8</v>
      </c>
      <c r="S42" s="71">
        <v>0</v>
      </c>
      <c r="T42" s="204">
        <v>5</v>
      </c>
      <c r="U42" s="71">
        <v>0</v>
      </c>
      <c r="V42" s="204">
        <v>3</v>
      </c>
      <c r="W42" s="71">
        <v>0</v>
      </c>
      <c r="X42" s="135">
        <v>1</v>
      </c>
      <c r="Y42" s="135">
        <v>0</v>
      </c>
      <c r="Z42" s="135">
        <v>1</v>
      </c>
      <c r="AA42" s="135">
        <v>0</v>
      </c>
      <c r="AB42" s="135">
        <v>0</v>
      </c>
      <c r="AC42" s="135">
        <v>0</v>
      </c>
      <c r="AD42" s="135">
        <v>2</v>
      </c>
      <c r="AE42" s="135">
        <v>0</v>
      </c>
      <c r="AF42" s="135">
        <v>0</v>
      </c>
      <c r="AG42" s="135">
        <v>0</v>
      </c>
      <c r="AH42" s="135">
        <v>2</v>
      </c>
      <c r="AI42" s="135">
        <v>0</v>
      </c>
      <c r="AJ42" s="135">
        <v>2</v>
      </c>
      <c r="AK42" s="135">
        <v>0</v>
      </c>
      <c r="AL42" s="147">
        <v>1</v>
      </c>
      <c r="AM42" s="148">
        <v>0</v>
      </c>
      <c r="AN42" s="132">
        <v>2</v>
      </c>
      <c r="AO42" s="132">
        <v>0</v>
      </c>
      <c r="AP42" s="292"/>
      <c r="AQ42" s="293"/>
      <c r="AR42" s="282"/>
      <c r="AS42" s="282"/>
      <c r="AT42" s="288"/>
      <c r="AU42" s="281"/>
      <c r="AV42" s="282"/>
      <c r="AW42" s="282"/>
      <c r="AX42" s="288"/>
      <c r="AY42" s="281"/>
      <c r="AZ42" s="282"/>
      <c r="BA42" s="282"/>
      <c r="BB42" s="288"/>
      <c r="BC42" s="281"/>
      <c r="BD42" s="282"/>
      <c r="BE42" s="282"/>
      <c r="BF42" s="289"/>
      <c r="BG42" s="284"/>
      <c r="BH42" s="290"/>
      <c r="BI42" s="284"/>
      <c r="BJ42" s="290"/>
      <c r="BK42" s="284"/>
      <c r="BL42" s="290"/>
      <c r="BM42" s="291"/>
    </row>
    <row r="43" spans="1:65" s="1" customFormat="1">
      <c r="A43" s="208" t="s">
        <v>29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203">
        <v>0</v>
      </c>
      <c r="I43" s="203">
        <v>0</v>
      </c>
      <c r="J43" s="71">
        <v>0</v>
      </c>
      <c r="K43" s="71">
        <v>0</v>
      </c>
      <c r="L43" s="204">
        <v>0</v>
      </c>
      <c r="M43" s="71">
        <v>0</v>
      </c>
      <c r="N43" s="204">
        <v>0</v>
      </c>
      <c r="O43" s="71">
        <v>0</v>
      </c>
      <c r="P43" s="204">
        <v>0</v>
      </c>
      <c r="Q43" s="71">
        <v>0</v>
      </c>
      <c r="R43" s="204">
        <v>0</v>
      </c>
      <c r="S43" s="71">
        <v>0</v>
      </c>
      <c r="T43" s="204">
        <v>0</v>
      </c>
      <c r="U43" s="71">
        <v>0</v>
      </c>
      <c r="V43" s="204">
        <v>0</v>
      </c>
      <c r="W43" s="71">
        <v>0</v>
      </c>
      <c r="X43" s="142">
        <v>0</v>
      </c>
      <c r="Y43" s="142">
        <v>0</v>
      </c>
      <c r="Z43" s="142">
        <v>0</v>
      </c>
      <c r="AA43" s="142">
        <v>0</v>
      </c>
      <c r="AB43" s="142">
        <v>0</v>
      </c>
      <c r="AC43" s="142">
        <v>0</v>
      </c>
      <c r="AD43" s="142">
        <v>0</v>
      </c>
      <c r="AE43" s="142">
        <v>0</v>
      </c>
      <c r="AF43" s="142">
        <v>0</v>
      </c>
      <c r="AG43" s="142">
        <v>0</v>
      </c>
      <c r="AH43" s="142">
        <v>0</v>
      </c>
      <c r="AI43" s="142">
        <v>0</v>
      </c>
      <c r="AJ43" s="142">
        <v>0</v>
      </c>
      <c r="AK43" s="142">
        <v>0</v>
      </c>
      <c r="AL43" s="149">
        <v>0</v>
      </c>
      <c r="AM43" s="150">
        <v>0</v>
      </c>
      <c r="AN43" s="132">
        <v>14</v>
      </c>
      <c r="AO43" s="132">
        <v>3</v>
      </c>
      <c r="AP43" s="292"/>
      <c r="AQ43" s="293"/>
      <c r="AR43" s="282"/>
      <c r="AS43" s="282"/>
      <c r="AT43" s="288"/>
      <c r="AU43" s="281"/>
      <c r="AV43" s="282"/>
      <c r="AW43" s="282"/>
      <c r="AX43" s="288"/>
      <c r="AY43" s="281"/>
      <c r="AZ43" s="282"/>
      <c r="BA43" s="282"/>
      <c r="BB43" s="288"/>
      <c r="BC43" s="281"/>
      <c r="BD43" s="282"/>
      <c r="BE43" s="282"/>
      <c r="BF43" s="289"/>
      <c r="BG43" s="284"/>
      <c r="BH43" s="290"/>
      <c r="BI43" s="284"/>
      <c r="BJ43" s="290"/>
      <c r="BK43" s="284"/>
      <c r="BL43" s="290"/>
      <c r="BM43" s="291"/>
    </row>
    <row r="44" spans="1:65" s="1" customFormat="1">
      <c r="A44" s="208" t="s">
        <v>30</v>
      </c>
      <c r="B44" s="71">
        <v>0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203">
        <v>0</v>
      </c>
      <c r="I44" s="203">
        <v>0</v>
      </c>
      <c r="J44" s="71">
        <v>0</v>
      </c>
      <c r="K44" s="71">
        <v>0</v>
      </c>
      <c r="L44" s="204">
        <v>0</v>
      </c>
      <c r="M44" s="71">
        <v>0</v>
      </c>
      <c r="N44" s="204">
        <v>0</v>
      </c>
      <c r="O44" s="71">
        <v>0</v>
      </c>
      <c r="P44" s="204">
        <v>0</v>
      </c>
      <c r="Q44" s="71">
        <v>0</v>
      </c>
      <c r="R44" s="204">
        <v>0</v>
      </c>
      <c r="S44" s="71">
        <v>0</v>
      </c>
      <c r="T44" s="204">
        <v>0</v>
      </c>
      <c r="U44" s="71">
        <v>0</v>
      </c>
      <c r="V44" s="204">
        <v>0</v>
      </c>
      <c r="W44" s="71">
        <v>0</v>
      </c>
      <c r="X44" s="142">
        <v>0</v>
      </c>
      <c r="Y44" s="142">
        <v>0</v>
      </c>
      <c r="Z44" s="142">
        <v>0</v>
      </c>
      <c r="AA44" s="142">
        <v>0</v>
      </c>
      <c r="AB44" s="142">
        <v>0</v>
      </c>
      <c r="AC44" s="142">
        <v>0</v>
      </c>
      <c r="AD44" s="142">
        <v>0</v>
      </c>
      <c r="AE44" s="142">
        <v>0</v>
      </c>
      <c r="AF44" s="142">
        <v>0</v>
      </c>
      <c r="AG44" s="142">
        <v>0</v>
      </c>
      <c r="AH44" s="142">
        <v>0</v>
      </c>
      <c r="AI44" s="142">
        <v>0</v>
      </c>
      <c r="AJ44" s="142">
        <v>0</v>
      </c>
      <c r="AK44" s="142">
        <v>0</v>
      </c>
      <c r="AL44" s="149">
        <v>0</v>
      </c>
      <c r="AM44" s="150">
        <v>0</v>
      </c>
      <c r="AN44" s="132">
        <v>2</v>
      </c>
      <c r="AO44" s="132">
        <v>0</v>
      </c>
      <c r="AP44" s="292"/>
      <c r="AQ44" s="293"/>
      <c r="AR44" s="282"/>
      <c r="AS44" s="282"/>
      <c r="AT44" s="288"/>
      <c r="AU44" s="281"/>
      <c r="AV44" s="282"/>
      <c r="AW44" s="282"/>
      <c r="AX44" s="288"/>
      <c r="AY44" s="281"/>
      <c r="AZ44" s="282"/>
      <c r="BA44" s="282"/>
      <c r="BB44" s="288"/>
      <c r="BC44" s="281"/>
      <c r="BD44" s="282"/>
      <c r="BE44" s="282"/>
      <c r="BF44" s="289"/>
      <c r="BG44" s="284"/>
      <c r="BH44" s="290"/>
      <c r="BI44" s="284"/>
      <c r="BJ44" s="290"/>
      <c r="BK44" s="284"/>
      <c r="BL44" s="290"/>
      <c r="BM44" s="291"/>
    </row>
    <row r="45" spans="1:65" s="1" customFormat="1">
      <c r="A45" s="208" t="s">
        <v>31</v>
      </c>
      <c r="B45" s="71">
        <v>72</v>
      </c>
      <c r="C45" s="71">
        <v>2</v>
      </c>
      <c r="D45" s="71">
        <v>80</v>
      </c>
      <c r="E45" s="71">
        <v>3</v>
      </c>
      <c r="F45" s="71">
        <v>65</v>
      </c>
      <c r="G45" s="71">
        <v>7</v>
      </c>
      <c r="H45" s="203">
        <v>44</v>
      </c>
      <c r="I45" s="203">
        <v>8</v>
      </c>
      <c r="J45" s="71">
        <v>62</v>
      </c>
      <c r="K45" s="71">
        <v>5</v>
      </c>
      <c r="L45" s="204">
        <v>50</v>
      </c>
      <c r="M45" s="71">
        <v>3</v>
      </c>
      <c r="N45" s="204">
        <v>46</v>
      </c>
      <c r="O45" s="71">
        <v>4</v>
      </c>
      <c r="P45" s="204">
        <v>54</v>
      </c>
      <c r="Q45" s="71">
        <v>2</v>
      </c>
      <c r="R45" s="204">
        <v>0</v>
      </c>
      <c r="S45" s="71">
        <v>0</v>
      </c>
      <c r="T45" s="204">
        <v>50</v>
      </c>
      <c r="U45" s="71">
        <v>5</v>
      </c>
      <c r="V45" s="204">
        <v>39</v>
      </c>
      <c r="W45" s="71">
        <v>1</v>
      </c>
      <c r="X45" s="135">
        <v>9</v>
      </c>
      <c r="Y45" s="135">
        <v>1</v>
      </c>
      <c r="Z45" s="135">
        <v>12</v>
      </c>
      <c r="AA45" s="135">
        <v>1</v>
      </c>
      <c r="AB45" s="135">
        <v>11</v>
      </c>
      <c r="AC45" s="135">
        <v>0</v>
      </c>
      <c r="AD45" s="135">
        <v>9</v>
      </c>
      <c r="AE45" s="135">
        <v>3</v>
      </c>
      <c r="AF45" s="135">
        <v>8</v>
      </c>
      <c r="AG45" s="135">
        <v>0</v>
      </c>
      <c r="AH45" s="135">
        <v>16</v>
      </c>
      <c r="AI45" s="135">
        <v>2</v>
      </c>
      <c r="AJ45" s="135">
        <v>8</v>
      </c>
      <c r="AK45" s="135">
        <v>1</v>
      </c>
      <c r="AL45" s="147">
        <v>19</v>
      </c>
      <c r="AM45" s="148">
        <v>0</v>
      </c>
      <c r="AN45" s="132">
        <v>8</v>
      </c>
      <c r="AO45" s="132">
        <v>1</v>
      </c>
      <c r="AP45" s="292"/>
      <c r="AQ45" s="293"/>
      <c r="AR45" s="282"/>
      <c r="AS45" s="282"/>
      <c r="AT45" s="288"/>
      <c r="AU45" s="281"/>
      <c r="AV45" s="282"/>
      <c r="AW45" s="282"/>
      <c r="AX45" s="288"/>
      <c r="AY45" s="281"/>
      <c r="AZ45" s="282"/>
      <c r="BA45" s="282"/>
      <c r="BB45" s="288"/>
      <c r="BC45" s="281"/>
      <c r="BD45" s="282"/>
      <c r="BE45" s="282"/>
      <c r="BF45" s="289"/>
      <c r="BG45" s="284"/>
      <c r="BH45" s="290"/>
      <c r="BI45" s="284"/>
      <c r="BJ45" s="290"/>
      <c r="BK45" s="284"/>
      <c r="BL45" s="290"/>
      <c r="BM45" s="291"/>
    </row>
    <row r="46" spans="1:65" s="1" customFormat="1">
      <c r="A46" s="208" t="s">
        <v>32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203">
        <v>0</v>
      </c>
      <c r="I46" s="203">
        <v>0</v>
      </c>
      <c r="J46" s="71">
        <v>0</v>
      </c>
      <c r="K46" s="71">
        <v>0</v>
      </c>
      <c r="L46" s="204">
        <v>0</v>
      </c>
      <c r="M46" s="71">
        <v>0</v>
      </c>
      <c r="N46" s="204">
        <v>0</v>
      </c>
      <c r="O46" s="71">
        <v>0</v>
      </c>
      <c r="P46" s="204">
        <v>0</v>
      </c>
      <c r="Q46" s="71">
        <v>0</v>
      </c>
      <c r="R46" s="204">
        <v>69</v>
      </c>
      <c r="S46" s="71">
        <v>4</v>
      </c>
      <c r="T46" s="204">
        <v>68</v>
      </c>
      <c r="U46" s="71">
        <v>6</v>
      </c>
      <c r="V46" s="204">
        <v>64</v>
      </c>
      <c r="W46" s="71">
        <v>2</v>
      </c>
      <c r="X46" s="135">
        <v>7</v>
      </c>
      <c r="Y46" s="135">
        <v>0</v>
      </c>
      <c r="Z46" s="135">
        <v>10</v>
      </c>
      <c r="AA46" s="135">
        <v>0</v>
      </c>
      <c r="AB46" s="135">
        <v>10</v>
      </c>
      <c r="AC46" s="135">
        <v>1</v>
      </c>
      <c r="AD46" s="135">
        <v>7</v>
      </c>
      <c r="AE46" s="135">
        <v>0</v>
      </c>
      <c r="AF46" s="135">
        <v>12</v>
      </c>
      <c r="AG46" s="135">
        <v>0</v>
      </c>
      <c r="AH46" s="135">
        <v>11</v>
      </c>
      <c r="AI46" s="135">
        <v>2</v>
      </c>
      <c r="AJ46" s="135">
        <v>9</v>
      </c>
      <c r="AK46" s="135">
        <v>1</v>
      </c>
      <c r="AL46" s="147">
        <v>8</v>
      </c>
      <c r="AM46" s="148">
        <v>0</v>
      </c>
      <c r="AN46" s="132">
        <v>10</v>
      </c>
      <c r="AO46" s="132">
        <v>1</v>
      </c>
      <c r="AP46" s="292"/>
      <c r="AQ46" s="293"/>
      <c r="AR46" s="282"/>
      <c r="AS46" s="282"/>
      <c r="AT46" s="288"/>
      <c r="AU46" s="281"/>
      <c r="AV46" s="282"/>
      <c r="AW46" s="282"/>
      <c r="AX46" s="288"/>
      <c r="AY46" s="281"/>
      <c r="AZ46" s="282"/>
      <c r="BA46" s="282"/>
      <c r="BB46" s="288"/>
      <c r="BC46" s="281"/>
      <c r="BD46" s="282"/>
      <c r="BE46" s="282"/>
      <c r="BF46" s="289"/>
      <c r="BG46" s="284"/>
      <c r="BH46" s="290"/>
      <c r="BI46" s="284"/>
      <c r="BJ46" s="290"/>
      <c r="BK46" s="284"/>
      <c r="BL46" s="290"/>
      <c r="BM46" s="291"/>
    </row>
    <row r="47" spans="1:65" s="1" customFormat="1">
      <c r="A47" s="208" t="s">
        <v>33</v>
      </c>
      <c r="B47" s="71">
        <v>8</v>
      </c>
      <c r="C47" s="71">
        <v>0</v>
      </c>
      <c r="D47" s="71">
        <v>15</v>
      </c>
      <c r="E47" s="71">
        <v>1</v>
      </c>
      <c r="F47" s="71">
        <v>8</v>
      </c>
      <c r="G47" s="71">
        <v>0</v>
      </c>
      <c r="H47" s="203">
        <v>9</v>
      </c>
      <c r="I47" s="203">
        <v>0</v>
      </c>
      <c r="J47" s="71">
        <v>9</v>
      </c>
      <c r="K47" s="71">
        <v>0</v>
      </c>
      <c r="L47" s="204">
        <v>8</v>
      </c>
      <c r="M47" s="71">
        <v>2</v>
      </c>
      <c r="N47" s="204">
        <v>3</v>
      </c>
      <c r="O47" s="71">
        <v>1</v>
      </c>
      <c r="P47" s="204">
        <v>17</v>
      </c>
      <c r="Q47" s="71">
        <v>2</v>
      </c>
      <c r="R47" s="204">
        <v>9</v>
      </c>
      <c r="S47" s="71">
        <v>0</v>
      </c>
      <c r="T47" s="204">
        <v>9</v>
      </c>
      <c r="U47" s="71">
        <v>0</v>
      </c>
      <c r="V47" s="204">
        <v>3</v>
      </c>
      <c r="W47" s="71">
        <v>0</v>
      </c>
      <c r="X47" s="135">
        <v>3</v>
      </c>
      <c r="Y47" s="135">
        <v>0</v>
      </c>
      <c r="Z47" s="135">
        <v>2</v>
      </c>
      <c r="AA47" s="135">
        <v>0</v>
      </c>
      <c r="AB47" s="135">
        <v>1</v>
      </c>
      <c r="AC47" s="135">
        <v>0</v>
      </c>
      <c r="AD47" s="135">
        <v>2</v>
      </c>
      <c r="AE47" s="135">
        <v>0</v>
      </c>
      <c r="AF47" s="135">
        <v>0</v>
      </c>
      <c r="AG47" s="135">
        <v>0</v>
      </c>
      <c r="AH47" s="135">
        <v>1</v>
      </c>
      <c r="AI47" s="135">
        <v>0</v>
      </c>
      <c r="AJ47" s="135">
        <v>7</v>
      </c>
      <c r="AK47" s="135">
        <v>1</v>
      </c>
      <c r="AL47" s="147">
        <v>3</v>
      </c>
      <c r="AM47" s="148">
        <v>0</v>
      </c>
      <c r="AN47" s="132">
        <v>1</v>
      </c>
      <c r="AO47" s="132">
        <v>0</v>
      </c>
      <c r="AP47" s="292"/>
      <c r="AQ47" s="293"/>
      <c r="AR47" s="282"/>
      <c r="AS47" s="282"/>
      <c r="AT47" s="288"/>
      <c r="AU47" s="281"/>
      <c r="AV47" s="282"/>
      <c r="AW47" s="282"/>
      <c r="AX47" s="288"/>
      <c r="AY47" s="281"/>
      <c r="AZ47" s="282"/>
      <c r="BA47" s="282"/>
      <c r="BB47" s="288"/>
      <c r="BC47" s="281"/>
      <c r="BD47" s="282"/>
      <c r="BE47" s="282"/>
      <c r="BF47" s="289"/>
      <c r="BG47" s="284"/>
      <c r="BH47" s="290"/>
      <c r="BI47" s="284"/>
      <c r="BJ47" s="290"/>
      <c r="BK47" s="284"/>
      <c r="BL47" s="290"/>
      <c r="BM47" s="291"/>
    </row>
    <row r="48" spans="1:65" s="1" customFormat="1">
      <c r="A48" s="208" t="s">
        <v>34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1">
        <v>0</v>
      </c>
      <c r="H48" s="203">
        <v>0</v>
      </c>
      <c r="I48" s="203">
        <v>0</v>
      </c>
      <c r="J48" s="71">
        <v>0</v>
      </c>
      <c r="K48" s="71">
        <v>0</v>
      </c>
      <c r="L48" s="204">
        <v>0</v>
      </c>
      <c r="M48" s="71">
        <v>0</v>
      </c>
      <c r="N48" s="204">
        <v>0</v>
      </c>
      <c r="O48" s="71">
        <v>0</v>
      </c>
      <c r="P48" s="204">
        <v>0</v>
      </c>
      <c r="Q48" s="71">
        <v>0</v>
      </c>
      <c r="R48" s="204">
        <v>0</v>
      </c>
      <c r="S48" s="71">
        <v>0</v>
      </c>
      <c r="T48" s="204">
        <v>0</v>
      </c>
      <c r="U48" s="71">
        <v>0</v>
      </c>
      <c r="V48" s="204">
        <v>0</v>
      </c>
      <c r="W48" s="71">
        <v>0</v>
      </c>
      <c r="X48" s="142">
        <v>0</v>
      </c>
      <c r="Y48" s="142">
        <v>0</v>
      </c>
      <c r="Z48" s="142">
        <v>0</v>
      </c>
      <c r="AA48" s="142">
        <v>0</v>
      </c>
      <c r="AB48" s="142">
        <v>0</v>
      </c>
      <c r="AC48" s="142">
        <v>0</v>
      </c>
      <c r="AD48" s="142">
        <v>0</v>
      </c>
      <c r="AE48" s="142">
        <v>0</v>
      </c>
      <c r="AF48" s="142">
        <v>0</v>
      </c>
      <c r="AG48" s="142">
        <v>0</v>
      </c>
      <c r="AH48" s="142">
        <v>0</v>
      </c>
      <c r="AI48" s="142">
        <v>0</v>
      </c>
      <c r="AJ48" s="142">
        <v>0</v>
      </c>
      <c r="AK48" s="142">
        <v>0</v>
      </c>
      <c r="AL48" s="149">
        <v>0</v>
      </c>
      <c r="AM48" s="150">
        <v>0</v>
      </c>
      <c r="AN48" s="132">
        <v>13</v>
      </c>
      <c r="AO48" s="132">
        <v>1</v>
      </c>
      <c r="AP48" s="292"/>
      <c r="AQ48" s="293"/>
      <c r="AR48" s="282"/>
      <c r="AS48" s="282"/>
      <c r="AT48" s="288"/>
      <c r="AU48" s="281"/>
      <c r="AV48" s="282"/>
      <c r="AW48" s="282"/>
      <c r="AX48" s="288"/>
      <c r="AY48" s="281"/>
      <c r="AZ48" s="282"/>
      <c r="BA48" s="282"/>
      <c r="BB48" s="288"/>
      <c r="BC48" s="281"/>
      <c r="BD48" s="282"/>
      <c r="BE48" s="282"/>
      <c r="BF48" s="289"/>
      <c r="BG48" s="284"/>
      <c r="BH48" s="290"/>
      <c r="BI48" s="284"/>
      <c r="BJ48" s="290"/>
      <c r="BK48" s="284"/>
      <c r="BL48" s="290"/>
      <c r="BM48" s="291"/>
    </row>
    <row r="49" spans="1:65" s="1" customFormat="1">
      <c r="A49" s="208" t="s">
        <v>35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203">
        <v>0</v>
      </c>
      <c r="I49" s="203">
        <v>0</v>
      </c>
      <c r="J49" s="71">
        <v>0</v>
      </c>
      <c r="K49" s="71">
        <v>0</v>
      </c>
      <c r="L49" s="204">
        <v>0</v>
      </c>
      <c r="M49" s="71">
        <v>0</v>
      </c>
      <c r="N49" s="204">
        <v>0</v>
      </c>
      <c r="O49" s="71">
        <v>0</v>
      </c>
      <c r="P49" s="204">
        <v>0</v>
      </c>
      <c r="Q49" s="71">
        <v>0</v>
      </c>
      <c r="R49" s="204">
        <v>0</v>
      </c>
      <c r="S49" s="71">
        <v>0</v>
      </c>
      <c r="T49" s="204">
        <v>0</v>
      </c>
      <c r="U49" s="71">
        <v>0</v>
      </c>
      <c r="V49" s="204">
        <v>0</v>
      </c>
      <c r="W49" s="71">
        <v>0</v>
      </c>
      <c r="X49" s="142">
        <v>0</v>
      </c>
      <c r="Y49" s="142">
        <v>0</v>
      </c>
      <c r="Z49" s="142">
        <v>0</v>
      </c>
      <c r="AA49" s="142">
        <v>0</v>
      </c>
      <c r="AB49" s="142">
        <v>0</v>
      </c>
      <c r="AC49" s="142">
        <v>0</v>
      </c>
      <c r="AD49" s="142">
        <v>0</v>
      </c>
      <c r="AE49" s="142">
        <v>0</v>
      </c>
      <c r="AF49" s="142">
        <v>0</v>
      </c>
      <c r="AG49" s="142">
        <v>0</v>
      </c>
      <c r="AH49" s="142">
        <v>0</v>
      </c>
      <c r="AI49" s="142">
        <v>0</v>
      </c>
      <c r="AJ49" s="142">
        <v>0</v>
      </c>
      <c r="AK49" s="142">
        <v>0</v>
      </c>
      <c r="AL49" s="149">
        <v>0</v>
      </c>
      <c r="AM49" s="150">
        <v>0</v>
      </c>
      <c r="AN49" s="132">
        <v>2</v>
      </c>
      <c r="AO49" s="132">
        <v>0</v>
      </c>
      <c r="AP49" s="292"/>
      <c r="AQ49" s="293"/>
      <c r="AR49" s="282"/>
      <c r="AS49" s="282"/>
      <c r="AT49" s="288"/>
      <c r="AU49" s="281"/>
      <c r="AV49" s="282"/>
      <c r="AW49" s="282"/>
      <c r="AX49" s="288"/>
      <c r="AY49" s="281"/>
      <c r="AZ49" s="282"/>
      <c r="BA49" s="282"/>
      <c r="BB49" s="288"/>
      <c r="BC49" s="281"/>
      <c r="BD49" s="282"/>
      <c r="BE49" s="282"/>
      <c r="BF49" s="289"/>
      <c r="BG49" s="284"/>
      <c r="BH49" s="290"/>
      <c r="BI49" s="284"/>
      <c r="BJ49" s="290"/>
      <c r="BK49" s="284"/>
      <c r="BL49" s="290"/>
      <c r="BM49" s="291"/>
    </row>
    <row r="50" spans="1:65" s="1" customFormat="1">
      <c r="A50" s="208" t="s">
        <v>36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203">
        <v>0</v>
      </c>
      <c r="I50" s="203">
        <v>0</v>
      </c>
      <c r="J50" s="71">
        <v>0</v>
      </c>
      <c r="K50" s="71">
        <v>0</v>
      </c>
      <c r="L50" s="204">
        <v>0</v>
      </c>
      <c r="M50" s="71">
        <v>0</v>
      </c>
      <c r="N50" s="204">
        <v>0</v>
      </c>
      <c r="O50" s="71">
        <v>0</v>
      </c>
      <c r="P50" s="204">
        <v>0</v>
      </c>
      <c r="Q50" s="71">
        <v>0</v>
      </c>
      <c r="R50" s="204">
        <v>0</v>
      </c>
      <c r="S50" s="71">
        <v>0</v>
      </c>
      <c r="T50" s="204">
        <v>132</v>
      </c>
      <c r="U50" s="71">
        <v>9</v>
      </c>
      <c r="V50" s="204">
        <v>115</v>
      </c>
      <c r="W50" s="71">
        <v>10</v>
      </c>
      <c r="X50" s="135">
        <v>25</v>
      </c>
      <c r="Y50" s="135">
        <v>2</v>
      </c>
      <c r="Z50" s="135">
        <v>21</v>
      </c>
      <c r="AA50" s="135">
        <v>0</v>
      </c>
      <c r="AB50" s="135">
        <v>36</v>
      </c>
      <c r="AC50" s="135">
        <v>2</v>
      </c>
      <c r="AD50" s="135">
        <v>29</v>
      </c>
      <c r="AE50" s="135">
        <v>1</v>
      </c>
      <c r="AF50" s="135">
        <v>20</v>
      </c>
      <c r="AG50" s="135">
        <v>1</v>
      </c>
      <c r="AH50" s="135">
        <v>24</v>
      </c>
      <c r="AI50" s="135">
        <v>2</v>
      </c>
      <c r="AJ50" s="135">
        <v>29</v>
      </c>
      <c r="AK50" s="135">
        <v>2</v>
      </c>
      <c r="AL50" s="147">
        <v>29</v>
      </c>
      <c r="AM50" s="148">
        <v>2</v>
      </c>
      <c r="AN50" s="132">
        <v>23</v>
      </c>
      <c r="AO50" s="132">
        <v>5</v>
      </c>
      <c r="AP50" s="292"/>
      <c r="AQ50" s="293"/>
      <c r="AR50" s="282"/>
      <c r="AS50" s="282"/>
      <c r="AT50" s="288"/>
      <c r="AU50" s="281"/>
      <c r="AV50" s="282"/>
      <c r="AW50" s="282"/>
      <c r="AX50" s="288"/>
      <c r="AY50" s="281"/>
      <c r="AZ50" s="282"/>
      <c r="BA50" s="282"/>
      <c r="BB50" s="288"/>
      <c r="BC50" s="281"/>
      <c r="BD50" s="282"/>
      <c r="BE50" s="282"/>
      <c r="BF50" s="289"/>
      <c r="BG50" s="284"/>
      <c r="BH50" s="290"/>
      <c r="BI50" s="284"/>
      <c r="BJ50" s="290"/>
      <c r="BK50" s="284"/>
      <c r="BL50" s="290"/>
      <c r="BM50" s="291"/>
    </row>
    <row r="51" spans="1:65" s="1" customFormat="1">
      <c r="A51" s="208" t="s">
        <v>37</v>
      </c>
      <c r="B51" s="71">
        <v>43</v>
      </c>
      <c r="C51" s="71">
        <v>4</v>
      </c>
      <c r="D51" s="71">
        <v>31</v>
      </c>
      <c r="E51" s="71">
        <v>2</v>
      </c>
      <c r="F51" s="71">
        <v>70</v>
      </c>
      <c r="G51" s="71">
        <v>9</v>
      </c>
      <c r="H51" s="203">
        <v>43</v>
      </c>
      <c r="I51" s="203">
        <v>6</v>
      </c>
      <c r="J51" s="71">
        <v>46</v>
      </c>
      <c r="K51" s="71">
        <v>7</v>
      </c>
      <c r="L51" s="204">
        <v>40</v>
      </c>
      <c r="M51" s="71">
        <v>7</v>
      </c>
      <c r="N51" s="204">
        <v>54</v>
      </c>
      <c r="O51" s="71">
        <v>6</v>
      </c>
      <c r="P51" s="204">
        <v>59</v>
      </c>
      <c r="Q51" s="71">
        <v>4</v>
      </c>
      <c r="R51" s="204">
        <v>46</v>
      </c>
      <c r="S51" s="71">
        <v>4</v>
      </c>
      <c r="T51" s="204">
        <v>34</v>
      </c>
      <c r="U51" s="71">
        <v>4</v>
      </c>
      <c r="V51" s="204">
        <v>33</v>
      </c>
      <c r="W51" s="71">
        <v>4</v>
      </c>
      <c r="X51" s="135">
        <v>9</v>
      </c>
      <c r="Y51" s="135">
        <v>1</v>
      </c>
      <c r="Z51" s="135">
        <v>3</v>
      </c>
      <c r="AA51" s="135">
        <v>0</v>
      </c>
      <c r="AB51" s="135">
        <v>15</v>
      </c>
      <c r="AC51" s="135">
        <v>2</v>
      </c>
      <c r="AD51" s="135">
        <v>10</v>
      </c>
      <c r="AE51" s="135">
        <v>0</v>
      </c>
      <c r="AF51" s="135">
        <v>16</v>
      </c>
      <c r="AG51" s="135">
        <v>2</v>
      </c>
      <c r="AH51" s="135">
        <v>3</v>
      </c>
      <c r="AI51" s="135">
        <v>1</v>
      </c>
      <c r="AJ51" s="135">
        <v>16</v>
      </c>
      <c r="AK51" s="135">
        <v>2</v>
      </c>
      <c r="AL51" s="147">
        <v>15</v>
      </c>
      <c r="AM51" s="148">
        <v>2</v>
      </c>
      <c r="AN51" s="132">
        <v>6</v>
      </c>
      <c r="AO51" s="132">
        <v>2</v>
      </c>
      <c r="AP51" s="292"/>
      <c r="AQ51" s="293"/>
      <c r="AR51" s="282"/>
      <c r="AS51" s="282"/>
      <c r="AT51" s="288"/>
      <c r="AU51" s="281"/>
      <c r="AV51" s="282"/>
      <c r="AW51" s="282"/>
      <c r="AX51" s="288"/>
      <c r="AY51" s="281"/>
      <c r="AZ51" s="282"/>
      <c r="BA51" s="282"/>
      <c r="BB51" s="288"/>
      <c r="BC51" s="281"/>
      <c r="BD51" s="282"/>
      <c r="BE51" s="282"/>
      <c r="BF51" s="289"/>
      <c r="BG51" s="284"/>
      <c r="BH51" s="290"/>
      <c r="BI51" s="284"/>
      <c r="BJ51" s="290"/>
      <c r="BK51" s="284"/>
      <c r="BL51" s="290"/>
      <c r="BM51" s="291"/>
    </row>
    <row r="52" spans="1:65" s="1" customFormat="1" ht="12.75" customHeight="1">
      <c r="A52" s="208" t="s">
        <v>38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1">
        <v>0</v>
      </c>
      <c r="H52" s="203">
        <v>0</v>
      </c>
      <c r="I52" s="203">
        <v>0</v>
      </c>
      <c r="J52" s="71">
        <v>0</v>
      </c>
      <c r="K52" s="71">
        <v>0</v>
      </c>
      <c r="L52" s="204">
        <v>0</v>
      </c>
      <c r="M52" s="71">
        <v>0</v>
      </c>
      <c r="N52" s="204">
        <v>0</v>
      </c>
      <c r="O52" s="71">
        <v>0</v>
      </c>
      <c r="P52" s="204">
        <v>0</v>
      </c>
      <c r="Q52" s="71">
        <v>0</v>
      </c>
      <c r="R52" s="204">
        <v>0</v>
      </c>
      <c r="S52" s="71">
        <v>0</v>
      </c>
      <c r="T52" s="204">
        <v>0</v>
      </c>
      <c r="U52" s="71">
        <v>0</v>
      </c>
      <c r="V52" s="204">
        <v>65</v>
      </c>
      <c r="W52" s="71">
        <v>4</v>
      </c>
      <c r="X52" s="142">
        <v>0</v>
      </c>
      <c r="Y52" s="142">
        <v>0</v>
      </c>
      <c r="Z52" s="142">
        <v>0</v>
      </c>
      <c r="AA52" s="142">
        <v>0</v>
      </c>
      <c r="AB52" s="142">
        <v>0</v>
      </c>
      <c r="AC52" s="142">
        <v>0</v>
      </c>
      <c r="AD52" s="142">
        <v>0</v>
      </c>
      <c r="AE52" s="142">
        <v>0</v>
      </c>
      <c r="AF52" s="142">
        <v>0</v>
      </c>
      <c r="AG52" s="142">
        <v>0</v>
      </c>
      <c r="AH52" s="142">
        <v>0</v>
      </c>
      <c r="AI52" s="142">
        <v>0</v>
      </c>
      <c r="AJ52" s="142">
        <v>0</v>
      </c>
      <c r="AK52" s="142">
        <v>0</v>
      </c>
      <c r="AL52" s="149">
        <v>0</v>
      </c>
      <c r="AM52" s="150">
        <v>0</v>
      </c>
      <c r="AN52" s="164">
        <v>0</v>
      </c>
      <c r="AO52" s="164">
        <v>0</v>
      </c>
      <c r="AP52" s="288"/>
      <c r="AQ52" s="281"/>
      <c r="AR52" s="282"/>
      <c r="AS52" s="282"/>
      <c r="AT52" s="288"/>
      <c r="AU52" s="281"/>
      <c r="AV52" s="282"/>
      <c r="AW52" s="282"/>
      <c r="AX52" s="288"/>
      <c r="AY52" s="281"/>
      <c r="AZ52" s="282"/>
      <c r="BA52" s="282"/>
      <c r="BB52" s="288"/>
      <c r="BC52" s="281"/>
      <c r="BD52" s="282"/>
      <c r="BE52" s="282"/>
      <c r="BF52" s="289"/>
      <c r="BG52" s="284"/>
      <c r="BH52" s="290"/>
      <c r="BI52" s="284"/>
      <c r="BJ52" s="290"/>
      <c r="BK52" s="284"/>
      <c r="BL52" s="290"/>
      <c r="BM52" s="291"/>
    </row>
    <row r="53" spans="1:65" s="1" customFormat="1">
      <c r="A53" s="208" t="s">
        <v>39</v>
      </c>
      <c r="B53" s="71">
        <v>17</v>
      </c>
      <c r="C53" s="71">
        <v>0</v>
      </c>
      <c r="D53" s="71">
        <v>17</v>
      </c>
      <c r="E53" s="71">
        <v>0</v>
      </c>
      <c r="F53" s="71">
        <v>23</v>
      </c>
      <c r="G53" s="71">
        <v>0</v>
      </c>
      <c r="H53" s="203">
        <v>18</v>
      </c>
      <c r="I53" s="203">
        <v>1</v>
      </c>
      <c r="J53" s="71">
        <v>13</v>
      </c>
      <c r="K53" s="71">
        <v>2</v>
      </c>
      <c r="L53" s="204">
        <v>12</v>
      </c>
      <c r="M53" s="71">
        <v>1</v>
      </c>
      <c r="N53" s="204">
        <v>21</v>
      </c>
      <c r="O53" s="71">
        <v>2</v>
      </c>
      <c r="P53" s="204">
        <v>17</v>
      </c>
      <c r="Q53" s="71">
        <v>1</v>
      </c>
      <c r="R53" s="204">
        <v>10</v>
      </c>
      <c r="S53" s="71">
        <v>0</v>
      </c>
      <c r="T53" s="204">
        <v>12</v>
      </c>
      <c r="U53" s="71">
        <v>0</v>
      </c>
      <c r="V53" s="204">
        <v>20</v>
      </c>
      <c r="W53" s="71">
        <v>2</v>
      </c>
      <c r="X53" s="135">
        <v>5</v>
      </c>
      <c r="Y53" s="135">
        <v>1</v>
      </c>
      <c r="Z53" s="135">
        <v>4</v>
      </c>
      <c r="AA53" s="135">
        <v>1</v>
      </c>
      <c r="AB53" s="135">
        <v>5</v>
      </c>
      <c r="AC53" s="135">
        <v>0</v>
      </c>
      <c r="AD53" s="135">
        <v>1</v>
      </c>
      <c r="AE53" s="135">
        <v>0</v>
      </c>
      <c r="AF53" s="135">
        <v>5</v>
      </c>
      <c r="AG53" s="135">
        <v>0</v>
      </c>
      <c r="AH53" s="135">
        <v>4</v>
      </c>
      <c r="AI53" s="135">
        <v>0</v>
      </c>
      <c r="AJ53" s="135">
        <v>3</v>
      </c>
      <c r="AK53" s="135">
        <v>1</v>
      </c>
      <c r="AL53" s="147">
        <v>7</v>
      </c>
      <c r="AM53" s="148">
        <v>1</v>
      </c>
      <c r="AN53" s="164">
        <v>0</v>
      </c>
      <c r="AO53" s="164">
        <v>0</v>
      </c>
      <c r="AP53" s="288"/>
      <c r="AQ53" s="281"/>
      <c r="AR53" s="282"/>
      <c r="AS53" s="282"/>
      <c r="AT53" s="288"/>
      <c r="AU53" s="281"/>
      <c r="AV53" s="282"/>
      <c r="AW53" s="282"/>
      <c r="AX53" s="288"/>
      <c r="AY53" s="281"/>
      <c r="AZ53" s="282"/>
      <c r="BA53" s="282"/>
      <c r="BB53" s="288"/>
      <c r="BC53" s="281"/>
      <c r="BD53" s="282"/>
      <c r="BE53" s="282"/>
      <c r="BF53" s="289"/>
      <c r="BG53" s="284"/>
      <c r="BH53" s="290"/>
      <c r="BI53" s="284"/>
      <c r="BJ53" s="290"/>
      <c r="BK53" s="284"/>
      <c r="BL53" s="290"/>
      <c r="BM53" s="291"/>
    </row>
    <row r="54" spans="1:65" s="1" customFormat="1">
      <c r="A54" s="208" t="s">
        <v>40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203">
        <v>0</v>
      </c>
      <c r="I54" s="203">
        <v>0</v>
      </c>
      <c r="J54" s="71">
        <v>0</v>
      </c>
      <c r="K54" s="71">
        <v>0</v>
      </c>
      <c r="L54" s="204">
        <v>0</v>
      </c>
      <c r="M54" s="71">
        <v>0</v>
      </c>
      <c r="N54" s="204">
        <v>0</v>
      </c>
      <c r="O54" s="71">
        <v>0</v>
      </c>
      <c r="P54" s="204">
        <v>0</v>
      </c>
      <c r="Q54" s="71">
        <v>0</v>
      </c>
      <c r="R54" s="204">
        <v>0</v>
      </c>
      <c r="S54" s="71">
        <v>0</v>
      </c>
      <c r="T54" s="204">
        <v>0</v>
      </c>
      <c r="U54" s="71">
        <v>0</v>
      </c>
      <c r="V54" s="204">
        <v>0</v>
      </c>
      <c r="W54" s="71">
        <v>0</v>
      </c>
      <c r="X54" s="142">
        <v>0</v>
      </c>
      <c r="Y54" s="142">
        <v>0</v>
      </c>
      <c r="Z54" s="142">
        <v>0</v>
      </c>
      <c r="AA54" s="142">
        <v>0</v>
      </c>
      <c r="AB54" s="142">
        <v>0</v>
      </c>
      <c r="AC54" s="142">
        <v>0</v>
      </c>
      <c r="AD54" s="142">
        <v>0</v>
      </c>
      <c r="AE54" s="142">
        <v>0</v>
      </c>
      <c r="AF54" s="142">
        <v>0</v>
      </c>
      <c r="AG54" s="142">
        <v>0</v>
      </c>
      <c r="AH54" s="142">
        <v>0</v>
      </c>
      <c r="AI54" s="142">
        <v>0</v>
      </c>
      <c r="AJ54" s="142">
        <v>0</v>
      </c>
      <c r="AK54" s="142">
        <v>0</v>
      </c>
      <c r="AL54" s="149">
        <v>0</v>
      </c>
      <c r="AM54" s="150">
        <v>0</v>
      </c>
      <c r="AN54" s="164">
        <v>9</v>
      </c>
      <c r="AO54" s="164">
        <v>1</v>
      </c>
      <c r="AP54" s="288"/>
      <c r="AQ54" s="281"/>
      <c r="AR54" s="282"/>
      <c r="AS54" s="282"/>
      <c r="AT54" s="288"/>
      <c r="AU54" s="281"/>
      <c r="AV54" s="282"/>
      <c r="AW54" s="282"/>
      <c r="AX54" s="288"/>
      <c r="AY54" s="281"/>
      <c r="AZ54" s="282"/>
      <c r="BA54" s="282"/>
      <c r="BB54" s="288"/>
      <c r="BC54" s="281"/>
      <c r="BD54" s="282"/>
      <c r="BE54" s="282"/>
      <c r="BF54" s="289"/>
      <c r="BG54" s="284"/>
      <c r="BH54" s="290"/>
      <c r="BI54" s="284"/>
      <c r="BJ54" s="290"/>
      <c r="BK54" s="284"/>
      <c r="BL54" s="290"/>
      <c r="BM54" s="291"/>
    </row>
    <row r="55" spans="1:65" s="1" customFormat="1">
      <c r="A55" s="208" t="s">
        <v>144</v>
      </c>
      <c r="B55" s="71"/>
      <c r="C55" s="71"/>
      <c r="D55" s="71"/>
      <c r="E55" s="71"/>
      <c r="F55" s="71"/>
      <c r="G55" s="71"/>
      <c r="H55" s="203"/>
      <c r="I55" s="203"/>
      <c r="J55" s="71"/>
      <c r="K55" s="71"/>
      <c r="L55" s="204"/>
      <c r="M55" s="71"/>
      <c r="N55" s="204"/>
      <c r="O55" s="71"/>
      <c r="P55" s="204"/>
      <c r="Q55" s="71"/>
      <c r="R55" s="204">
        <v>0</v>
      </c>
      <c r="S55" s="71">
        <v>0</v>
      </c>
      <c r="T55" s="204">
        <v>0</v>
      </c>
      <c r="U55" s="71">
        <v>0</v>
      </c>
      <c r="V55" s="204">
        <v>0</v>
      </c>
      <c r="W55" s="71">
        <v>0</v>
      </c>
      <c r="X55" s="142">
        <v>4</v>
      </c>
      <c r="Y55" s="142">
        <v>1</v>
      </c>
      <c r="Z55" s="142">
        <v>0</v>
      </c>
      <c r="AA55" s="142">
        <v>0</v>
      </c>
      <c r="AB55" s="142">
        <v>2</v>
      </c>
      <c r="AC55" s="142">
        <v>0</v>
      </c>
      <c r="AD55" s="142">
        <v>1</v>
      </c>
      <c r="AE55" s="142">
        <v>0</v>
      </c>
      <c r="AF55" s="142">
        <v>1</v>
      </c>
      <c r="AG55" s="142">
        <v>0</v>
      </c>
      <c r="AH55" s="142">
        <v>1</v>
      </c>
      <c r="AI55" s="142">
        <v>0</v>
      </c>
      <c r="AJ55" s="142">
        <v>2</v>
      </c>
      <c r="AK55" s="142">
        <v>0</v>
      </c>
      <c r="AL55" s="149">
        <v>0</v>
      </c>
      <c r="AM55" s="150">
        <v>0</v>
      </c>
      <c r="AN55" s="164">
        <v>2</v>
      </c>
      <c r="AO55" s="164">
        <v>0</v>
      </c>
      <c r="AP55" s="288"/>
      <c r="AQ55" s="281"/>
      <c r="AR55" s="282"/>
      <c r="AS55" s="282"/>
      <c r="AT55" s="288"/>
      <c r="AU55" s="281"/>
      <c r="AV55" s="282"/>
      <c r="AW55" s="282"/>
      <c r="AX55" s="288"/>
      <c r="AY55" s="281"/>
      <c r="AZ55" s="282"/>
      <c r="BA55" s="282"/>
      <c r="BB55" s="288"/>
      <c r="BC55" s="281"/>
      <c r="BD55" s="282"/>
      <c r="BE55" s="282"/>
      <c r="BF55" s="289"/>
      <c r="BG55" s="284"/>
      <c r="BH55" s="290"/>
      <c r="BI55" s="284"/>
      <c r="BJ55" s="290"/>
      <c r="BK55" s="284"/>
      <c r="BL55" s="290"/>
      <c r="BM55" s="291"/>
    </row>
    <row r="56" spans="1:65" s="1" customFormat="1">
      <c r="A56" s="208" t="s">
        <v>145</v>
      </c>
      <c r="B56" s="71"/>
      <c r="C56" s="71"/>
      <c r="D56" s="71"/>
      <c r="E56" s="71"/>
      <c r="F56" s="71"/>
      <c r="G56" s="71"/>
      <c r="H56" s="203"/>
      <c r="I56" s="203"/>
      <c r="J56" s="71"/>
      <c r="K56" s="71"/>
      <c r="L56" s="204"/>
      <c r="M56" s="71"/>
      <c r="N56" s="204"/>
      <c r="O56" s="71"/>
      <c r="P56" s="204">
        <v>28</v>
      </c>
      <c r="Q56" s="71">
        <v>5</v>
      </c>
      <c r="R56" s="204">
        <v>23</v>
      </c>
      <c r="S56" s="71">
        <v>2</v>
      </c>
      <c r="T56" s="204">
        <v>25</v>
      </c>
      <c r="U56" s="71">
        <v>3</v>
      </c>
      <c r="V56" s="204">
        <v>12</v>
      </c>
      <c r="W56" s="71">
        <v>2</v>
      </c>
      <c r="X56" s="135">
        <v>13</v>
      </c>
      <c r="Y56" s="135">
        <v>1</v>
      </c>
      <c r="Z56" s="135">
        <v>11</v>
      </c>
      <c r="AA56" s="135">
        <v>0</v>
      </c>
      <c r="AB56" s="135">
        <v>12</v>
      </c>
      <c r="AC56" s="135">
        <v>1</v>
      </c>
      <c r="AD56" s="135">
        <v>17</v>
      </c>
      <c r="AE56" s="135">
        <v>3</v>
      </c>
      <c r="AF56" s="135">
        <v>19</v>
      </c>
      <c r="AG56" s="135">
        <v>3</v>
      </c>
      <c r="AH56" s="135">
        <v>8</v>
      </c>
      <c r="AI56" s="135">
        <v>0</v>
      </c>
      <c r="AJ56" s="135">
        <v>13</v>
      </c>
      <c r="AK56" s="135">
        <v>3</v>
      </c>
      <c r="AL56" s="147">
        <v>21</v>
      </c>
      <c r="AM56" s="148">
        <v>1</v>
      </c>
      <c r="AN56" s="164">
        <v>0</v>
      </c>
      <c r="AO56" s="164">
        <v>0</v>
      </c>
      <c r="AP56" s="288"/>
      <c r="AQ56" s="281"/>
      <c r="AR56" s="282"/>
      <c r="AS56" s="282"/>
      <c r="AT56" s="288"/>
      <c r="AU56" s="281"/>
      <c r="AV56" s="282"/>
      <c r="AW56" s="282"/>
      <c r="AX56" s="288"/>
      <c r="AY56" s="281"/>
      <c r="AZ56" s="282"/>
      <c r="BA56" s="282"/>
      <c r="BB56" s="288"/>
      <c r="BC56" s="281"/>
      <c r="BD56" s="282"/>
      <c r="BE56" s="282"/>
      <c r="BF56" s="289"/>
      <c r="BG56" s="284"/>
      <c r="BH56" s="290"/>
      <c r="BI56" s="284"/>
      <c r="BJ56" s="290"/>
      <c r="BK56" s="284"/>
      <c r="BL56" s="290"/>
      <c r="BM56" s="291"/>
    </row>
    <row r="57" spans="1:65" s="1" customFormat="1">
      <c r="A57" s="208" t="s">
        <v>41</v>
      </c>
      <c r="B57" s="71">
        <v>39</v>
      </c>
      <c r="C57" s="71">
        <v>0</v>
      </c>
      <c r="D57" s="71">
        <v>50</v>
      </c>
      <c r="E57" s="71">
        <v>3</v>
      </c>
      <c r="F57" s="71">
        <v>52</v>
      </c>
      <c r="G57" s="71">
        <v>3</v>
      </c>
      <c r="H57" s="203">
        <v>37</v>
      </c>
      <c r="I57" s="203">
        <v>0</v>
      </c>
      <c r="J57" s="71">
        <v>27</v>
      </c>
      <c r="K57" s="71">
        <v>1</v>
      </c>
      <c r="L57" s="204">
        <v>27</v>
      </c>
      <c r="M57" s="71">
        <v>0</v>
      </c>
      <c r="N57" s="204">
        <v>45</v>
      </c>
      <c r="O57" s="71">
        <v>4</v>
      </c>
      <c r="P57" s="204">
        <v>39</v>
      </c>
      <c r="Q57" s="71">
        <v>4</v>
      </c>
      <c r="R57" s="204">
        <v>28</v>
      </c>
      <c r="S57" s="71">
        <v>4</v>
      </c>
      <c r="T57" s="204">
        <v>27</v>
      </c>
      <c r="U57" s="71">
        <v>3</v>
      </c>
      <c r="V57" s="204">
        <v>31</v>
      </c>
      <c r="W57" s="71">
        <v>1</v>
      </c>
      <c r="X57" s="135">
        <v>9</v>
      </c>
      <c r="Y57" s="135">
        <v>1</v>
      </c>
      <c r="Z57" s="135">
        <v>13</v>
      </c>
      <c r="AA57" s="135">
        <v>2</v>
      </c>
      <c r="AB57" s="135">
        <v>7</v>
      </c>
      <c r="AC57" s="135">
        <v>1</v>
      </c>
      <c r="AD57" s="135">
        <v>3</v>
      </c>
      <c r="AE57" s="135">
        <v>0</v>
      </c>
      <c r="AF57" s="135">
        <v>4</v>
      </c>
      <c r="AG57" s="135">
        <v>1</v>
      </c>
      <c r="AH57" s="135">
        <v>8</v>
      </c>
      <c r="AI57" s="135">
        <v>2</v>
      </c>
      <c r="AJ57" s="135">
        <v>9</v>
      </c>
      <c r="AK57" s="135">
        <v>2</v>
      </c>
      <c r="AL57" s="147">
        <v>11</v>
      </c>
      <c r="AM57" s="148">
        <v>2</v>
      </c>
      <c r="AN57" s="164">
        <v>9</v>
      </c>
      <c r="AO57" s="164">
        <v>1</v>
      </c>
      <c r="AP57" s="288"/>
      <c r="AQ57" s="281"/>
      <c r="AR57" s="282"/>
      <c r="AS57" s="282"/>
      <c r="AT57" s="288"/>
      <c r="AU57" s="281"/>
      <c r="AV57" s="282"/>
      <c r="AW57" s="282"/>
      <c r="AX57" s="288"/>
      <c r="AY57" s="281"/>
      <c r="AZ57" s="282"/>
      <c r="BA57" s="282"/>
      <c r="BB57" s="288"/>
      <c r="BC57" s="281"/>
      <c r="BD57" s="282"/>
      <c r="BE57" s="282"/>
      <c r="BF57" s="289"/>
      <c r="BG57" s="284"/>
      <c r="BH57" s="290"/>
      <c r="BI57" s="284"/>
      <c r="BJ57" s="290"/>
      <c r="BK57" s="284"/>
      <c r="BL57" s="290"/>
      <c r="BM57" s="291"/>
    </row>
    <row r="58" spans="1:65" s="1" customFormat="1">
      <c r="A58" s="208" t="s">
        <v>146</v>
      </c>
      <c r="B58" s="71"/>
      <c r="C58" s="71"/>
      <c r="D58" s="71"/>
      <c r="E58" s="71"/>
      <c r="F58" s="71"/>
      <c r="G58" s="71"/>
      <c r="H58" s="203"/>
      <c r="I58" s="203"/>
      <c r="J58" s="71"/>
      <c r="K58" s="71"/>
      <c r="L58" s="204"/>
      <c r="M58" s="71"/>
      <c r="N58" s="204"/>
      <c r="O58" s="71"/>
      <c r="P58" s="204"/>
      <c r="Q58" s="71"/>
      <c r="R58" s="204">
        <v>0</v>
      </c>
      <c r="S58" s="71">
        <v>0</v>
      </c>
      <c r="T58" s="204">
        <v>0</v>
      </c>
      <c r="U58" s="71">
        <v>0</v>
      </c>
      <c r="V58" s="204">
        <v>0</v>
      </c>
      <c r="W58" s="71">
        <v>0</v>
      </c>
      <c r="X58" s="135">
        <v>10</v>
      </c>
      <c r="Y58" s="135">
        <v>0</v>
      </c>
      <c r="Z58" s="135">
        <v>8</v>
      </c>
      <c r="AA58" s="135">
        <v>0</v>
      </c>
      <c r="AB58" s="135">
        <v>6</v>
      </c>
      <c r="AC58" s="135">
        <v>0</v>
      </c>
      <c r="AD58" s="135">
        <v>11</v>
      </c>
      <c r="AE58" s="135">
        <v>0</v>
      </c>
      <c r="AF58" s="135">
        <v>12</v>
      </c>
      <c r="AG58" s="135">
        <v>0</v>
      </c>
      <c r="AH58" s="135">
        <v>5</v>
      </c>
      <c r="AI58" s="135">
        <v>0</v>
      </c>
      <c r="AJ58" s="135">
        <v>10</v>
      </c>
      <c r="AK58" s="135">
        <v>1</v>
      </c>
      <c r="AL58" s="147">
        <v>15</v>
      </c>
      <c r="AM58" s="148">
        <v>1</v>
      </c>
      <c r="AN58" s="164">
        <v>19</v>
      </c>
      <c r="AO58" s="164">
        <v>1</v>
      </c>
      <c r="AP58" s="288"/>
      <c r="AQ58" s="281"/>
      <c r="AR58" s="282"/>
      <c r="AS58" s="282"/>
      <c r="AT58" s="288"/>
      <c r="AU58" s="281"/>
      <c r="AV58" s="282"/>
      <c r="AW58" s="282"/>
      <c r="AX58" s="288"/>
      <c r="AY58" s="281"/>
      <c r="AZ58" s="282"/>
      <c r="BA58" s="282"/>
      <c r="BB58" s="288"/>
      <c r="BC58" s="281"/>
      <c r="BD58" s="282"/>
      <c r="BE58" s="282"/>
      <c r="BF58" s="289"/>
      <c r="BG58" s="284"/>
      <c r="BH58" s="290"/>
      <c r="BI58" s="284"/>
      <c r="BJ58" s="290"/>
      <c r="BK58" s="284"/>
      <c r="BL58" s="290"/>
      <c r="BM58" s="291"/>
    </row>
    <row r="59" spans="1:65" s="1" customFormat="1">
      <c r="A59" s="208" t="s">
        <v>42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203">
        <v>0</v>
      </c>
      <c r="I59" s="203">
        <v>0</v>
      </c>
      <c r="J59" s="71">
        <v>0</v>
      </c>
      <c r="K59" s="71">
        <v>0</v>
      </c>
      <c r="L59" s="204">
        <v>0</v>
      </c>
      <c r="M59" s="71">
        <v>0</v>
      </c>
      <c r="N59" s="204">
        <v>0</v>
      </c>
      <c r="O59" s="71">
        <v>0</v>
      </c>
      <c r="P59" s="204">
        <v>25</v>
      </c>
      <c r="Q59" s="71">
        <v>1</v>
      </c>
      <c r="R59" s="204">
        <v>0</v>
      </c>
      <c r="S59" s="71">
        <v>0</v>
      </c>
      <c r="T59" s="204">
        <v>27</v>
      </c>
      <c r="U59" s="71">
        <v>0</v>
      </c>
      <c r="V59" s="204">
        <v>23</v>
      </c>
      <c r="W59" s="71">
        <v>0</v>
      </c>
      <c r="X59" s="142">
        <v>0</v>
      </c>
      <c r="Y59" s="142">
        <v>0</v>
      </c>
      <c r="Z59" s="142">
        <v>0</v>
      </c>
      <c r="AA59" s="142">
        <v>0</v>
      </c>
      <c r="AB59" s="142">
        <v>0</v>
      </c>
      <c r="AC59" s="142">
        <v>0</v>
      </c>
      <c r="AD59" s="142">
        <v>0</v>
      </c>
      <c r="AE59" s="142">
        <v>0</v>
      </c>
      <c r="AF59" s="142">
        <v>0</v>
      </c>
      <c r="AG59" s="142">
        <v>0</v>
      </c>
      <c r="AH59" s="142">
        <v>0</v>
      </c>
      <c r="AI59" s="142">
        <v>0</v>
      </c>
      <c r="AJ59" s="142">
        <v>0</v>
      </c>
      <c r="AK59" s="142">
        <v>0</v>
      </c>
      <c r="AL59" s="149">
        <v>0</v>
      </c>
      <c r="AM59" s="150">
        <v>0</v>
      </c>
      <c r="AN59" s="164">
        <v>0</v>
      </c>
      <c r="AO59" s="164">
        <v>0</v>
      </c>
      <c r="AP59" s="288"/>
      <c r="AQ59" s="281"/>
      <c r="AR59" s="282"/>
      <c r="AS59" s="282"/>
      <c r="AT59" s="288"/>
      <c r="AU59" s="281"/>
      <c r="AV59" s="282"/>
      <c r="AW59" s="282"/>
      <c r="AX59" s="288"/>
      <c r="AY59" s="281"/>
      <c r="AZ59" s="282"/>
      <c r="BA59" s="282"/>
      <c r="BB59" s="288"/>
      <c r="BC59" s="281"/>
      <c r="BD59" s="282"/>
      <c r="BE59" s="282"/>
      <c r="BF59" s="289"/>
      <c r="BG59" s="284"/>
      <c r="BH59" s="290"/>
      <c r="BI59" s="284"/>
      <c r="BJ59" s="290"/>
      <c r="BK59" s="284"/>
      <c r="BL59" s="290"/>
      <c r="BM59" s="291"/>
    </row>
    <row r="60" spans="1:65" s="1" customFormat="1">
      <c r="A60" s="208" t="s">
        <v>43</v>
      </c>
      <c r="B60" s="71">
        <v>54</v>
      </c>
      <c r="C60" s="71">
        <v>1</v>
      </c>
      <c r="D60" s="71">
        <v>35</v>
      </c>
      <c r="E60" s="71">
        <v>1</v>
      </c>
      <c r="F60" s="71">
        <v>34</v>
      </c>
      <c r="G60" s="71">
        <v>1</v>
      </c>
      <c r="H60" s="203">
        <v>26</v>
      </c>
      <c r="I60" s="203">
        <v>0</v>
      </c>
      <c r="J60" s="71">
        <v>12</v>
      </c>
      <c r="K60" s="71">
        <v>1</v>
      </c>
      <c r="L60" s="204">
        <v>30</v>
      </c>
      <c r="M60" s="71">
        <v>2</v>
      </c>
      <c r="N60" s="204">
        <v>26</v>
      </c>
      <c r="O60" s="71">
        <v>1</v>
      </c>
      <c r="P60" s="204">
        <v>0</v>
      </c>
      <c r="Q60" s="71">
        <v>0</v>
      </c>
      <c r="R60" s="204">
        <v>23</v>
      </c>
      <c r="S60" s="71">
        <v>1</v>
      </c>
      <c r="T60" s="204">
        <v>0</v>
      </c>
      <c r="U60" s="71">
        <v>0</v>
      </c>
      <c r="V60" s="204">
        <v>0</v>
      </c>
      <c r="W60" s="71">
        <v>0</v>
      </c>
      <c r="X60" s="135">
        <v>11</v>
      </c>
      <c r="Y60" s="135">
        <v>1</v>
      </c>
      <c r="Z60" s="135">
        <v>7</v>
      </c>
      <c r="AA60" s="135">
        <v>0</v>
      </c>
      <c r="AB60" s="135">
        <v>10</v>
      </c>
      <c r="AC60" s="135">
        <v>0</v>
      </c>
      <c r="AD60" s="135">
        <v>11</v>
      </c>
      <c r="AE60" s="135">
        <v>0</v>
      </c>
      <c r="AF60" s="135">
        <v>8</v>
      </c>
      <c r="AG60" s="135">
        <v>0</v>
      </c>
      <c r="AH60" s="135">
        <v>4</v>
      </c>
      <c r="AI60" s="135">
        <v>0</v>
      </c>
      <c r="AJ60" s="135">
        <v>5</v>
      </c>
      <c r="AK60" s="135">
        <v>0</v>
      </c>
      <c r="AL60" s="147">
        <v>8</v>
      </c>
      <c r="AM60" s="148">
        <v>1</v>
      </c>
      <c r="AN60" s="164">
        <v>4</v>
      </c>
      <c r="AO60" s="164">
        <v>0</v>
      </c>
      <c r="AP60" s="288"/>
      <c r="AQ60" s="281"/>
      <c r="AR60" s="282"/>
      <c r="AS60" s="282"/>
      <c r="AT60" s="288"/>
      <c r="AU60" s="281"/>
      <c r="AV60" s="282"/>
      <c r="AW60" s="282"/>
      <c r="AX60" s="288"/>
      <c r="AY60" s="281"/>
      <c r="AZ60" s="282"/>
      <c r="BA60" s="282"/>
      <c r="BB60" s="288"/>
      <c r="BC60" s="281"/>
      <c r="BD60" s="282"/>
      <c r="BE60" s="282"/>
      <c r="BF60" s="289"/>
      <c r="BG60" s="284"/>
      <c r="BH60" s="290"/>
      <c r="BI60" s="284"/>
      <c r="BJ60" s="290"/>
      <c r="BK60" s="284"/>
      <c r="BL60" s="290"/>
      <c r="BM60" s="291"/>
    </row>
    <row r="61" spans="1:65" s="1" customFormat="1">
      <c r="A61" s="208" t="s">
        <v>44</v>
      </c>
      <c r="B61" s="71">
        <v>91</v>
      </c>
      <c r="C61" s="71">
        <v>9</v>
      </c>
      <c r="D61" s="71">
        <v>83</v>
      </c>
      <c r="E61" s="71">
        <v>9</v>
      </c>
      <c r="F61" s="71">
        <v>67</v>
      </c>
      <c r="G61" s="71">
        <v>5</v>
      </c>
      <c r="H61" s="203">
        <v>69</v>
      </c>
      <c r="I61" s="203">
        <v>2</v>
      </c>
      <c r="J61" s="71">
        <v>58</v>
      </c>
      <c r="K61" s="71">
        <v>6</v>
      </c>
      <c r="L61" s="204">
        <v>71</v>
      </c>
      <c r="M61" s="71">
        <v>2</v>
      </c>
      <c r="N61" s="204">
        <v>81</v>
      </c>
      <c r="O61" s="71">
        <v>7</v>
      </c>
      <c r="P61" s="204">
        <v>77</v>
      </c>
      <c r="Q61" s="71">
        <v>6</v>
      </c>
      <c r="R61" s="204">
        <v>69</v>
      </c>
      <c r="S61" s="71">
        <v>4</v>
      </c>
      <c r="T61" s="204">
        <v>69</v>
      </c>
      <c r="U61" s="71">
        <v>6</v>
      </c>
      <c r="V61" s="204">
        <v>56</v>
      </c>
      <c r="W61" s="71">
        <v>3</v>
      </c>
      <c r="X61" s="135">
        <v>19</v>
      </c>
      <c r="Y61" s="135">
        <v>2</v>
      </c>
      <c r="Z61" s="135">
        <v>20</v>
      </c>
      <c r="AA61" s="135">
        <v>4</v>
      </c>
      <c r="AB61" s="135">
        <v>19</v>
      </c>
      <c r="AC61" s="135">
        <v>3</v>
      </c>
      <c r="AD61" s="135">
        <v>17</v>
      </c>
      <c r="AE61" s="135">
        <v>3</v>
      </c>
      <c r="AF61" s="135">
        <v>18</v>
      </c>
      <c r="AG61" s="135">
        <v>6</v>
      </c>
      <c r="AH61" s="135">
        <v>24</v>
      </c>
      <c r="AI61" s="135">
        <v>2</v>
      </c>
      <c r="AJ61" s="135">
        <v>14</v>
      </c>
      <c r="AK61" s="135">
        <v>0</v>
      </c>
      <c r="AL61" s="147">
        <v>17</v>
      </c>
      <c r="AM61" s="148">
        <v>0</v>
      </c>
      <c r="AN61" s="164">
        <v>25</v>
      </c>
      <c r="AO61" s="164">
        <v>3</v>
      </c>
      <c r="AP61" s="288"/>
      <c r="AQ61" s="281"/>
      <c r="AR61" s="282"/>
      <c r="AS61" s="282"/>
      <c r="AT61" s="288"/>
      <c r="AU61" s="281"/>
      <c r="AV61" s="282"/>
      <c r="AW61" s="282"/>
      <c r="AX61" s="288"/>
      <c r="AY61" s="281"/>
      <c r="AZ61" s="282"/>
      <c r="BA61" s="282"/>
      <c r="BB61" s="288"/>
      <c r="BC61" s="281"/>
      <c r="BD61" s="282"/>
      <c r="BE61" s="282"/>
      <c r="BF61" s="289"/>
      <c r="BG61" s="284"/>
      <c r="BH61" s="290"/>
      <c r="BI61" s="284"/>
      <c r="BJ61" s="290"/>
      <c r="BK61" s="284"/>
      <c r="BL61" s="290"/>
      <c r="BM61" s="291"/>
    </row>
    <row r="62" spans="1:65" s="1" customFormat="1">
      <c r="A62" s="208" t="s">
        <v>85</v>
      </c>
      <c r="B62" s="71">
        <v>64</v>
      </c>
      <c r="C62" s="71">
        <v>3</v>
      </c>
      <c r="D62" s="71">
        <v>75</v>
      </c>
      <c r="E62" s="71">
        <v>4</v>
      </c>
      <c r="F62" s="71">
        <v>80</v>
      </c>
      <c r="G62" s="71">
        <v>6</v>
      </c>
      <c r="H62" s="203">
        <v>51</v>
      </c>
      <c r="I62" s="203">
        <v>2</v>
      </c>
      <c r="J62" s="71">
        <v>67</v>
      </c>
      <c r="K62" s="71">
        <v>9</v>
      </c>
      <c r="L62" s="204">
        <v>61</v>
      </c>
      <c r="M62" s="71">
        <v>5</v>
      </c>
      <c r="N62" s="204">
        <v>40</v>
      </c>
      <c r="O62" s="71">
        <v>5</v>
      </c>
      <c r="P62" s="204">
        <v>66</v>
      </c>
      <c r="Q62" s="71">
        <v>5</v>
      </c>
      <c r="R62" s="204">
        <v>45</v>
      </c>
      <c r="S62" s="71">
        <v>4</v>
      </c>
      <c r="T62" s="204">
        <v>0</v>
      </c>
      <c r="U62" s="71">
        <v>0</v>
      </c>
      <c r="V62" s="204">
        <v>0</v>
      </c>
      <c r="W62" s="71">
        <v>0</v>
      </c>
      <c r="X62" s="142">
        <v>0</v>
      </c>
      <c r="Y62" s="142">
        <v>0</v>
      </c>
      <c r="Z62" s="142">
        <v>0</v>
      </c>
      <c r="AA62" s="142">
        <v>0</v>
      </c>
      <c r="AB62" s="142">
        <v>0</v>
      </c>
      <c r="AC62" s="142">
        <v>0</v>
      </c>
      <c r="AD62" s="142">
        <v>0</v>
      </c>
      <c r="AE62" s="142">
        <v>0</v>
      </c>
      <c r="AF62" s="142">
        <v>0</v>
      </c>
      <c r="AG62" s="142">
        <v>0</v>
      </c>
      <c r="AH62" s="142">
        <v>0</v>
      </c>
      <c r="AI62" s="142">
        <v>0</v>
      </c>
      <c r="AJ62" s="142">
        <v>0</v>
      </c>
      <c r="AK62" s="142">
        <v>0</v>
      </c>
      <c r="AL62" s="149">
        <v>0</v>
      </c>
      <c r="AM62" s="150">
        <v>0</v>
      </c>
      <c r="AN62" s="164">
        <v>0</v>
      </c>
      <c r="AO62" s="164">
        <v>0</v>
      </c>
      <c r="AP62" s="288"/>
      <c r="AQ62" s="281"/>
      <c r="AR62" s="282"/>
      <c r="AS62" s="282"/>
      <c r="AT62" s="288"/>
      <c r="AU62" s="281"/>
      <c r="AV62" s="282"/>
      <c r="AW62" s="282"/>
      <c r="AX62" s="288"/>
      <c r="AY62" s="281"/>
      <c r="AZ62" s="282"/>
      <c r="BA62" s="282"/>
      <c r="BB62" s="288"/>
      <c r="BC62" s="281"/>
      <c r="BD62" s="282"/>
      <c r="BE62" s="282"/>
      <c r="BF62" s="289"/>
      <c r="BG62" s="284"/>
      <c r="BH62" s="290"/>
      <c r="BI62" s="284"/>
      <c r="BJ62" s="290"/>
      <c r="BK62" s="284"/>
      <c r="BL62" s="290"/>
      <c r="BM62" s="291"/>
    </row>
    <row r="63" spans="1:65" s="1" customFormat="1">
      <c r="A63" s="208" t="s">
        <v>45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1">
        <v>0</v>
      </c>
      <c r="H63" s="203">
        <v>0</v>
      </c>
      <c r="I63" s="203">
        <v>0</v>
      </c>
      <c r="J63" s="71">
        <v>0</v>
      </c>
      <c r="K63" s="71">
        <v>0</v>
      </c>
      <c r="L63" s="204">
        <v>0</v>
      </c>
      <c r="M63" s="71">
        <v>0</v>
      </c>
      <c r="N63" s="204">
        <v>0</v>
      </c>
      <c r="O63" s="71">
        <v>0</v>
      </c>
      <c r="P63" s="204">
        <v>0</v>
      </c>
      <c r="Q63" s="71">
        <v>0</v>
      </c>
      <c r="R63" s="204">
        <v>0</v>
      </c>
      <c r="S63" s="71">
        <v>0</v>
      </c>
      <c r="T63" s="204">
        <v>0</v>
      </c>
      <c r="U63" s="71">
        <v>0</v>
      </c>
      <c r="V63" s="204">
        <v>0</v>
      </c>
      <c r="W63" s="71">
        <v>0</v>
      </c>
      <c r="X63" s="142">
        <v>0</v>
      </c>
      <c r="Y63" s="142">
        <v>0</v>
      </c>
      <c r="Z63" s="142">
        <v>0</v>
      </c>
      <c r="AA63" s="142">
        <v>0</v>
      </c>
      <c r="AB63" s="142">
        <v>0</v>
      </c>
      <c r="AC63" s="142">
        <v>0</v>
      </c>
      <c r="AD63" s="142">
        <v>0</v>
      </c>
      <c r="AE63" s="142">
        <v>0</v>
      </c>
      <c r="AF63" s="142">
        <v>0</v>
      </c>
      <c r="AG63" s="142">
        <v>0</v>
      </c>
      <c r="AH63" s="142">
        <v>0</v>
      </c>
      <c r="AI63" s="142">
        <v>0</v>
      </c>
      <c r="AJ63" s="142">
        <v>0</v>
      </c>
      <c r="AK63" s="142">
        <v>0</v>
      </c>
      <c r="AL63" s="149">
        <v>0</v>
      </c>
      <c r="AM63" s="150">
        <v>0</v>
      </c>
      <c r="AN63" s="164">
        <v>5</v>
      </c>
      <c r="AO63" s="164">
        <v>0</v>
      </c>
      <c r="AP63" s="288"/>
      <c r="AQ63" s="281"/>
      <c r="AR63" s="282"/>
      <c r="AS63" s="282"/>
      <c r="AT63" s="288"/>
      <c r="AU63" s="281"/>
      <c r="AV63" s="282"/>
      <c r="AW63" s="282"/>
      <c r="AX63" s="288"/>
      <c r="AY63" s="281"/>
      <c r="AZ63" s="282"/>
      <c r="BA63" s="282"/>
      <c r="BB63" s="288"/>
      <c r="BC63" s="281"/>
      <c r="BD63" s="282"/>
      <c r="BE63" s="282"/>
      <c r="BF63" s="289"/>
      <c r="BG63" s="284"/>
      <c r="BH63" s="290"/>
      <c r="BI63" s="284"/>
      <c r="BJ63" s="290"/>
      <c r="BK63" s="284"/>
      <c r="BL63" s="290"/>
      <c r="BM63" s="291"/>
    </row>
    <row r="64" spans="1:65" s="1" customFormat="1">
      <c r="A64" s="208" t="s">
        <v>46</v>
      </c>
      <c r="B64" s="71">
        <v>7</v>
      </c>
      <c r="C64" s="71">
        <v>1</v>
      </c>
      <c r="D64" s="71">
        <v>8</v>
      </c>
      <c r="E64" s="71">
        <v>1</v>
      </c>
      <c r="F64" s="71">
        <v>5</v>
      </c>
      <c r="G64" s="71">
        <v>0</v>
      </c>
      <c r="H64" s="203">
        <v>1</v>
      </c>
      <c r="I64" s="203">
        <v>0</v>
      </c>
      <c r="J64" s="71">
        <v>7</v>
      </c>
      <c r="K64" s="71">
        <v>0</v>
      </c>
      <c r="L64" s="204">
        <v>3</v>
      </c>
      <c r="M64" s="71">
        <v>0</v>
      </c>
      <c r="N64" s="204">
        <v>2</v>
      </c>
      <c r="O64" s="71">
        <v>0</v>
      </c>
      <c r="P64" s="204">
        <v>7</v>
      </c>
      <c r="Q64" s="71">
        <v>0</v>
      </c>
      <c r="R64" s="204">
        <v>4</v>
      </c>
      <c r="S64" s="71">
        <v>1</v>
      </c>
      <c r="T64" s="204">
        <v>4</v>
      </c>
      <c r="U64" s="71">
        <v>0</v>
      </c>
      <c r="V64" s="204">
        <v>4</v>
      </c>
      <c r="W64" s="71">
        <v>0</v>
      </c>
      <c r="X64" s="135">
        <v>0</v>
      </c>
      <c r="Y64" s="135">
        <v>0</v>
      </c>
      <c r="Z64" s="135">
        <v>2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1</v>
      </c>
      <c r="AG64" s="135">
        <v>0</v>
      </c>
      <c r="AH64" s="135">
        <v>1</v>
      </c>
      <c r="AI64" s="135">
        <v>0</v>
      </c>
      <c r="AJ64" s="135">
        <v>1</v>
      </c>
      <c r="AK64" s="135">
        <v>0</v>
      </c>
      <c r="AL64" s="147">
        <v>0</v>
      </c>
      <c r="AM64" s="148">
        <v>0</v>
      </c>
      <c r="AN64" s="164">
        <v>0</v>
      </c>
      <c r="AO64" s="164">
        <v>0</v>
      </c>
      <c r="AP64" s="288"/>
      <c r="AQ64" s="281"/>
      <c r="AR64" s="282"/>
      <c r="AS64" s="282"/>
      <c r="AT64" s="288"/>
      <c r="AU64" s="281"/>
      <c r="AV64" s="282"/>
      <c r="AW64" s="282"/>
      <c r="AX64" s="288"/>
      <c r="AY64" s="281"/>
      <c r="AZ64" s="282"/>
      <c r="BA64" s="282"/>
      <c r="BB64" s="288"/>
      <c r="BC64" s="281"/>
      <c r="BD64" s="282"/>
      <c r="BE64" s="282"/>
      <c r="BF64" s="289"/>
      <c r="BG64" s="284"/>
      <c r="BH64" s="290"/>
      <c r="BI64" s="284"/>
      <c r="BJ64" s="290"/>
      <c r="BK64" s="284"/>
      <c r="BL64" s="290"/>
      <c r="BM64" s="291"/>
    </row>
    <row r="65" spans="1:65" s="1" customFormat="1">
      <c r="A65" s="208" t="s">
        <v>47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  <c r="H65" s="203">
        <v>0</v>
      </c>
      <c r="I65" s="203">
        <v>0</v>
      </c>
      <c r="J65" s="71">
        <v>0</v>
      </c>
      <c r="K65" s="71">
        <v>0</v>
      </c>
      <c r="L65" s="204">
        <v>0</v>
      </c>
      <c r="M65" s="71">
        <v>0</v>
      </c>
      <c r="N65" s="204">
        <v>0</v>
      </c>
      <c r="O65" s="71">
        <v>0</v>
      </c>
      <c r="P65" s="204">
        <v>0</v>
      </c>
      <c r="Q65" s="71">
        <v>0</v>
      </c>
      <c r="R65" s="204">
        <v>0</v>
      </c>
      <c r="S65" s="71">
        <v>0</v>
      </c>
      <c r="T65" s="204">
        <v>0</v>
      </c>
      <c r="U65" s="71">
        <v>0</v>
      </c>
      <c r="V65" s="204">
        <v>0</v>
      </c>
      <c r="W65" s="71">
        <v>0</v>
      </c>
      <c r="X65" s="142">
        <v>0</v>
      </c>
      <c r="Y65" s="142">
        <v>0</v>
      </c>
      <c r="Z65" s="142">
        <v>0</v>
      </c>
      <c r="AA65" s="142">
        <v>0</v>
      </c>
      <c r="AB65" s="142">
        <v>0</v>
      </c>
      <c r="AC65" s="142">
        <v>0</v>
      </c>
      <c r="AD65" s="142">
        <v>0</v>
      </c>
      <c r="AE65" s="142">
        <v>0</v>
      </c>
      <c r="AF65" s="142">
        <v>0</v>
      </c>
      <c r="AG65" s="142">
        <v>0</v>
      </c>
      <c r="AH65" s="142">
        <v>0</v>
      </c>
      <c r="AI65" s="142">
        <v>0</v>
      </c>
      <c r="AJ65" s="142">
        <v>0</v>
      </c>
      <c r="AK65" s="142">
        <v>0</v>
      </c>
      <c r="AL65" s="149">
        <v>0</v>
      </c>
      <c r="AM65" s="150">
        <v>0</v>
      </c>
      <c r="AN65" s="132">
        <v>4</v>
      </c>
      <c r="AO65" s="132">
        <v>2</v>
      </c>
      <c r="AP65" s="292"/>
      <c r="AQ65" s="293"/>
      <c r="AR65" s="282"/>
      <c r="AS65" s="282"/>
      <c r="AT65" s="288"/>
      <c r="AU65" s="281"/>
      <c r="AV65" s="282"/>
      <c r="AW65" s="282"/>
      <c r="AX65" s="288"/>
      <c r="AY65" s="281"/>
      <c r="AZ65" s="282"/>
      <c r="BA65" s="282"/>
      <c r="BB65" s="288"/>
      <c r="BC65" s="281"/>
      <c r="BD65" s="282"/>
      <c r="BE65" s="282"/>
      <c r="BF65" s="289"/>
      <c r="BG65" s="284"/>
      <c r="BH65" s="290"/>
      <c r="BI65" s="284"/>
      <c r="BJ65" s="290"/>
      <c r="BK65" s="284"/>
      <c r="BL65" s="290"/>
      <c r="BM65" s="291"/>
    </row>
    <row r="66" spans="1:65" s="1" customFormat="1">
      <c r="A66" s="208" t="s">
        <v>48</v>
      </c>
      <c r="B66" s="71">
        <v>73</v>
      </c>
      <c r="C66" s="71">
        <v>1</v>
      </c>
      <c r="D66" s="71">
        <v>108</v>
      </c>
      <c r="E66" s="71">
        <v>8</v>
      </c>
      <c r="F66" s="71">
        <v>95</v>
      </c>
      <c r="G66" s="71">
        <v>8</v>
      </c>
      <c r="H66" s="203">
        <v>72</v>
      </c>
      <c r="I66" s="203">
        <v>6</v>
      </c>
      <c r="J66" s="71">
        <v>83</v>
      </c>
      <c r="K66" s="71">
        <v>6</v>
      </c>
      <c r="L66" s="204">
        <v>70</v>
      </c>
      <c r="M66" s="71">
        <v>10</v>
      </c>
      <c r="N66" s="204">
        <v>59</v>
      </c>
      <c r="O66" s="71">
        <v>8</v>
      </c>
      <c r="P66" s="204">
        <v>76</v>
      </c>
      <c r="Q66" s="71">
        <v>5</v>
      </c>
      <c r="R66" s="204">
        <v>81</v>
      </c>
      <c r="S66" s="71">
        <v>7</v>
      </c>
      <c r="T66" s="204">
        <v>61</v>
      </c>
      <c r="U66" s="71">
        <v>3</v>
      </c>
      <c r="V66" s="204">
        <v>53</v>
      </c>
      <c r="W66" s="71">
        <v>4</v>
      </c>
      <c r="X66" s="135">
        <v>22</v>
      </c>
      <c r="Y66" s="135">
        <v>4</v>
      </c>
      <c r="Z66" s="135">
        <v>13</v>
      </c>
      <c r="AA66" s="135">
        <v>0</v>
      </c>
      <c r="AB66" s="135">
        <v>13</v>
      </c>
      <c r="AC66" s="135">
        <v>3</v>
      </c>
      <c r="AD66" s="135">
        <v>12</v>
      </c>
      <c r="AE66" s="135">
        <v>0</v>
      </c>
      <c r="AF66" s="135">
        <v>22</v>
      </c>
      <c r="AG66" s="135">
        <v>1</v>
      </c>
      <c r="AH66" s="135">
        <v>17</v>
      </c>
      <c r="AI66" s="135">
        <v>3</v>
      </c>
      <c r="AJ66" s="135">
        <v>12</v>
      </c>
      <c r="AK66" s="135">
        <v>0</v>
      </c>
      <c r="AL66" s="147">
        <v>17</v>
      </c>
      <c r="AM66" s="148">
        <v>2</v>
      </c>
      <c r="AN66" s="132">
        <v>20</v>
      </c>
      <c r="AO66" s="132">
        <v>2</v>
      </c>
      <c r="AP66" s="292"/>
      <c r="AQ66" s="293"/>
      <c r="AR66" s="282"/>
      <c r="AS66" s="282"/>
      <c r="AT66" s="288"/>
      <c r="AU66" s="281"/>
      <c r="AV66" s="282"/>
      <c r="AW66" s="282"/>
      <c r="AX66" s="288"/>
      <c r="AY66" s="281"/>
      <c r="AZ66" s="282"/>
      <c r="BA66" s="282"/>
      <c r="BB66" s="288"/>
      <c r="BC66" s="281"/>
      <c r="BD66" s="282"/>
      <c r="BE66" s="282"/>
      <c r="BF66" s="289"/>
      <c r="BG66" s="284"/>
      <c r="BH66" s="290"/>
      <c r="BI66" s="284"/>
      <c r="BJ66" s="290"/>
      <c r="BK66" s="284"/>
      <c r="BL66" s="290"/>
      <c r="BM66" s="291"/>
    </row>
    <row r="67" spans="1:65" s="1" customFormat="1">
      <c r="A67" s="208" t="s">
        <v>49</v>
      </c>
      <c r="B67" s="71">
        <v>25</v>
      </c>
      <c r="C67" s="71">
        <v>1</v>
      </c>
      <c r="D67" s="71">
        <v>19</v>
      </c>
      <c r="E67" s="71">
        <v>2</v>
      </c>
      <c r="F67" s="71">
        <v>24</v>
      </c>
      <c r="G67" s="71">
        <v>0</v>
      </c>
      <c r="H67" s="203">
        <v>22</v>
      </c>
      <c r="I67" s="203">
        <v>0</v>
      </c>
      <c r="J67" s="71">
        <v>19</v>
      </c>
      <c r="K67" s="71">
        <v>2</v>
      </c>
      <c r="L67" s="204">
        <v>21</v>
      </c>
      <c r="M67" s="71">
        <v>1</v>
      </c>
      <c r="N67" s="204">
        <v>27</v>
      </c>
      <c r="O67" s="71">
        <v>1</v>
      </c>
      <c r="P67" s="204">
        <v>35</v>
      </c>
      <c r="Q67" s="71">
        <v>1</v>
      </c>
      <c r="R67" s="204">
        <v>30</v>
      </c>
      <c r="S67" s="71">
        <v>2</v>
      </c>
      <c r="T67" s="204">
        <v>23</v>
      </c>
      <c r="U67" s="71">
        <v>2</v>
      </c>
      <c r="V67" s="204">
        <v>38</v>
      </c>
      <c r="W67" s="71">
        <v>0</v>
      </c>
      <c r="X67" s="135">
        <v>7</v>
      </c>
      <c r="Y67" s="135">
        <v>0</v>
      </c>
      <c r="Z67" s="135">
        <v>1</v>
      </c>
      <c r="AA67" s="135">
        <v>0</v>
      </c>
      <c r="AB67" s="135">
        <v>8</v>
      </c>
      <c r="AC67" s="135">
        <v>0</v>
      </c>
      <c r="AD67" s="135">
        <v>9</v>
      </c>
      <c r="AE67" s="135">
        <v>0</v>
      </c>
      <c r="AF67" s="135">
        <v>2</v>
      </c>
      <c r="AG67" s="135">
        <v>0</v>
      </c>
      <c r="AH67" s="135">
        <v>9</v>
      </c>
      <c r="AI67" s="135">
        <v>0</v>
      </c>
      <c r="AJ67" s="135">
        <v>3</v>
      </c>
      <c r="AK67" s="135">
        <v>0</v>
      </c>
      <c r="AL67" s="147">
        <v>6</v>
      </c>
      <c r="AM67" s="148">
        <v>1</v>
      </c>
      <c r="AN67" s="132">
        <v>9</v>
      </c>
      <c r="AO67" s="132">
        <v>0</v>
      </c>
      <c r="AP67" s="292"/>
      <c r="AQ67" s="293"/>
      <c r="AR67" s="282"/>
      <c r="AS67" s="282"/>
      <c r="AT67" s="288"/>
      <c r="AU67" s="281"/>
      <c r="AV67" s="282"/>
      <c r="AW67" s="282"/>
      <c r="AX67" s="288"/>
      <c r="AY67" s="281"/>
      <c r="AZ67" s="282"/>
      <c r="BA67" s="282"/>
      <c r="BB67" s="288"/>
      <c r="BC67" s="281"/>
      <c r="BD67" s="282"/>
      <c r="BE67" s="282"/>
      <c r="BF67" s="289"/>
      <c r="BG67" s="284"/>
      <c r="BH67" s="290"/>
      <c r="BI67" s="284"/>
      <c r="BJ67" s="290"/>
      <c r="BK67" s="284"/>
      <c r="BL67" s="290"/>
      <c r="BM67" s="291"/>
    </row>
    <row r="68" spans="1:65" s="1" customFormat="1">
      <c r="A68" s="208" t="s">
        <v>50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203">
        <v>0</v>
      </c>
      <c r="I68" s="203">
        <v>0</v>
      </c>
      <c r="J68" s="71">
        <v>0</v>
      </c>
      <c r="K68" s="71">
        <v>0</v>
      </c>
      <c r="L68" s="204">
        <v>0</v>
      </c>
      <c r="M68" s="71">
        <v>0</v>
      </c>
      <c r="N68" s="204">
        <v>0</v>
      </c>
      <c r="O68" s="71">
        <v>0</v>
      </c>
      <c r="P68" s="204">
        <v>0</v>
      </c>
      <c r="Q68" s="71">
        <v>0</v>
      </c>
      <c r="R68" s="204">
        <v>0</v>
      </c>
      <c r="S68" s="71">
        <v>0</v>
      </c>
      <c r="T68" s="204">
        <v>0</v>
      </c>
      <c r="U68" s="71">
        <v>0</v>
      </c>
      <c r="V68" s="204">
        <v>33</v>
      </c>
      <c r="W68" s="71">
        <v>2</v>
      </c>
      <c r="X68" s="142">
        <v>0</v>
      </c>
      <c r="Y68" s="142">
        <v>0</v>
      </c>
      <c r="Z68" s="142">
        <v>0</v>
      </c>
      <c r="AA68" s="142">
        <v>0</v>
      </c>
      <c r="AB68" s="142">
        <v>0</v>
      </c>
      <c r="AC68" s="142">
        <v>0</v>
      </c>
      <c r="AD68" s="142">
        <v>0</v>
      </c>
      <c r="AE68" s="142">
        <v>0</v>
      </c>
      <c r="AF68" s="142">
        <v>0</v>
      </c>
      <c r="AG68" s="142">
        <v>0</v>
      </c>
      <c r="AH68" s="142">
        <v>0</v>
      </c>
      <c r="AI68" s="142">
        <v>0</v>
      </c>
      <c r="AJ68" s="142">
        <v>0</v>
      </c>
      <c r="AK68" s="142">
        <v>0</v>
      </c>
      <c r="AL68" s="149">
        <v>0</v>
      </c>
      <c r="AM68" s="150">
        <v>0</v>
      </c>
      <c r="AN68" s="132">
        <v>1</v>
      </c>
      <c r="AO68" s="132">
        <v>0</v>
      </c>
      <c r="AP68" s="292"/>
      <c r="AQ68" s="293"/>
      <c r="AR68" s="282"/>
      <c r="AS68" s="282"/>
      <c r="AT68" s="288"/>
      <c r="AU68" s="281"/>
      <c r="AV68" s="282"/>
      <c r="AW68" s="282"/>
      <c r="AX68" s="288"/>
      <c r="AY68" s="281"/>
      <c r="AZ68" s="282"/>
      <c r="BA68" s="282"/>
      <c r="BB68" s="288"/>
      <c r="BC68" s="281"/>
      <c r="BD68" s="282"/>
      <c r="BE68" s="282"/>
      <c r="BF68" s="289"/>
      <c r="BG68" s="284"/>
      <c r="BH68" s="290"/>
      <c r="BI68" s="284"/>
      <c r="BJ68" s="290"/>
      <c r="BK68" s="284"/>
      <c r="BL68" s="290"/>
      <c r="BM68" s="291"/>
    </row>
    <row r="69" spans="1:65" s="1" customFormat="1">
      <c r="A69" s="208" t="s">
        <v>51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203">
        <v>0</v>
      </c>
      <c r="I69" s="203">
        <v>0</v>
      </c>
      <c r="J69" s="71">
        <v>0</v>
      </c>
      <c r="K69" s="71">
        <v>0</v>
      </c>
      <c r="L69" s="204">
        <v>0</v>
      </c>
      <c r="M69" s="71">
        <v>0</v>
      </c>
      <c r="N69" s="204">
        <v>0</v>
      </c>
      <c r="O69" s="71">
        <v>0</v>
      </c>
      <c r="P69" s="204">
        <v>0</v>
      </c>
      <c r="Q69" s="71">
        <v>0</v>
      </c>
      <c r="R69" s="204">
        <v>0</v>
      </c>
      <c r="S69" s="71">
        <v>0</v>
      </c>
      <c r="T69" s="204">
        <v>0</v>
      </c>
      <c r="U69" s="71">
        <v>0</v>
      </c>
      <c r="V69" s="204">
        <v>0</v>
      </c>
      <c r="W69" s="71">
        <v>0</v>
      </c>
      <c r="X69" s="142">
        <v>0</v>
      </c>
      <c r="Y69" s="142">
        <v>0</v>
      </c>
      <c r="Z69" s="142">
        <v>0</v>
      </c>
      <c r="AA69" s="142">
        <v>0</v>
      </c>
      <c r="AB69" s="142">
        <v>0</v>
      </c>
      <c r="AC69" s="142">
        <v>0</v>
      </c>
      <c r="AD69" s="142">
        <v>0</v>
      </c>
      <c r="AE69" s="142">
        <v>0</v>
      </c>
      <c r="AF69" s="142">
        <v>0</v>
      </c>
      <c r="AG69" s="142">
        <v>0</v>
      </c>
      <c r="AH69" s="142">
        <v>0</v>
      </c>
      <c r="AI69" s="142">
        <v>0</v>
      </c>
      <c r="AJ69" s="142">
        <v>0</v>
      </c>
      <c r="AK69" s="142">
        <v>0</v>
      </c>
      <c r="AL69" s="149">
        <v>0</v>
      </c>
      <c r="AM69" s="150">
        <v>0</v>
      </c>
      <c r="AN69" s="132">
        <v>2</v>
      </c>
      <c r="AO69" s="132">
        <v>0</v>
      </c>
      <c r="AP69" s="292"/>
      <c r="AQ69" s="293"/>
      <c r="AR69" s="282"/>
      <c r="AS69" s="282"/>
      <c r="AT69" s="288"/>
      <c r="AU69" s="281"/>
      <c r="AV69" s="282"/>
      <c r="AW69" s="282"/>
      <c r="AX69" s="288"/>
      <c r="AY69" s="281"/>
      <c r="AZ69" s="282"/>
      <c r="BA69" s="282"/>
      <c r="BB69" s="288"/>
      <c r="BC69" s="281"/>
      <c r="BD69" s="282"/>
      <c r="BE69" s="282"/>
      <c r="BF69" s="289"/>
      <c r="BG69" s="284"/>
      <c r="BH69" s="290"/>
      <c r="BI69" s="284"/>
      <c r="BJ69" s="290"/>
      <c r="BK69" s="284"/>
      <c r="BL69" s="290"/>
      <c r="BM69" s="291"/>
    </row>
    <row r="70" spans="1:65" s="1" customFormat="1">
      <c r="A70" s="208" t="s">
        <v>52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1">
        <v>0</v>
      </c>
      <c r="H70" s="203">
        <v>0</v>
      </c>
      <c r="I70" s="203">
        <v>0</v>
      </c>
      <c r="J70" s="71">
        <v>0</v>
      </c>
      <c r="K70" s="71">
        <v>0</v>
      </c>
      <c r="L70" s="204">
        <v>0</v>
      </c>
      <c r="M70" s="71">
        <v>0</v>
      </c>
      <c r="N70" s="204">
        <v>0</v>
      </c>
      <c r="O70" s="71">
        <v>0</v>
      </c>
      <c r="P70" s="204">
        <v>0</v>
      </c>
      <c r="Q70" s="71">
        <v>0</v>
      </c>
      <c r="R70" s="204">
        <v>0</v>
      </c>
      <c r="S70" s="71">
        <v>0</v>
      </c>
      <c r="T70" s="204">
        <v>0</v>
      </c>
      <c r="U70" s="71">
        <v>0</v>
      </c>
      <c r="V70" s="204">
        <v>0</v>
      </c>
      <c r="W70" s="71">
        <v>0</v>
      </c>
      <c r="X70" s="142">
        <v>0</v>
      </c>
      <c r="Y70" s="142">
        <v>0</v>
      </c>
      <c r="Z70" s="142">
        <v>0</v>
      </c>
      <c r="AA70" s="142">
        <v>0</v>
      </c>
      <c r="AB70" s="142">
        <v>0</v>
      </c>
      <c r="AC70" s="142">
        <v>0</v>
      </c>
      <c r="AD70" s="142">
        <v>0</v>
      </c>
      <c r="AE70" s="142">
        <v>0</v>
      </c>
      <c r="AF70" s="142">
        <v>0</v>
      </c>
      <c r="AG70" s="142">
        <v>0</v>
      </c>
      <c r="AH70" s="142">
        <v>0</v>
      </c>
      <c r="AI70" s="142">
        <v>0</v>
      </c>
      <c r="AJ70" s="142">
        <v>0</v>
      </c>
      <c r="AK70" s="142">
        <v>0</v>
      </c>
      <c r="AL70" s="149">
        <v>0</v>
      </c>
      <c r="AM70" s="150">
        <v>0</v>
      </c>
      <c r="AN70" s="132">
        <v>1</v>
      </c>
      <c r="AO70" s="132">
        <v>0</v>
      </c>
      <c r="AP70" s="292"/>
      <c r="AQ70" s="293"/>
      <c r="AR70" s="282"/>
      <c r="AS70" s="282"/>
      <c r="AT70" s="288"/>
      <c r="AU70" s="281"/>
      <c r="AV70" s="282"/>
      <c r="AW70" s="282"/>
      <c r="AX70" s="288"/>
      <c r="AY70" s="281"/>
      <c r="AZ70" s="282"/>
      <c r="BA70" s="282"/>
      <c r="BB70" s="288"/>
      <c r="BC70" s="281"/>
      <c r="BD70" s="282"/>
      <c r="BE70" s="282"/>
      <c r="BF70" s="289"/>
      <c r="BG70" s="284"/>
      <c r="BH70" s="290"/>
      <c r="BI70" s="284"/>
      <c r="BJ70" s="290"/>
      <c r="BK70" s="284"/>
      <c r="BL70" s="290"/>
      <c r="BM70" s="291"/>
    </row>
    <row r="71" spans="1:65" s="1" customFormat="1">
      <c r="A71" s="208" t="s">
        <v>53</v>
      </c>
      <c r="B71" s="71">
        <v>0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203">
        <v>0</v>
      </c>
      <c r="I71" s="203">
        <v>0</v>
      </c>
      <c r="J71" s="71">
        <v>0</v>
      </c>
      <c r="K71" s="71">
        <v>0</v>
      </c>
      <c r="L71" s="204">
        <v>0</v>
      </c>
      <c r="M71" s="71">
        <v>0</v>
      </c>
      <c r="N71" s="204">
        <v>0</v>
      </c>
      <c r="O71" s="71">
        <v>0</v>
      </c>
      <c r="P71" s="204">
        <v>0</v>
      </c>
      <c r="Q71" s="71">
        <v>0</v>
      </c>
      <c r="R71" s="204">
        <v>0</v>
      </c>
      <c r="S71" s="71">
        <v>0</v>
      </c>
      <c r="T71" s="204">
        <v>0</v>
      </c>
      <c r="U71" s="71">
        <v>0</v>
      </c>
      <c r="V71" s="204">
        <v>0</v>
      </c>
      <c r="W71" s="71">
        <v>0</v>
      </c>
      <c r="X71" s="142">
        <v>0</v>
      </c>
      <c r="Y71" s="142">
        <v>0</v>
      </c>
      <c r="Z71" s="142">
        <v>0</v>
      </c>
      <c r="AA71" s="142">
        <v>0</v>
      </c>
      <c r="AB71" s="142">
        <v>0</v>
      </c>
      <c r="AC71" s="142">
        <v>0</v>
      </c>
      <c r="AD71" s="142">
        <v>0</v>
      </c>
      <c r="AE71" s="142">
        <v>0</v>
      </c>
      <c r="AF71" s="142">
        <v>0</v>
      </c>
      <c r="AG71" s="142">
        <v>0</v>
      </c>
      <c r="AH71" s="142">
        <v>0</v>
      </c>
      <c r="AI71" s="142">
        <v>0</v>
      </c>
      <c r="AJ71" s="142">
        <v>0</v>
      </c>
      <c r="AK71" s="142">
        <v>0</v>
      </c>
      <c r="AL71" s="149">
        <v>0</v>
      </c>
      <c r="AM71" s="150">
        <v>0</v>
      </c>
      <c r="AN71" s="132">
        <v>2</v>
      </c>
      <c r="AO71" s="132">
        <v>0</v>
      </c>
      <c r="AP71" s="292"/>
      <c r="AQ71" s="293"/>
      <c r="AR71" s="282"/>
      <c r="AS71" s="282"/>
      <c r="AT71" s="288"/>
      <c r="AU71" s="281"/>
      <c r="AV71" s="282"/>
      <c r="AW71" s="282"/>
      <c r="AX71" s="288"/>
      <c r="AY71" s="281"/>
      <c r="AZ71" s="282"/>
      <c r="BA71" s="282"/>
      <c r="BB71" s="288"/>
      <c r="BC71" s="281"/>
      <c r="BD71" s="282"/>
      <c r="BE71" s="282"/>
      <c r="BF71" s="289"/>
      <c r="BG71" s="284"/>
      <c r="BH71" s="290"/>
      <c r="BI71" s="284"/>
      <c r="BJ71" s="290"/>
      <c r="BK71" s="284"/>
      <c r="BL71" s="290"/>
      <c r="BM71" s="291"/>
    </row>
    <row r="72" spans="1:65" s="1" customFormat="1">
      <c r="A72" s="208" t="s">
        <v>54</v>
      </c>
      <c r="B72" s="71">
        <v>60</v>
      </c>
      <c r="C72" s="71">
        <v>2</v>
      </c>
      <c r="D72" s="71">
        <v>55</v>
      </c>
      <c r="E72" s="71">
        <v>2</v>
      </c>
      <c r="F72" s="71">
        <v>70</v>
      </c>
      <c r="G72" s="71">
        <v>1</v>
      </c>
      <c r="H72" s="203">
        <v>56</v>
      </c>
      <c r="I72" s="203">
        <v>2</v>
      </c>
      <c r="J72" s="71">
        <v>58</v>
      </c>
      <c r="K72" s="71">
        <v>4</v>
      </c>
      <c r="L72" s="204">
        <v>29</v>
      </c>
      <c r="M72" s="71">
        <v>2</v>
      </c>
      <c r="N72" s="204">
        <v>53</v>
      </c>
      <c r="O72" s="71">
        <v>3</v>
      </c>
      <c r="P72" s="204">
        <v>70</v>
      </c>
      <c r="Q72" s="71">
        <v>3</v>
      </c>
      <c r="R72" s="204">
        <v>59</v>
      </c>
      <c r="S72" s="71">
        <v>3</v>
      </c>
      <c r="T72" s="204">
        <v>45</v>
      </c>
      <c r="U72" s="71">
        <v>2</v>
      </c>
      <c r="V72" s="204">
        <v>55</v>
      </c>
      <c r="W72" s="71">
        <v>4</v>
      </c>
      <c r="X72" s="135">
        <v>9</v>
      </c>
      <c r="Y72" s="135">
        <v>0</v>
      </c>
      <c r="Z72" s="135">
        <v>6</v>
      </c>
      <c r="AA72" s="135">
        <v>0</v>
      </c>
      <c r="AB72" s="135">
        <v>8</v>
      </c>
      <c r="AC72" s="135">
        <v>0</v>
      </c>
      <c r="AD72" s="135">
        <v>7</v>
      </c>
      <c r="AE72" s="135">
        <v>0</v>
      </c>
      <c r="AF72" s="135">
        <v>1</v>
      </c>
      <c r="AG72" s="135">
        <v>0</v>
      </c>
      <c r="AH72" s="135">
        <v>5</v>
      </c>
      <c r="AI72" s="135">
        <v>1</v>
      </c>
      <c r="AJ72" s="135">
        <v>5</v>
      </c>
      <c r="AK72" s="135">
        <v>0</v>
      </c>
      <c r="AL72" s="147">
        <v>11</v>
      </c>
      <c r="AM72" s="148">
        <v>1</v>
      </c>
      <c r="AN72" s="132">
        <v>9</v>
      </c>
      <c r="AO72" s="132">
        <v>0</v>
      </c>
      <c r="AP72" s="292"/>
      <c r="AQ72" s="293"/>
      <c r="AR72" s="282"/>
      <c r="AS72" s="282"/>
      <c r="AT72" s="288"/>
      <c r="AU72" s="281"/>
      <c r="AV72" s="282"/>
      <c r="AW72" s="282"/>
      <c r="AX72" s="288"/>
      <c r="AY72" s="281"/>
      <c r="AZ72" s="282"/>
      <c r="BA72" s="282"/>
      <c r="BB72" s="288"/>
      <c r="BC72" s="281"/>
      <c r="BD72" s="282"/>
      <c r="BE72" s="282"/>
      <c r="BF72" s="289"/>
      <c r="BG72" s="284"/>
      <c r="BH72" s="290"/>
      <c r="BI72" s="284"/>
      <c r="BJ72" s="290"/>
      <c r="BK72" s="284"/>
      <c r="BL72" s="290"/>
      <c r="BM72" s="291"/>
    </row>
    <row r="73" spans="1:65" s="1" customFormat="1">
      <c r="A73" s="208" t="s">
        <v>55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  <c r="H73" s="203">
        <v>0</v>
      </c>
      <c r="I73" s="203">
        <v>0</v>
      </c>
      <c r="J73" s="71">
        <v>0</v>
      </c>
      <c r="K73" s="71">
        <v>0</v>
      </c>
      <c r="L73" s="204">
        <v>0</v>
      </c>
      <c r="M73" s="71">
        <v>0</v>
      </c>
      <c r="N73" s="204">
        <v>0</v>
      </c>
      <c r="O73" s="71">
        <v>0</v>
      </c>
      <c r="P73" s="204">
        <v>0</v>
      </c>
      <c r="Q73" s="71">
        <v>0</v>
      </c>
      <c r="R73" s="204">
        <v>0</v>
      </c>
      <c r="S73" s="71">
        <v>0</v>
      </c>
      <c r="T73" s="204">
        <v>0</v>
      </c>
      <c r="U73" s="71">
        <v>0</v>
      </c>
      <c r="V73" s="204">
        <v>0</v>
      </c>
      <c r="W73" s="71">
        <v>0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  <c r="AC73" s="142">
        <v>0</v>
      </c>
      <c r="AD73" s="142">
        <v>0</v>
      </c>
      <c r="AE73" s="142">
        <v>0</v>
      </c>
      <c r="AF73" s="142">
        <v>0</v>
      </c>
      <c r="AG73" s="142">
        <v>0</v>
      </c>
      <c r="AH73" s="142">
        <v>0</v>
      </c>
      <c r="AI73" s="142">
        <v>0</v>
      </c>
      <c r="AJ73" s="142">
        <v>0</v>
      </c>
      <c r="AK73" s="142">
        <v>0</v>
      </c>
      <c r="AL73" s="149">
        <v>0</v>
      </c>
      <c r="AM73" s="150">
        <v>0</v>
      </c>
      <c r="AN73" s="132">
        <v>3</v>
      </c>
      <c r="AO73" s="132">
        <v>0</v>
      </c>
      <c r="AP73" s="292"/>
      <c r="AQ73" s="293"/>
      <c r="AR73" s="282"/>
      <c r="AS73" s="282"/>
      <c r="AT73" s="288"/>
      <c r="AU73" s="281"/>
      <c r="AV73" s="282"/>
      <c r="AW73" s="282"/>
      <c r="AX73" s="288"/>
      <c r="AY73" s="281"/>
      <c r="AZ73" s="282"/>
      <c r="BA73" s="282"/>
      <c r="BB73" s="288"/>
      <c r="BC73" s="281"/>
      <c r="BD73" s="282"/>
      <c r="BE73" s="282"/>
      <c r="BF73" s="289"/>
      <c r="BG73" s="284"/>
      <c r="BH73" s="290"/>
      <c r="BI73" s="284"/>
      <c r="BJ73" s="290"/>
      <c r="BK73" s="284"/>
      <c r="BL73" s="290"/>
      <c r="BM73" s="291"/>
    </row>
    <row r="74" spans="1:65" s="1" customFormat="1">
      <c r="A74" s="208" t="s">
        <v>56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203">
        <v>0</v>
      </c>
      <c r="I74" s="203">
        <v>0</v>
      </c>
      <c r="J74" s="71">
        <v>0</v>
      </c>
      <c r="K74" s="71">
        <v>0</v>
      </c>
      <c r="L74" s="204">
        <v>0</v>
      </c>
      <c r="M74" s="71">
        <v>0</v>
      </c>
      <c r="N74" s="204">
        <v>0</v>
      </c>
      <c r="O74" s="71">
        <v>0</v>
      </c>
      <c r="P74" s="204">
        <v>0</v>
      </c>
      <c r="Q74" s="71">
        <v>0</v>
      </c>
      <c r="R74" s="204">
        <v>0</v>
      </c>
      <c r="S74" s="71">
        <v>0</v>
      </c>
      <c r="T74" s="204">
        <v>0</v>
      </c>
      <c r="U74" s="71">
        <v>0</v>
      </c>
      <c r="V74" s="204">
        <v>0</v>
      </c>
      <c r="W74" s="71">
        <v>0</v>
      </c>
      <c r="X74" s="142">
        <v>0</v>
      </c>
      <c r="Y74" s="142">
        <v>0</v>
      </c>
      <c r="Z74" s="142">
        <v>0</v>
      </c>
      <c r="AA74" s="142">
        <v>0</v>
      </c>
      <c r="AB74" s="142">
        <v>0</v>
      </c>
      <c r="AC74" s="142">
        <v>0</v>
      </c>
      <c r="AD74" s="142">
        <v>0</v>
      </c>
      <c r="AE74" s="142">
        <v>0</v>
      </c>
      <c r="AF74" s="142">
        <v>0</v>
      </c>
      <c r="AG74" s="142">
        <v>0</v>
      </c>
      <c r="AH74" s="142">
        <v>0</v>
      </c>
      <c r="AI74" s="142">
        <v>0</v>
      </c>
      <c r="AJ74" s="142">
        <v>0</v>
      </c>
      <c r="AK74" s="142">
        <v>0</v>
      </c>
      <c r="AL74" s="149">
        <v>0</v>
      </c>
      <c r="AM74" s="150">
        <v>0</v>
      </c>
      <c r="AN74" s="164">
        <v>0</v>
      </c>
      <c r="AO74" s="164">
        <v>0</v>
      </c>
      <c r="AP74" s="288"/>
      <c r="AQ74" s="281"/>
      <c r="AR74" s="282"/>
      <c r="AS74" s="282"/>
      <c r="AT74" s="288"/>
      <c r="AU74" s="281"/>
      <c r="AV74" s="282"/>
      <c r="AW74" s="282"/>
      <c r="AX74" s="288"/>
      <c r="AY74" s="281"/>
      <c r="AZ74" s="282"/>
      <c r="BA74" s="282"/>
      <c r="BB74" s="288"/>
      <c r="BC74" s="281"/>
      <c r="BD74" s="282"/>
      <c r="BE74" s="282"/>
      <c r="BF74" s="289"/>
      <c r="BG74" s="284"/>
      <c r="BH74" s="290"/>
      <c r="BI74" s="284"/>
      <c r="BJ74" s="290"/>
      <c r="BK74" s="284"/>
      <c r="BL74" s="290"/>
      <c r="BM74" s="291"/>
    </row>
    <row r="75" spans="1:65" s="1" customFormat="1">
      <c r="A75" s="208" t="s">
        <v>57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1">
        <v>0</v>
      </c>
      <c r="H75" s="203">
        <v>0</v>
      </c>
      <c r="I75" s="203">
        <v>0</v>
      </c>
      <c r="J75" s="71">
        <v>0</v>
      </c>
      <c r="K75" s="71">
        <v>0</v>
      </c>
      <c r="L75" s="204">
        <v>0</v>
      </c>
      <c r="M75" s="71">
        <v>0</v>
      </c>
      <c r="N75" s="204">
        <v>0</v>
      </c>
      <c r="O75" s="71">
        <v>0</v>
      </c>
      <c r="P75" s="204">
        <v>0</v>
      </c>
      <c r="Q75" s="71">
        <v>0</v>
      </c>
      <c r="R75" s="204">
        <v>0</v>
      </c>
      <c r="S75" s="71">
        <v>0</v>
      </c>
      <c r="T75" s="204">
        <v>0</v>
      </c>
      <c r="U75" s="71">
        <v>0</v>
      </c>
      <c r="V75" s="204">
        <v>0</v>
      </c>
      <c r="W75" s="71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  <c r="AC75" s="142">
        <v>0</v>
      </c>
      <c r="AD75" s="142">
        <v>0</v>
      </c>
      <c r="AE75" s="142">
        <v>0</v>
      </c>
      <c r="AF75" s="142">
        <v>0</v>
      </c>
      <c r="AG75" s="142">
        <v>0</v>
      </c>
      <c r="AH75" s="142">
        <v>0</v>
      </c>
      <c r="AI75" s="142">
        <v>0</v>
      </c>
      <c r="AJ75" s="142">
        <v>0</v>
      </c>
      <c r="AK75" s="142">
        <v>0</v>
      </c>
      <c r="AL75" s="149">
        <v>0</v>
      </c>
      <c r="AM75" s="150">
        <v>0</v>
      </c>
      <c r="AN75" s="132">
        <v>11</v>
      </c>
      <c r="AO75" s="132">
        <v>0</v>
      </c>
      <c r="AP75" s="292"/>
      <c r="AQ75" s="293"/>
      <c r="AR75" s="282"/>
      <c r="AS75" s="282"/>
      <c r="AT75" s="288"/>
      <c r="AU75" s="281"/>
      <c r="AV75" s="282"/>
      <c r="AW75" s="282"/>
      <c r="AX75" s="288"/>
      <c r="AY75" s="281"/>
      <c r="AZ75" s="282"/>
      <c r="BA75" s="282"/>
      <c r="BB75" s="288"/>
      <c r="BC75" s="281"/>
      <c r="BD75" s="282"/>
      <c r="BE75" s="282"/>
      <c r="BF75" s="289"/>
      <c r="BG75" s="284"/>
      <c r="BH75" s="290"/>
      <c r="BI75" s="284"/>
      <c r="BJ75" s="290"/>
      <c r="BK75" s="284"/>
      <c r="BL75" s="290"/>
      <c r="BM75" s="291"/>
    </row>
    <row r="76" spans="1:65" s="1" customFormat="1">
      <c r="A76" s="208" t="s">
        <v>58</v>
      </c>
      <c r="B76" s="71">
        <v>71</v>
      </c>
      <c r="C76" s="71">
        <v>4</v>
      </c>
      <c r="D76" s="71">
        <v>81</v>
      </c>
      <c r="E76" s="71">
        <v>5</v>
      </c>
      <c r="F76" s="71">
        <v>71</v>
      </c>
      <c r="G76" s="71">
        <v>2</v>
      </c>
      <c r="H76" s="203">
        <v>67</v>
      </c>
      <c r="I76" s="203">
        <v>2</v>
      </c>
      <c r="J76" s="71">
        <v>51</v>
      </c>
      <c r="K76" s="71">
        <v>2</v>
      </c>
      <c r="L76" s="204">
        <v>50</v>
      </c>
      <c r="M76" s="71">
        <v>6</v>
      </c>
      <c r="N76" s="204">
        <v>33</v>
      </c>
      <c r="O76" s="71">
        <v>2</v>
      </c>
      <c r="P76" s="204">
        <v>42</v>
      </c>
      <c r="Q76" s="71">
        <v>1</v>
      </c>
      <c r="R76" s="204">
        <v>43</v>
      </c>
      <c r="S76" s="71">
        <v>2</v>
      </c>
      <c r="T76" s="204">
        <v>43</v>
      </c>
      <c r="U76" s="71">
        <v>4</v>
      </c>
      <c r="V76" s="204">
        <v>0</v>
      </c>
      <c r="W76" s="71">
        <v>0</v>
      </c>
      <c r="X76" s="135">
        <v>4</v>
      </c>
      <c r="Y76" s="135">
        <v>0</v>
      </c>
      <c r="Z76" s="135">
        <v>8</v>
      </c>
      <c r="AA76" s="135">
        <v>0</v>
      </c>
      <c r="AB76" s="135">
        <v>17</v>
      </c>
      <c r="AC76" s="135">
        <v>0</v>
      </c>
      <c r="AD76" s="135">
        <v>12</v>
      </c>
      <c r="AE76" s="135">
        <v>1</v>
      </c>
      <c r="AF76" s="135">
        <v>18</v>
      </c>
      <c r="AG76" s="135">
        <v>0</v>
      </c>
      <c r="AH76" s="135">
        <v>9</v>
      </c>
      <c r="AI76" s="135">
        <v>1</v>
      </c>
      <c r="AJ76" s="135">
        <v>14</v>
      </c>
      <c r="AK76" s="135">
        <v>1</v>
      </c>
      <c r="AL76" s="147">
        <v>9</v>
      </c>
      <c r="AM76" s="148">
        <v>0</v>
      </c>
      <c r="AN76" s="132">
        <v>15</v>
      </c>
      <c r="AO76" s="132">
        <v>2</v>
      </c>
      <c r="AP76" s="292"/>
      <c r="AQ76" s="293"/>
      <c r="AR76" s="282"/>
      <c r="AS76" s="282"/>
      <c r="AT76" s="288"/>
      <c r="AU76" s="281"/>
      <c r="AV76" s="282"/>
      <c r="AW76" s="282"/>
      <c r="AX76" s="288"/>
      <c r="AY76" s="281"/>
      <c r="AZ76" s="282"/>
      <c r="BA76" s="282"/>
      <c r="BB76" s="288"/>
      <c r="BC76" s="281"/>
      <c r="BD76" s="282"/>
      <c r="BE76" s="282"/>
      <c r="BF76" s="289"/>
      <c r="BG76" s="284"/>
      <c r="BH76" s="290"/>
      <c r="BI76" s="284"/>
      <c r="BJ76" s="290"/>
      <c r="BK76" s="284"/>
      <c r="BL76" s="290"/>
      <c r="BM76" s="291"/>
    </row>
    <row r="77" spans="1:65" s="1" customFormat="1">
      <c r="A77" s="208" t="s">
        <v>59</v>
      </c>
      <c r="B77" s="71">
        <v>5</v>
      </c>
      <c r="C77" s="71">
        <v>1</v>
      </c>
      <c r="D77" s="71">
        <v>1</v>
      </c>
      <c r="E77" s="71">
        <v>0</v>
      </c>
      <c r="F77" s="71">
        <v>9</v>
      </c>
      <c r="G77" s="71">
        <v>1</v>
      </c>
      <c r="H77" s="203">
        <v>2</v>
      </c>
      <c r="I77" s="203">
        <v>0</v>
      </c>
      <c r="J77" s="71">
        <v>1</v>
      </c>
      <c r="K77" s="71">
        <v>0</v>
      </c>
      <c r="L77" s="204">
        <v>7</v>
      </c>
      <c r="M77" s="71">
        <v>3</v>
      </c>
      <c r="N77" s="204">
        <v>1</v>
      </c>
      <c r="O77" s="71">
        <v>0</v>
      </c>
      <c r="P77" s="204">
        <v>5</v>
      </c>
      <c r="Q77" s="71">
        <v>0</v>
      </c>
      <c r="R77" s="204">
        <v>9</v>
      </c>
      <c r="S77" s="71">
        <v>6</v>
      </c>
      <c r="T77" s="204">
        <v>4</v>
      </c>
      <c r="U77" s="71">
        <v>0</v>
      </c>
      <c r="V77" s="204">
        <v>10</v>
      </c>
      <c r="W77" s="71">
        <v>1</v>
      </c>
      <c r="X77" s="135">
        <v>0</v>
      </c>
      <c r="Y77" s="135">
        <v>0</v>
      </c>
      <c r="Z77" s="135">
        <v>0</v>
      </c>
      <c r="AA77" s="135">
        <v>0</v>
      </c>
      <c r="AB77" s="135">
        <v>2</v>
      </c>
      <c r="AC77" s="135">
        <v>0</v>
      </c>
      <c r="AD77" s="135">
        <v>3</v>
      </c>
      <c r="AE77" s="135">
        <v>0</v>
      </c>
      <c r="AF77" s="135">
        <v>1</v>
      </c>
      <c r="AG77" s="135">
        <v>0</v>
      </c>
      <c r="AH77" s="135">
        <v>0</v>
      </c>
      <c r="AI77" s="135">
        <v>0</v>
      </c>
      <c r="AJ77" s="135">
        <v>2</v>
      </c>
      <c r="AK77" s="135">
        <v>0</v>
      </c>
      <c r="AL77" s="147">
        <v>2</v>
      </c>
      <c r="AM77" s="148">
        <v>0</v>
      </c>
      <c r="AN77" s="132">
        <v>1</v>
      </c>
      <c r="AO77" s="132">
        <v>1</v>
      </c>
      <c r="AP77" s="292"/>
      <c r="AQ77" s="293"/>
      <c r="AR77" s="282"/>
      <c r="AS77" s="282"/>
      <c r="AT77" s="288"/>
      <c r="AU77" s="281"/>
      <c r="AV77" s="282"/>
      <c r="AW77" s="282"/>
      <c r="AX77" s="288"/>
      <c r="AY77" s="281"/>
      <c r="AZ77" s="282"/>
      <c r="BA77" s="282"/>
      <c r="BB77" s="288"/>
      <c r="BC77" s="281"/>
      <c r="BD77" s="282"/>
      <c r="BE77" s="282"/>
      <c r="BF77" s="289"/>
      <c r="BG77" s="284"/>
      <c r="BH77" s="290"/>
      <c r="BI77" s="284"/>
      <c r="BJ77" s="290"/>
      <c r="BK77" s="284"/>
      <c r="BL77" s="290"/>
      <c r="BM77" s="291"/>
    </row>
    <row r="78" spans="1:65" s="1" customFormat="1">
      <c r="A78" s="208" t="s">
        <v>60</v>
      </c>
      <c r="B78" s="71">
        <v>22</v>
      </c>
      <c r="C78" s="71">
        <v>1</v>
      </c>
      <c r="D78" s="71">
        <v>39</v>
      </c>
      <c r="E78" s="71">
        <v>1</v>
      </c>
      <c r="F78" s="71">
        <v>31</v>
      </c>
      <c r="G78" s="71">
        <v>3</v>
      </c>
      <c r="H78" s="203">
        <v>27</v>
      </c>
      <c r="I78" s="203">
        <v>3</v>
      </c>
      <c r="J78" s="71">
        <v>27</v>
      </c>
      <c r="K78" s="71">
        <v>2</v>
      </c>
      <c r="L78" s="204">
        <v>29</v>
      </c>
      <c r="M78" s="71">
        <v>2</v>
      </c>
      <c r="N78" s="204">
        <v>23</v>
      </c>
      <c r="O78" s="71">
        <v>0</v>
      </c>
      <c r="P78" s="204">
        <v>23</v>
      </c>
      <c r="Q78" s="71">
        <v>1</v>
      </c>
      <c r="R78" s="204">
        <v>26</v>
      </c>
      <c r="S78" s="71">
        <v>0</v>
      </c>
      <c r="T78" s="204">
        <v>28</v>
      </c>
      <c r="U78" s="71">
        <v>1</v>
      </c>
      <c r="V78" s="204">
        <v>28</v>
      </c>
      <c r="W78" s="71">
        <v>1</v>
      </c>
      <c r="X78" s="135">
        <v>5</v>
      </c>
      <c r="Y78" s="135">
        <v>1</v>
      </c>
      <c r="Z78" s="135">
        <v>8</v>
      </c>
      <c r="AA78" s="135">
        <v>0</v>
      </c>
      <c r="AB78" s="135">
        <v>3</v>
      </c>
      <c r="AC78" s="135">
        <v>0</v>
      </c>
      <c r="AD78" s="135">
        <v>9</v>
      </c>
      <c r="AE78" s="135">
        <v>2</v>
      </c>
      <c r="AF78" s="135">
        <v>5</v>
      </c>
      <c r="AG78" s="135">
        <v>1</v>
      </c>
      <c r="AH78" s="135">
        <v>5</v>
      </c>
      <c r="AI78" s="135">
        <v>0</v>
      </c>
      <c r="AJ78" s="135">
        <v>4</v>
      </c>
      <c r="AK78" s="135">
        <v>1</v>
      </c>
      <c r="AL78" s="147">
        <v>4</v>
      </c>
      <c r="AM78" s="148">
        <v>0</v>
      </c>
      <c r="AN78" s="132">
        <v>2</v>
      </c>
      <c r="AO78" s="132">
        <v>0</v>
      </c>
      <c r="AP78" s="292"/>
      <c r="AQ78" s="293"/>
      <c r="AR78" s="282"/>
      <c r="AS78" s="282"/>
      <c r="AT78" s="288"/>
      <c r="AU78" s="281"/>
      <c r="AV78" s="282"/>
      <c r="AW78" s="282"/>
      <c r="AX78" s="288"/>
      <c r="AY78" s="281"/>
      <c r="AZ78" s="282"/>
      <c r="BA78" s="282"/>
      <c r="BB78" s="288"/>
      <c r="BC78" s="281"/>
      <c r="BD78" s="282"/>
      <c r="BE78" s="282"/>
      <c r="BF78" s="289"/>
      <c r="BG78" s="284"/>
      <c r="BH78" s="290"/>
      <c r="BI78" s="284"/>
      <c r="BJ78" s="290"/>
      <c r="BK78" s="284"/>
      <c r="BL78" s="290"/>
      <c r="BM78" s="291"/>
    </row>
    <row r="79" spans="1:65" s="1" customFormat="1">
      <c r="A79" s="208" t="s">
        <v>61</v>
      </c>
      <c r="B79" s="71">
        <v>23</v>
      </c>
      <c r="C79" s="71">
        <v>2</v>
      </c>
      <c r="D79" s="71">
        <v>31</v>
      </c>
      <c r="E79" s="71">
        <v>2</v>
      </c>
      <c r="F79" s="71">
        <v>24</v>
      </c>
      <c r="G79" s="71">
        <v>1</v>
      </c>
      <c r="H79" s="203">
        <v>22</v>
      </c>
      <c r="I79" s="203">
        <v>2</v>
      </c>
      <c r="J79" s="71">
        <v>16</v>
      </c>
      <c r="K79" s="71">
        <v>1</v>
      </c>
      <c r="L79" s="204">
        <v>19</v>
      </c>
      <c r="M79" s="71">
        <v>2</v>
      </c>
      <c r="N79" s="204">
        <v>13</v>
      </c>
      <c r="O79" s="71">
        <v>0</v>
      </c>
      <c r="P79" s="204">
        <v>19</v>
      </c>
      <c r="Q79" s="71">
        <v>0</v>
      </c>
      <c r="R79" s="204">
        <v>7</v>
      </c>
      <c r="S79" s="71">
        <v>0</v>
      </c>
      <c r="T79" s="204">
        <v>22</v>
      </c>
      <c r="U79" s="71">
        <v>3</v>
      </c>
      <c r="V79" s="204">
        <v>8</v>
      </c>
      <c r="W79" s="71">
        <v>1</v>
      </c>
      <c r="X79" s="135">
        <v>6</v>
      </c>
      <c r="Y79" s="135">
        <v>1</v>
      </c>
      <c r="Z79" s="135">
        <v>2</v>
      </c>
      <c r="AA79" s="135">
        <v>0</v>
      </c>
      <c r="AB79" s="135">
        <v>9</v>
      </c>
      <c r="AC79" s="135">
        <v>1</v>
      </c>
      <c r="AD79" s="135">
        <v>4</v>
      </c>
      <c r="AE79" s="135">
        <v>0</v>
      </c>
      <c r="AF79" s="135">
        <v>2</v>
      </c>
      <c r="AG79" s="135">
        <v>0</v>
      </c>
      <c r="AH79" s="135">
        <v>4</v>
      </c>
      <c r="AI79" s="135">
        <v>1</v>
      </c>
      <c r="AJ79" s="135">
        <v>3</v>
      </c>
      <c r="AK79" s="135">
        <v>0</v>
      </c>
      <c r="AL79" s="147">
        <v>2</v>
      </c>
      <c r="AM79" s="148">
        <v>0</v>
      </c>
      <c r="AN79" s="132">
        <v>4</v>
      </c>
      <c r="AO79" s="132">
        <v>0</v>
      </c>
      <c r="AP79" s="292"/>
      <c r="AQ79" s="293"/>
      <c r="AR79" s="282"/>
      <c r="AS79" s="282"/>
      <c r="AT79" s="288"/>
      <c r="AU79" s="281"/>
      <c r="AV79" s="282"/>
      <c r="AW79" s="282"/>
      <c r="AX79" s="288"/>
      <c r="AY79" s="281"/>
      <c r="AZ79" s="282"/>
      <c r="BA79" s="282"/>
      <c r="BB79" s="288"/>
      <c r="BC79" s="281"/>
      <c r="BD79" s="282"/>
      <c r="BE79" s="282"/>
      <c r="BF79" s="289"/>
      <c r="BG79" s="284"/>
      <c r="BH79" s="290"/>
      <c r="BI79" s="284"/>
      <c r="BJ79" s="290"/>
      <c r="BK79" s="284"/>
      <c r="BL79" s="290"/>
      <c r="BM79" s="291"/>
    </row>
    <row r="80" spans="1:65" s="1" customFormat="1">
      <c r="A80" s="208" t="s">
        <v>148</v>
      </c>
      <c r="B80" s="71"/>
      <c r="C80" s="71"/>
      <c r="D80" s="71"/>
      <c r="E80" s="71"/>
      <c r="F80" s="71"/>
      <c r="G80" s="71"/>
      <c r="H80" s="203"/>
      <c r="I80" s="203"/>
      <c r="J80" s="71"/>
      <c r="K80" s="71"/>
      <c r="L80" s="204"/>
      <c r="M80" s="71"/>
      <c r="N80" s="204"/>
      <c r="O80" s="71"/>
      <c r="P80" s="204">
        <v>0</v>
      </c>
      <c r="Q80" s="71">
        <v>0</v>
      </c>
      <c r="R80" s="204">
        <v>0</v>
      </c>
      <c r="S80" s="71">
        <v>0</v>
      </c>
      <c r="T80" s="204">
        <v>0</v>
      </c>
      <c r="U80" s="71">
        <v>0</v>
      </c>
      <c r="V80" s="204">
        <v>0</v>
      </c>
      <c r="W80" s="71">
        <v>0</v>
      </c>
      <c r="X80" s="142">
        <v>0</v>
      </c>
      <c r="Y80" s="142">
        <v>0</v>
      </c>
      <c r="Z80" s="142">
        <v>0</v>
      </c>
      <c r="AA80" s="142">
        <v>0</v>
      </c>
      <c r="AB80" s="142">
        <v>0</v>
      </c>
      <c r="AC80" s="142">
        <v>0</v>
      </c>
      <c r="AD80" s="142">
        <v>0</v>
      </c>
      <c r="AE80" s="142">
        <v>0</v>
      </c>
      <c r="AF80" s="142">
        <v>0</v>
      </c>
      <c r="AG80" s="142">
        <v>0</v>
      </c>
      <c r="AH80" s="142">
        <v>0</v>
      </c>
      <c r="AI80" s="142">
        <v>0</v>
      </c>
      <c r="AJ80" s="142">
        <v>0</v>
      </c>
      <c r="AK80" s="142">
        <v>0</v>
      </c>
      <c r="AL80" s="149">
        <v>0</v>
      </c>
      <c r="AM80" s="150">
        <v>0</v>
      </c>
      <c r="AN80" s="132">
        <v>1</v>
      </c>
      <c r="AO80" s="132">
        <v>0</v>
      </c>
      <c r="AP80" s="292"/>
      <c r="AQ80" s="293"/>
      <c r="AR80" s="282"/>
      <c r="AS80" s="282"/>
      <c r="AT80" s="288"/>
      <c r="AU80" s="281"/>
      <c r="AV80" s="282"/>
      <c r="AW80" s="282"/>
      <c r="AX80" s="288"/>
      <c r="AY80" s="281"/>
      <c r="AZ80" s="282"/>
      <c r="BA80" s="282"/>
      <c r="BB80" s="288"/>
      <c r="BC80" s="281"/>
      <c r="BD80" s="282"/>
      <c r="BE80" s="282"/>
      <c r="BF80" s="289"/>
      <c r="BG80" s="284"/>
      <c r="BH80" s="290"/>
      <c r="BI80" s="284"/>
      <c r="BJ80" s="290"/>
      <c r="BK80" s="284"/>
      <c r="BL80" s="290"/>
      <c r="BM80" s="291"/>
    </row>
    <row r="81" spans="1:65" s="1" customFormat="1">
      <c r="A81" s="208" t="s">
        <v>62</v>
      </c>
      <c r="B81" s="71">
        <v>0</v>
      </c>
      <c r="C81" s="71">
        <v>0</v>
      </c>
      <c r="D81" s="71">
        <v>0</v>
      </c>
      <c r="E81" s="71">
        <v>0</v>
      </c>
      <c r="F81" s="71">
        <v>0</v>
      </c>
      <c r="G81" s="71">
        <v>0</v>
      </c>
      <c r="H81" s="203">
        <v>0</v>
      </c>
      <c r="I81" s="203">
        <v>0</v>
      </c>
      <c r="J81" s="71">
        <v>0</v>
      </c>
      <c r="K81" s="71">
        <v>0</v>
      </c>
      <c r="L81" s="204">
        <v>0</v>
      </c>
      <c r="M81" s="71">
        <v>0</v>
      </c>
      <c r="N81" s="204">
        <v>0</v>
      </c>
      <c r="O81" s="71">
        <v>0</v>
      </c>
      <c r="P81" s="204">
        <v>0</v>
      </c>
      <c r="Q81" s="71">
        <v>0</v>
      </c>
      <c r="R81" s="204">
        <v>0</v>
      </c>
      <c r="S81" s="71">
        <v>0</v>
      </c>
      <c r="T81" s="204">
        <v>0</v>
      </c>
      <c r="U81" s="71">
        <v>0</v>
      </c>
      <c r="V81" s="204">
        <v>0</v>
      </c>
      <c r="W81" s="71">
        <v>0</v>
      </c>
      <c r="X81" s="142">
        <v>0</v>
      </c>
      <c r="Y81" s="142">
        <v>0</v>
      </c>
      <c r="Z81" s="142">
        <v>0</v>
      </c>
      <c r="AA81" s="142">
        <v>0</v>
      </c>
      <c r="AB81" s="142">
        <v>0</v>
      </c>
      <c r="AC81" s="142">
        <v>0</v>
      </c>
      <c r="AD81" s="142">
        <v>0</v>
      </c>
      <c r="AE81" s="142">
        <v>0</v>
      </c>
      <c r="AF81" s="142">
        <v>0</v>
      </c>
      <c r="AG81" s="142">
        <v>0</v>
      </c>
      <c r="AH81" s="142">
        <v>0</v>
      </c>
      <c r="AI81" s="142">
        <v>0</v>
      </c>
      <c r="AJ81" s="142">
        <v>0</v>
      </c>
      <c r="AK81" s="142">
        <v>0</v>
      </c>
      <c r="AL81" s="149">
        <v>0</v>
      </c>
      <c r="AM81" s="150">
        <v>0</v>
      </c>
      <c r="AN81" s="132">
        <v>2</v>
      </c>
      <c r="AO81" s="132">
        <v>0</v>
      </c>
      <c r="AP81" s="292"/>
      <c r="AQ81" s="293"/>
      <c r="AR81" s="282"/>
      <c r="AS81" s="282"/>
      <c r="AT81" s="288"/>
      <c r="AU81" s="281"/>
      <c r="AV81" s="282"/>
      <c r="AW81" s="282"/>
      <c r="AX81" s="288"/>
      <c r="AY81" s="281"/>
      <c r="AZ81" s="282"/>
      <c r="BA81" s="282"/>
      <c r="BB81" s="288"/>
      <c r="BC81" s="281"/>
      <c r="BD81" s="282"/>
      <c r="BE81" s="282"/>
      <c r="BF81" s="289"/>
      <c r="BG81" s="284"/>
      <c r="BH81" s="290"/>
      <c r="BI81" s="284"/>
      <c r="BJ81" s="290"/>
      <c r="BK81" s="284"/>
      <c r="BL81" s="290"/>
      <c r="BM81" s="291"/>
    </row>
    <row r="82" spans="1:65" s="1" customFormat="1">
      <c r="A82" s="208" t="s">
        <v>63</v>
      </c>
      <c r="B82" s="71">
        <v>4</v>
      </c>
      <c r="C82" s="71">
        <v>0</v>
      </c>
      <c r="D82" s="71">
        <v>4</v>
      </c>
      <c r="E82" s="71">
        <v>1</v>
      </c>
      <c r="F82" s="71">
        <v>2</v>
      </c>
      <c r="G82" s="71">
        <v>0</v>
      </c>
      <c r="H82" s="203">
        <v>5</v>
      </c>
      <c r="I82" s="203">
        <v>0</v>
      </c>
      <c r="J82" s="71">
        <v>2</v>
      </c>
      <c r="K82" s="71">
        <v>0</v>
      </c>
      <c r="L82" s="204">
        <v>2</v>
      </c>
      <c r="M82" s="71">
        <v>0</v>
      </c>
      <c r="N82" s="204">
        <v>2</v>
      </c>
      <c r="O82" s="71">
        <v>1</v>
      </c>
      <c r="P82" s="204">
        <v>6</v>
      </c>
      <c r="Q82" s="71">
        <v>1</v>
      </c>
      <c r="R82" s="204">
        <v>0</v>
      </c>
      <c r="S82" s="71">
        <v>0</v>
      </c>
      <c r="T82" s="204">
        <v>2</v>
      </c>
      <c r="U82" s="71">
        <v>0</v>
      </c>
      <c r="V82" s="204">
        <v>0</v>
      </c>
      <c r="W82" s="71">
        <v>0</v>
      </c>
      <c r="X82" s="135">
        <v>1</v>
      </c>
      <c r="Y82" s="135">
        <v>0</v>
      </c>
      <c r="Z82" s="135">
        <v>0</v>
      </c>
      <c r="AA82" s="135">
        <v>0</v>
      </c>
      <c r="AB82" s="135">
        <v>0</v>
      </c>
      <c r="AC82" s="135">
        <v>0</v>
      </c>
      <c r="AD82" s="135">
        <v>0</v>
      </c>
      <c r="AE82" s="135">
        <v>0</v>
      </c>
      <c r="AF82" s="135">
        <v>0</v>
      </c>
      <c r="AG82" s="135">
        <v>0</v>
      </c>
      <c r="AH82" s="135">
        <v>1</v>
      </c>
      <c r="AI82" s="135">
        <v>1</v>
      </c>
      <c r="AJ82" s="135">
        <v>0</v>
      </c>
      <c r="AK82" s="135">
        <v>0</v>
      </c>
      <c r="AL82" s="147">
        <v>0</v>
      </c>
      <c r="AM82" s="148">
        <v>0</v>
      </c>
      <c r="AN82" s="164">
        <v>0</v>
      </c>
      <c r="AO82" s="164">
        <v>0</v>
      </c>
      <c r="AP82" s="288"/>
      <c r="AQ82" s="281"/>
      <c r="AR82" s="282"/>
      <c r="AS82" s="282"/>
      <c r="AT82" s="288"/>
      <c r="AU82" s="281"/>
      <c r="AV82" s="282"/>
      <c r="AW82" s="282"/>
      <c r="AX82" s="288"/>
      <c r="AY82" s="281"/>
      <c r="AZ82" s="282"/>
      <c r="BA82" s="282"/>
      <c r="BB82" s="288"/>
      <c r="BC82" s="281"/>
      <c r="BD82" s="282"/>
      <c r="BE82" s="282"/>
      <c r="BF82" s="289"/>
      <c r="BG82" s="284"/>
      <c r="BH82" s="290"/>
      <c r="BI82" s="284"/>
      <c r="BJ82" s="290"/>
      <c r="BK82" s="284"/>
      <c r="BL82" s="290"/>
      <c r="BM82" s="291"/>
    </row>
    <row r="83" spans="1:65" s="1" customFormat="1">
      <c r="A83" s="208" t="s">
        <v>64</v>
      </c>
      <c r="B83" s="71">
        <v>0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  <c r="H83" s="203">
        <v>0</v>
      </c>
      <c r="I83" s="203">
        <v>0</v>
      </c>
      <c r="J83" s="71">
        <v>0</v>
      </c>
      <c r="K83" s="71">
        <v>0</v>
      </c>
      <c r="L83" s="204">
        <v>0</v>
      </c>
      <c r="M83" s="71">
        <v>0</v>
      </c>
      <c r="N83" s="204">
        <v>0</v>
      </c>
      <c r="O83" s="71">
        <v>0</v>
      </c>
      <c r="P83" s="204">
        <v>0</v>
      </c>
      <c r="Q83" s="71">
        <v>0</v>
      </c>
      <c r="R83" s="204">
        <v>0</v>
      </c>
      <c r="S83" s="71">
        <v>0</v>
      </c>
      <c r="T83" s="204">
        <v>0</v>
      </c>
      <c r="U83" s="71">
        <v>0</v>
      </c>
      <c r="V83" s="204">
        <v>0</v>
      </c>
      <c r="W83" s="71">
        <v>0</v>
      </c>
      <c r="X83" s="142">
        <v>0</v>
      </c>
      <c r="Y83" s="142">
        <v>0</v>
      </c>
      <c r="Z83" s="142">
        <v>0</v>
      </c>
      <c r="AA83" s="142">
        <v>0</v>
      </c>
      <c r="AB83" s="142">
        <v>0</v>
      </c>
      <c r="AC83" s="142">
        <v>0</v>
      </c>
      <c r="AD83" s="142">
        <v>0</v>
      </c>
      <c r="AE83" s="142">
        <v>0</v>
      </c>
      <c r="AF83" s="142">
        <v>0</v>
      </c>
      <c r="AG83" s="142">
        <v>0</v>
      </c>
      <c r="AH83" s="142">
        <v>0</v>
      </c>
      <c r="AI83" s="142">
        <v>0</v>
      </c>
      <c r="AJ83" s="142">
        <v>0</v>
      </c>
      <c r="AK83" s="142">
        <v>0</v>
      </c>
      <c r="AL83" s="149">
        <v>0</v>
      </c>
      <c r="AM83" s="150">
        <v>0</v>
      </c>
      <c r="AN83" s="132">
        <v>2</v>
      </c>
      <c r="AO83" s="132">
        <v>0</v>
      </c>
      <c r="AP83" s="292"/>
      <c r="AQ83" s="293"/>
      <c r="AR83" s="282"/>
      <c r="AS83" s="282"/>
      <c r="AT83" s="288"/>
      <c r="AU83" s="281"/>
      <c r="AV83" s="282"/>
      <c r="AW83" s="282"/>
      <c r="AX83" s="288"/>
      <c r="AY83" s="281"/>
      <c r="AZ83" s="282"/>
      <c r="BA83" s="282"/>
      <c r="BB83" s="288"/>
      <c r="BC83" s="281"/>
      <c r="BD83" s="282"/>
      <c r="BE83" s="282"/>
      <c r="BF83" s="289"/>
      <c r="BG83" s="284"/>
      <c r="BH83" s="290"/>
      <c r="BI83" s="284"/>
      <c r="BJ83" s="290"/>
      <c r="BK83" s="284"/>
      <c r="BL83" s="290"/>
      <c r="BM83" s="291"/>
    </row>
    <row r="84" spans="1:65" s="1" customFormat="1">
      <c r="A84" s="208" t="s">
        <v>65</v>
      </c>
      <c r="B84" s="71">
        <v>73</v>
      </c>
      <c r="C84" s="71">
        <v>5</v>
      </c>
      <c r="D84" s="71">
        <v>87</v>
      </c>
      <c r="E84" s="71">
        <v>4</v>
      </c>
      <c r="F84" s="71">
        <v>110</v>
      </c>
      <c r="G84" s="71">
        <v>11</v>
      </c>
      <c r="H84" s="203">
        <v>104</v>
      </c>
      <c r="I84" s="203">
        <v>5</v>
      </c>
      <c r="J84" s="71">
        <v>77</v>
      </c>
      <c r="K84" s="71">
        <v>9</v>
      </c>
      <c r="L84" s="204">
        <v>59</v>
      </c>
      <c r="M84" s="71">
        <v>5</v>
      </c>
      <c r="N84" s="204">
        <v>64</v>
      </c>
      <c r="O84" s="71">
        <v>3</v>
      </c>
      <c r="P84" s="204">
        <v>70</v>
      </c>
      <c r="Q84" s="71">
        <v>7</v>
      </c>
      <c r="R84" s="204">
        <v>72</v>
      </c>
      <c r="S84" s="71">
        <v>2</v>
      </c>
      <c r="T84" s="204">
        <v>76</v>
      </c>
      <c r="U84" s="71">
        <v>11</v>
      </c>
      <c r="V84" s="204">
        <v>76</v>
      </c>
      <c r="W84" s="71">
        <v>9</v>
      </c>
      <c r="X84" s="135">
        <v>8</v>
      </c>
      <c r="Y84" s="135">
        <v>2</v>
      </c>
      <c r="Z84" s="135">
        <v>12</v>
      </c>
      <c r="AA84" s="135">
        <v>0</v>
      </c>
      <c r="AB84" s="135">
        <v>10</v>
      </c>
      <c r="AC84" s="135">
        <v>1</v>
      </c>
      <c r="AD84" s="135">
        <v>16</v>
      </c>
      <c r="AE84" s="135">
        <v>2</v>
      </c>
      <c r="AF84" s="135">
        <v>23</v>
      </c>
      <c r="AG84" s="135">
        <v>5</v>
      </c>
      <c r="AH84" s="135">
        <v>18</v>
      </c>
      <c r="AI84" s="135">
        <v>3</v>
      </c>
      <c r="AJ84" s="135">
        <v>12</v>
      </c>
      <c r="AK84" s="135">
        <v>0</v>
      </c>
      <c r="AL84" s="147">
        <v>15</v>
      </c>
      <c r="AM84" s="148">
        <v>1</v>
      </c>
      <c r="AN84" s="132">
        <v>8</v>
      </c>
      <c r="AO84" s="132">
        <v>0</v>
      </c>
      <c r="AP84" s="292"/>
      <c r="AQ84" s="293"/>
      <c r="AR84" s="282"/>
      <c r="AS84" s="282"/>
      <c r="AT84" s="288"/>
      <c r="AU84" s="281"/>
      <c r="AV84" s="282"/>
      <c r="AW84" s="282"/>
      <c r="AX84" s="288"/>
      <c r="AY84" s="281"/>
      <c r="AZ84" s="282"/>
      <c r="BA84" s="282"/>
      <c r="BB84" s="288"/>
      <c r="BC84" s="281"/>
      <c r="BD84" s="282"/>
      <c r="BE84" s="282"/>
      <c r="BF84" s="289"/>
      <c r="BG84" s="284"/>
      <c r="BH84" s="290"/>
      <c r="BI84" s="284"/>
      <c r="BJ84" s="290"/>
      <c r="BK84" s="284"/>
      <c r="BL84" s="290"/>
      <c r="BM84" s="291"/>
    </row>
    <row r="85" spans="1:65" s="1" customFormat="1">
      <c r="A85" s="208" t="s">
        <v>66</v>
      </c>
      <c r="B85" s="71">
        <v>23</v>
      </c>
      <c r="C85" s="71">
        <v>2</v>
      </c>
      <c r="D85" s="71">
        <v>27</v>
      </c>
      <c r="E85" s="71">
        <v>0</v>
      </c>
      <c r="F85" s="71">
        <v>26</v>
      </c>
      <c r="G85" s="71">
        <v>2</v>
      </c>
      <c r="H85" s="203">
        <v>24</v>
      </c>
      <c r="I85" s="203">
        <v>0</v>
      </c>
      <c r="J85" s="71">
        <v>17</v>
      </c>
      <c r="K85" s="71">
        <v>1</v>
      </c>
      <c r="L85" s="204">
        <v>16</v>
      </c>
      <c r="M85" s="71">
        <v>1</v>
      </c>
      <c r="N85" s="204">
        <v>10</v>
      </c>
      <c r="O85" s="71">
        <v>0</v>
      </c>
      <c r="P85" s="204">
        <v>7</v>
      </c>
      <c r="Q85" s="71">
        <v>0</v>
      </c>
      <c r="R85" s="204">
        <v>8</v>
      </c>
      <c r="S85" s="71">
        <v>1</v>
      </c>
      <c r="T85" s="204">
        <v>15</v>
      </c>
      <c r="U85" s="71">
        <v>2</v>
      </c>
      <c r="V85" s="204">
        <v>16</v>
      </c>
      <c r="W85" s="71">
        <v>1</v>
      </c>
      <c r="X85" s="135">
        <v>5</v>
      </c>
      <c r="Y85" s="135">
        <v>0</v>
      </c>
      <c r="Z85" s="135">
        <v>0</v>
      </c>
      <c r="AA85" s="135">
        <v>0</v>
      </c>
      <c r="AB85" s="135">
        <v>5</v>
      </c>
      <c r="AC85" s="135">
        <v>0</v>
      </c>
      <c r="AD85" s="135">
        <v>3</v>
      </c>
      <c r="AE85" s="135">
        <v>0</v>
      </c>
      <c r="AF85" s="135">
        <v>4</v>
      </c>
      <c r="AG85" s="135">
        <v>1</v>
      </c>
      <c r="AH85" s="135">
        <v>3</v>
      </c>
      <c r="AI85" s="135">
        <v>0</v>
      </c>
      <c r="AJ85" s="135">
        <v>5</v>
      </c>
      <c r="AK85" s="135">
        <v>0</v>
      </c>
      <c r="AL85" s="147">
        <v>3</v>
      </c>
      <c r="AM85" s="148">
        <v>1</v>
      </c>
      <c r="AN85" s="132">
        <v>4</v>
      </c>
      <c r="AO85" s="132">
        <v>1</v>
      </c>
      <c r="AP85" s="292"/>
      <c r="AQ85" s="293"/>
      <c r="AR85" s="282"/>
      <c r="AS85" s="282"/>
      <c r="AT85" s="288"/>
      <c r="AU85" s="281"/>
      <c r="AV85" s="282"/>
      <c r="AW85" s="282"/>
      <c r="AX85" s="288"/>
      <c r="AY85" s="281"/>
      <c r="AZ85" s="282"/>
      <c r="BA85" s="282"/>
      <c r="BB85" s="288"/>
      <c r="BC85" s="281"/>
      <c r="BD85" s="282"/>
      <c r="BE85" s="282"/>
      <c r="BF85" s="289"/>
      <c r="BG85" s="284"/>
      <c r="BH85" s="290"/>
      <c r="BI85" s="284"/>
      <c r="BJ85" s="290"/>
      <c r="BK85" s="284"/>
      <c r="BL85" s="290"/>
      <c r="BM85" s="291"/>
    </row>
    <row r="86" spans="1:65" s="1" customFormat="1">
      <c r="A86" s="208" t="s">
        <v>67</v>
      </c>
      <c r="B86" s="71">
        <v>0</v>
      </c>
      <c r="C86" s="71">
        <v>0</v>
      </c>
      <c r="D86" s="71">
        <v>0</v>
      </c>
      <c r="E86" s="71">
        <v>0</v>
      </c>
      <c r="F86" s="71">
        <v>0</v>
      </c>
      <c r="G86" s="71">
        <v>0</v>
      </c>
      <c r="H86" s="203">
        <v>0</v>
      </c>
      <c r="I86" s="203">
        <v>0</v>
      </c>
      <c r="J86" s="71">
        <v>0</v>
      </c>
      <c r="K86" s="71">
        <v>0</v>
      </c>
      <c r="L86" s="204">
        <v>0</v>
      </c>
      <c r="M86" s="71">
        <v>0</v>
      </c>
      <c r="N86" s="204">
        <v>0</v>
      </c>
      <c r="O86" s="71">
        <v>0</v>
      </c>
      <c r="P86" s="204">
        <v>0</v>
      </c>
      <c r="Q86" s="71">
        <v>0</v>
      </c>
      <c r="R86" s="204">
        <v>0</v>
      </c>
      <c r="S86" s="71">
        <v>0</v>
      </c>
      <c r="T86" s="204">
        <v>0</v>
      </c>
      <c r="U86" s="71">
        <v>0</v>
      </c>
      <c r="V86" s="204">
        <v>0</v>
      </c>
      <c r="W86" s="71">
        <v>0</v>
      </c>
      <c r="X86" s="142">
        <v>0</v>
      </c>
      <c r="Y86" s="142">
        <v>0</v>
      </c>
      <c r="Z86" s="142">
        <v>0</v>
      </c>
      <c r="AA86" s="142">
        <v>0</v>
      </c>
      <c r="AB86" s="142">
        <v>0</v>
      </c>
      <c r="AC86" s="142">
        <v>0</v>
      </c>
      <c r="AD86" s="142">
        <v>0</v>
      </c>
      <c r="AE86" s="142">
        <v>0</v>
      </c>
      <c r="AF86" s="142">
        <v>0</v>
      </c>
      <c r="AG86" s="142">
        <v>0</v>
      </c>
      <c r="AH86" s="142">
        <v>0</v>
      </c>
      <c r="AI86" s="142">
        <v>0</v>
      </c>
      <c r="AJ86" s="142">
        <v>0</v>
      </c>
      <c r="AK86" s="142">
        <v>0</v>
      </c>
      <c r="AL86" s="149">
        <v>0</v>
      </c>
      <c r="AM86" s="150">
        <v>0</v>
      </c>
      <c r="AN86" s="132">
        <v>3</v>
      </c>
      <c r="AO86" s="132">
        <v>1</v>
      </c>
      <c r="AP86" s="292"/>
      <c r="AQ86" s="293"/>
      <c r="AR86" s="282"/>
      <c r="AS86" s="282"/>
      <c r="AT86" s="288"/>
      <c r="AU86" s="281"/>
      <c r="AV86" s="282"/>
      <c r="AW86" s="282"/>
      <c r="AX86" s="288"/>
      <c r="AY86" s="281"/>
      <c r="AZ86" s="282"/>
      <c r="BA86" s="282"/>
      <c r="BB86" s="288"/>
      <c r="BC86" s="281"/>
      <c r="BD86" s="282"/>
      <c r="BE86" s="282"/>
      <c r="BF86" s="289"/>
      <c r="BG86" s="284"/>
      <c r="BH86" s="290"/>
      <c r="BI86" s="284"/>
      <c r="BJ86" s="290"/>
      <c r="BK86" s="284"/>
      <c r="BL86" s="290"/>
      <c r="BM86" s="291"/>
    </row>
    <row r="87" spans="1:65" s="1" customFormat="1">
      <c r="A87" s="208" t="s">
        <v>68</v>
      </c>
      <c r="B87" s="71">
        <v>0</v>
      </c>
      <c r="C87" s="71">
        <v>0</v>
      </c>
      <c r="D87" s="71">
        <v>0</v>
      </c>
      <c r="E87" s="71">
        <v>0</v>
      </c>
      <c r="F87" s="71">
        <v>0</v>
      </c>
      <c r="G87" s="71">
        <v>0</v>
      </c>
      <c r="H87" s="203">
        <v>0</v>
      </c>
      <c r="I87" s="203">
        <v>0</v>
      </c>
      <c r="J87" s="71">
        <v>0</v>
      </c>
      <c r="K87" s="71">
        <v>0</v>
      </c>
      <c r="L87" s="204">
        <v>0</v>
      </c>
      <c r="M87" s="71">
        <v>0</v>
      </c>
      <c r="N87" s="204">
        <v>0</v>
      </c>
      <c r="O87" s="71">
        <v>0</v>
      </c>
      <c r="P87" s="204">
        <v>0</v>
      </c>
      <c r="Q87" s="71">
        <v>0</v>
      </c>
      <c r="R87" s="204">
        <v>0</v>
      </c>
      <c r="S87" s="71">
        <v>0</v>
      </c>
      <c r="T87" s="204">
        <v>39</v>
      </c>
      <c r="U87" s="71">
        <v>4</v>
      </c>
      <c r="V87" s="204">
        <v>41</v>
      </c>
      <c r="W87" s="71">
        <v>1</v>
      </c>
      <c r="X87" s="135">
        <v>21</v>
      </c>
      <c r="Y87" s="135">
        <v>8</v>
      </c>
      <c r="Z87" s="135">
        <v>9</v>
      </c>
      <c r="AA87" s="135">
        <v>1</v>
      </c>
      <c r="AB87" s="135">
        <v>11</v>
      </c>
      <c r="AC87" s="135">
        <v>0</v>
      </c>
      <c r="AD87" s="135">
        <v>7</v>
      </c>
      <c r="AE87" s="135">
        <v>1</v>
      </c>
      <c r="AF87" s="135">
        <v>6</v>
      </c>
      <c r="AG87" s="135">
        <v>0</v>
      </c>
      <c r="AH87" s="135">
        <v>14</v>
      </c>
      <c r="AI87" s="135">
        <v>4</v>
      </c>
      <c r="AJ87" s="135">
        <v>8</v>
      </c>
      <c r="AK87" s="135">
        <v>1</v>
      </c>
      <c r="AL87" s="147">
        <v>19</v>
      </c>
      <c r="AM87" s="148">
        <v>3</v>
      </c>
      <c r="AN87" s="132">
        <v>16</v>
      </c>
      <c r="AO87" s="132">
        <v>6</v>
      </c>
      <c r="AP87" s="292"/>
      <c r="AQ87" s="293"/>
      <c r="AR87" s="282"/>
      <c r="AS87" s="282"/>
      <c r="AT87" s="288"/>
      <c r="AU87" s="281"/>
      <c r="AV87" s="282"/>
      <c r="AW87" s="282"/>
      <c r="AX87" s="288"/>
      <c r="AY87" s="281"/>
      <c r="AZ87" s="282"/>
      <c r="BA87" s="282"/>
      <c r="BB87" s="288"/>
      <c r="BC87" s="281"/>
      <c r="BD87" s="282"/>
      <c r="BE87" s="282"/>
      <c r="BF87" s="289"/>
      <c r="BG87" s="284"/>
      <c r="BH87" s="290"/>
      <c r="BI87" s="284"/>
      <c r="BJ87" s="290"/>
      <c r="BK87" s="284"/>
      <c r="BL87" s="290"/>
      <c r="BM87" s="291"/>
    </row>
    <row r="88" spans="1:65" s="1" customFormat="1">
      <c r="A88" s="208" t="s">
        <v>69</v>
      </c>
      <c r="B88" s="71">
        <v>0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  <c r="H88" s="203">
        <v>0</v>
      </c>
      <c r="I88" s="203">
        <v>0</v>
      </c>
      <c r="J88" s="71">
        <v>0</v>
      </c>
      <c r="K88" s="71">
        <v>0</v>
      </c>
      <c r="L88" s="204">
        <v>0</v>
      </c>
      <c r="M88" s="71">
        <v>0</v>
      </c>
      <c r="N88" s="204">
        <v>0</v>
      </c>
      <c r="O88" s="71">
        <v>0</v>
      </c>
      <c r="P88" s="204">
        <v>0</v>
      </c>
      <c r="Q88" s="71">
        <v>0</v>
      </c>
      <c r="R88" s="204">
        <v>0</v>
      </c>
      <c r="S88" s="71">
        <v>0</v>
      </c>
      <c r="T88" s="204">
        <v>0</v>
      </c>
      <c r="U88" s="71">
        <v>0</v>
      </c>
      <c r="V88" s="204">
        <v>0</v>
      </c>
      <c r="W88" s="71">
        <v>0</v>
      </c>
      <c r="X88" s="142">
        <v>0</v>
      </c>
      <c r="Y88" s="142">
        <v>0</v>
      </c>
      <c r="Z88" s="142">
        <v>0</v>
      </c>
      <c r="AA88" s="142">
        <v>0</v>
      </c>
      <c r="AB88" s="142">
        <v>0</v>
      </c>
      <c r="AC88" s="142">
        <v>0</v>
      </c>
      <c r="AD88" s="142">
        <v>0</v>
      </c>
      <c r="AE88" s="142">
        <v>0</v>
      </c>
      <c r="AF88" s="142">
        <v>0</v>
      </c>
      <c r="AG88" s="142">
        <v>0</v>
      </c>
      <c r="AH88" s="142">
        <v>0</v>
      </c>
      <c r="AI88" s="142">
        <v>0</v>
      </c>
      <c r="AJ88" s="142">
        <v>0</v>
      </c>
      <c r="AK88" s="142">
        <v>0</v>
      </c>
      <c r="AL88" s="149">
        <v>0</v>
      </c>
      <c r="AM88" s="150">
        <v>0</v>
      </c>
      <c r="AN88" s="132">
        <v>1</v>
      </c>
      <c r="AO88" s="132">
        <v>0</v>
      </c>
      <c r="AP88" s="292"/>
      <c r="AQ88" s="293"/>
      <c r="AR88" s="282"/>
      <c r="AS88" s="282"/>
      <c r="AT88" s="288"/>
      <c r="AU88" s="281"/>
      <c r="AV88" s="282"/>
      <c r="AW88" s="282"/>
      <c r="AX88" s="288"/>
      <c r="AY88" s="281"/>
      <c r="AZ88" s="282"/>
      <c r="BA88" s="282"/>
      <c r="BB88" s="288"/>
      <c r="BC88" s="281"/>
      <c r="BD88" s="282"/>
      <c r="BE88" s="282"/>
      <c r="BF88" s="289"/>
      <c r="BG88" s="284"/>
      <c r="BH88" s="290"/>
      <c r="BI88" s="284"/>
      <c r="BJ88" s="290"/>
      <c r="BK88" s="284"/>
      <c r="BL88" s="290"/>
      <c r="BM88" s="291"/>
    </row>
    <row r="89" spans="1:65" s="1" customFormat="1">
      <c r="A89" s="208" t="s">
        <v>70</v>
      </c>
      <c r="B89" s="71">
        <v>19</v>
      </c>
      <c r="C89" s="71">
        <v>1</v>
      </c>
      <c r="D89" s="71">
        <v>11</v>
      </c>
      <c r="E89" s="71">
        <v>2</v>
      </c>
      <c r="F89" s="71">
        <v>19</v>
      </c>
      <c r="G89" s="71">
        <v>2</v>
      </c>
      <c r="H89" s="203">
        <v>13</v>
      </c>
      <c r="I89" s="203">
        <v>1</v>
      </c>
      <c r="J89" s="71">
        <v>17</v>
      </c>
      <c r="K89" s="71">
        <v>0</v>
      </c>
      <c r="L89" s="204">
        <v>16</v>
      </c>
      <c r="M89" s="71">
        <v>1</v>
      </c>
      <c r="N89" s="204">
        <v>9</v>
      </c>
      <c r="O89" s="71">
        <v>1</v>
      </c>
      <c r="P89" s="204">
        <v>20</v>
      </c>
      <c r="Q89" s="71">
        <v>1</v>
      </c>
      <c r="R89" s="204">
        <v>18</v>
      </c>
      <c r="S89" s="71">
        <v>0</v>
      </c>
      <c r="T89" s="204">
        <v>8</v>
      </c>
      <c r="U89" s="71">
        <v>1</v>
      </c>
      <c r="V89" s="204">
        <v>11</v>
      </c>
      <c r="W89" s="71">
        <v>1</v>
      </c>
      <c r="X89" s="135">
        <v>5</v>
      </c>
      <c r="Y89" s="135">
        <v>1</v>
      </c>
      <c r="Z89" s="135">
        <v>0</v>
      </c>
      <c r="AA89" s="135">
        <v>0</v>
      </c>
      <c r="AB89" s="135">
        <v>1</v>
      </c>
      <c r="AC89" s="135">
        <v>0</v>
      </c>
      <c r="AD89" s="135">
        <v>4</v>
      </c>
      <c r="AE89" s="135">
        <v>0</v>
      </c>
      <c r="AF89" s="135">
        <v>3</v>
      </c>
      <c r="AG89" s="135">
        <v>0</v>
      </c>
      <c r="AH89" s="135">
        <v>3</v>
      </c>
      <c r="AI89" s="135">
        <v>2</v>
      </c>
      <c r="AJ89" s="135">
        <v>1</v>
      </c>
      <c r="AK89" s="135">
        <v>0</v>
      </c>
      <c r="AL89" s="147">
        <v>3</v>
      </c>
      <c r="AM89" s="148">
        <v>2</v>
      </c>
      <c r="AN89" s="132">
        <v>3</v>
      </c>
      <c r="AO89" s="132">
        <v>0</v>
      </c>
      <c r="AP89" s="292"/>
      <c r="AQ89" s="293"/>
      <c r="AR89" s="282"/>
      <c r="AS89" s="282"/>
      <c r="AT89" s="288"/>
      <c r="AU89" s="281"/>
      <c r="AV89" s="282"/>
      <c r="AW89" s="282"/>
      <c r="AX89" s="288"/>
      <c r="AY89" s="281"/>
      <c r="AZ89" s="282"/>
      <c r="BA89" s="282"/>
      <c r="BB89" s="288"/>
      <c r="BC89" s="281"/>
      <c r="BD89" s="282"/>
      <c r="BE89" s="282"/>
      <c r="BF89" s="289"/>
      <c r="BG89" s="284"/>
      <c r="BH89" s="290"/>
      <c r="BI89" s="284"/>
      <c r="BJ89" s="290"/>
      <c r="BK89" s="284"/>
      <c r="BL89" s="290"/>
      <c r="BM89" s="291"/>
    </row>
    <row r="90" spans="1:65" s="1" customFormat="1">
      <c r="A90" s="208" t="s">
        <v>71</v>
      </c>
      <c r="B90" s="71">
        <v>10</v>
      </c>
      <c r="C90" s="71">
        <v>0</v>
      </c>
      <c r="D90" s="71">
        <v>8</v>
      </c>
      <c r="E90" s="71">
        <v>0</v>
      </c>
      <c r="F90" s="71">
        <v>9</v>
      </c>
      <c r="G90" s="71">
        <v>1</v>
      </c>
      <c r="H90" s="203">
        <v>4</v>
      </c>
      <c r="I90" s="203">
        <v>0</v>
      </c>
      <c r="J90" s="71">
        <v>2</v>
      </c>
      <c r="K90" s="71">
        <v>0</v>
      </c>
      <c r="L90" s="204">
        <v>8</v>
      </c>
      <c r="M90" s="71">
        <v>0</v>
      </c>
      <c r="N90" s="204">
        <v>7</v>
      </c>
      <c r="O90" s="71">
        <v>0</v>
      </c>
      <c r="P90" s="204">
        <v>12</v>
      </c>
      <c r="Q90" s="71">
        <v>0</v>
      </c>
      <c r="R90" s="204">
        <v>4</v>
      </c>
      <c r="S90" s="71">
        <v>0</v>
      </c>
      <c r="T90" s="204">
        <v>3</v>
      </c>
      <c r="U90" s="71">
        <v>0</v>
      </c>
      <c r="V90" s="204">
        <v>4</v>
      </c>
      <c r="W90" s="71">
        <v>2</v>
      </c>
      <c r="X90" s="135">
        <v>2</v>
      </c>
      <c r="Y90" s="135">
        <v>0</v>
      </c>
      <c r="Z90" s="135">
        <v>1</v>
      </c>
      <c r="AA90" s="135">
        <v>0</v>
      </c>
      <c r="AB90" s="135">
        <v>0</v>
      </c>
      <c r="AC90" s="135">
        <v>0</v>
      </c>
      <c r="AD90" s="135">
        <v>1</v>
      </c>
      <c r="AE90" s="135">
        <v>0</v>
      </c>
      <c r="AF90" s="135">
        <v>2</v>
      </c>
      <c r="AG90" s="135">
        <v>0</v>
      </c>
      <c r="AH90" s="135">
        <v>1</v>
      </c>
      <c r="AI90" s="135">
        <v>0</v>
      </c>
      <c r="AJ90" s="135">
        <v>1</v>
      </c>
      <c r="AK90" s="135">
        <v>0</v>
      </c>
      <c r="AL90" s="147">
        <v>2</v>
      </c>
      <c r="AM90" s="148">
        <v>0</v>
      </c>
      <c r="AN90" s="132">
        <v>2</v>
      </c>
      <c r="AO90" s="132">
        <v>0</v>
      </c>
      <c r="AP90" s="292"/>
      <c r="AQ90" s="293"/>
      <c r="AR90" s="282"/>
      <c r="AS90" s="282"/>
      <c r="AT90" s="288"/>
      <c r="AU90" s="281"/>
      <c r="AV90" s="282"/>
      <c r="AW90" s="282"/>
      <c r="AX90" s="288"/>
      <c r="AY90" s="281"/>
      <c r="AZ90" s="282"/>
      <c r="BA90" s="282"/>
      <c r="BB90" s="288"/>
      <c r="BC90" s="281"/>
      <c r="BD90" s="282"/>
      <c r="BE90" s="282"/>
      <c r="BF90" s="289"/>
      <c r="BG90" s="284"/>
      <c r="BH90" s="290"/>
      <c r="BI90" s="284"/>
      <c r="BJ90" s="290"/>
      <c r="BK90" s="284"/>
      <c r="BL90" s="290"/>
      <c r="BM90" s="291"/>
    </row>
    <row r="91" spans="1:65" s="1" customFormat="1">
      <c r="A91" s="208" t="s">
        <v>72</v>
      </c>
      <c r="B91" s="71">
        <v>0</v>
      </c>
      <c r="C91" s="71">
        <v>0</v>
      </c>
      <c r="D91" s="71">
        <v>0</v>
      </c>
      <c r="E91" s="71">
        <v>0</v>
      </c>
      <c r="F91" s="71">
        <v>0</v>
      </c>
      <c r="G91" s="71">
        <v>0</v>
      </c>
      <c r="H91" s="203">
        <v>0</v>
      </c>
      <c r="I91" s="203">
        <v>0</v>
      </c>
      <c r="J91" s="71">
        <v>0</v>
      </c>
      <c r="K91" s="71">
        <v>0</v>
      </c>
      <c r="L91" s="204">
        <v>0</v>
      </c>
      <c r="M91" s="71">
        <v>0</v>
      </c>
      <c r="N91" s="204">
        <v>0</v>
      </c>
      <c r="O91" s="71">
        <v>0</v>
      </c>
      <c r="P91" s="204">
        <v>0</v>
      </c>
      <c r="Q91" s="71">
        <v>0</v>
      </c>
      <c r="R91" s="204">
        <v>0</v>
      </c>
      <c r="S91" s="71">
        <v>0</v>
      </c>
      <c r="T91" s="204">
        <v>0</v>
      </c>
      <c r="U91" s="71">
        <v>0</v>
      </c>
      <c r="V91" s="204">
        <v>0</v>
      </c>
      <c r="W91" s="71">
        <v>0</v>
      </c>
      <c r="X91" s="142">
        <v>0</v>
      </c>
      <c r="Y91" s="142">
        <v>0</v>
      </c>
      <c r="Z91" s="142">
        <v>0</v>
      </c>
      <c r="AA91" s="142">
        <v>0</v>
      </c>
      <c r="AB91" s="142">
        <v>0</v>
      </c>
      <c r="AC91" s="142">
        <v>0</v>
      </c>
      <c r="AD91" s="142">
        <v>0</v>
      </c>
      <c r="AE91" s="142">
        <v>0</v>
      </c>
      <c r="AF91" s="142">
        <v>0</v>
      </c>
      <c r="AG91" s="142">
        <v>0</v>
      </c>
      <c r="AH91" s="142">
        <v>0</v>
      </c>
      <c r="AI91" s="142">
        <v>0</v>
      </c>
      <c r="AJ91" s="142">
        <v>0</v>
      </c>
      <c r="AK91" s="142">
        <v>0</v>
      </c>
      <c r="AL91" s="149">
        <v>0</v>
      </c>
      <c r="AM91" s="150">
        <v>0</v>
      </c>
      <c r="AN91" s="132">
        <v>2</v>
      </c>
      <c r="AO91" s="132">
        <v>0</v>
      </c>
      <c r="AP91" s="292"/>
      <c r="AQ91" s="293"/>
      <c r="AR91" s="282"/>
      <c r="AS91" s="282"/>
      <c r="AT91" s="288"/>
      <c r="AU91" s="281"/>
      <c r="AV91" s="282"/>
      <c r="AW91" s="282"/>
      <c r="AX91" s="288"/>
      <c r="AY91" s="281"/>
      <c r="AZ91" s="282"/>
      <c r="BA91" s="282"/>
      <c r="BB91" s="288"/>
      <c r="BC91" s="281"/>
      <c r="BD91" s="282"/>
      <c r="BE91" s="282"/>
      <c r="BF91" s="289"/>
      <c r="BG91" s="284"/>
      <c r="BH91" s="290"/>
      <c r="BI91" s="284"/>
      <c r="BJ91" s="290"/>
      <c r="BK91" s="284"/>
      <c r="BL91" s="290"/>
      <c r="BM91" s="291"/>
    </row>
    <row r="92" spans="1:65" s="1" customFormat="1" ht="12" thickBot="1">
      <c r="A92" s="210" t="s">
        <v>73</v>
      </c>
      <c r="B92" s="56">
        <v>30</v>
      </c>
      <c r="C92" s="56">
        <v>4</v>
      </c>
      <c r="D92" s="56">
        <v>28</v>
      </c>
      <c r="E92" s="56">
        <v>1</v>
      </c>
      <c r="F92" s="56">
        <v>27</v>
      </c>
      <c r="G92" s="56">
        <v>2</v>
      </c>
      <c r="H92" s="205">
        <v>24</v>
      </c>
      <c r="I92" s="205">
        <v>1</v>
      </c>
      <c r="J92" s="56">
        <v>26</v>
      </c>
      <c r="K92" s="56">
        <v>1</v>
      </c>
      <c r="L92" s="206">
        <v>19</v>
      </c>
      <c r="M92" s="56">
        <v>1</v>
      </c>
      <c r="N92" s="206">
        <v>22</v>
      </c>
      <c r="O92" s="56">
        <v>0</v>
      </c>
      <c r="P92" s="206">
        <v>32</v>
      </c>
      <c r="Q92" s="56">
        <v>0</v>
      </c>
      <c r="R92" s="206">
        <v>24</v>
      </c>
      <c r="S92" s="56">
        <v>2</v>
      </c>
      <c r="T92" s="206">
        <v>24</v>
      </c>
      <c r="U92" s="56">
        <v>2</v>
      </c>
      <c r="V92" s="206">
        <v>28</v>
      </c>
      <c r="W92" s="56">
        <v>3</v>
      </c>
      <c r="X92" s="146">
        <v>6</v>
      </c>
      <c r="Y92" s="146">
        <v>0</v>
      </c>
      <c r="Z92" s="146">
        <v>8</v>
      </c>
      <c r="AA92" s="146">
        <v>1</v>
      </c>
      <c r="AB92" s="146">
        <v>3</v>
      </c>
      <c r="AC92" s="146">
        <v>0</v>
      </c>
      <c r="AD92" s="146">
        <v>10</v>
      </c>
      <c r="AE92" s="146">
        <v>1</v>
      </c>
      <c r="AF92" s="146">
        <v>6</v>
      </c>
      <c r="AG92" s="146">
        <v>1</v>
      </c>
      <c r="AH92" s="146">
        <v>3</v>
      </c>
      <c r="AI92" s="146">
        <v>0</v>
      </c>
      <c r="AJ92" s="146">
        <v>5</v>
      </c>
      <c r="AK92" s="146">
        <v>0</v>
      </c>
      <c r="AL92" s="151">
        <v>10</v>
      </c>
      <c r="AM92" s="152">
        <v>1</v>
      </c>
      <c r="AN92" s="165">
        <v>8</v>
      </c>
      <c r="AO92" s="165">
        <v>0</v>
      </c>
      <c r="AP92" s="294"/>
      <c r="AQ92" s="295"/>
      <c r="AR92" s="296"/>
      <c r="AS92" s="296"/>
      <c r="AT92" s="297"/>
      <c r="AU92" s="298"/>
      <c r="AV92" s="296"/>
      <c r="AW92" s="296"/>
      <c r="AX92" s="297"/>
      <c r="AY92" s="298"/>
      <c r="AZ92" s="296"/>
      <c r="BA92" s="296"/>
      <c r="BB92" s="297"/>
      <c r="BC92" s="298"/>
      <c r="BD92" s="296"/>
      <c r="BE92" s="296"/>
      <c r="BF92" s="299"/>
      <c r="BG92" s="300"/>
      <c r="BH92" s="301"/>
      <c r="BI92" s="300"/>
      <c r="BJ92" s="301"/>
      <c r="BK92" s="300"/>
      <c r="BL92" s="301"/>
      <c r="BM92" s="302"/>
    </row>
    <row r="93" spans="1:65" s="193" customFormat="1" ht="12" thickTop="1">
      <c r="D93" s="187">
        <f>SUM(D8:D92)</f>
        <v>2904</v>
      </c>
      <c r="E93" s="187">
        <f t="shared" ref="E93:AA93" si="0">SUM(E8:E92)</f>
        <v>167</v>
      </c>
      <c r="F93" s="187">
        <f t="shared" si="0"/>
        <v>3014</v>
      </c>
      <c r="G93" s="187">
        <f t="shared" si="0"/>
        <v>250</v>
      </c>
      <c r="H93" s="187">
        <f t="shared" si="0"/>
        <v>2306</v>
      </c>
      <c r="I93" s="187">
        <f t="shared" si="0"/>
        <v>191</v>
      </c>
      <c r="J93" s="187">
        <f t="shared" si="0"/>
        <v>2225</v>
      </c>
      <c r="K93" s="187">
        <f t="shared" si="0"/>
        <v>199</v>
      </c>
      <c r="L93" s="187">
        <f t="shared" si="0"/>
        <v>2121</v>
      </c>
      <c r="M93" s="187">
        <f t="shared" si="0"/>
        <v>149</v>
      </c>
      <c r="N93" s="187">
        <f t="shared" si="0"/>
        <v>2034</v>
      </c>
      <c r="O93" s="187">
        <f t="shared" si="0"/>
        <v>150</v>
      </c>
      <c r="P93" s="187">
        <f t="shared" si="0"/>
        <v>2402</v>
      </c>
      <c r="Q93" s="187">
        <f t="shared" si="0"/>
        <v>165</v>
      </c>
      <c r="R93" s="187">
        <f t="shared" si="0"/>
        <v>2090</v>
      </c>
      <c r="S93" s="187">
        <f t="shared" si="0"/>
        <v>154</v>
      </c>
      <c r="T93" s="187">
        <f t="shared" si="0"/>
        <v>2042</v>
      </c>
      <c r="U93" s="187">
        <f t="shared" si="0"/>
        <v>181</v>
      </c>
      <c r="V93" s="187">
        <f t="shared" si="0"/>
        <v>1842</v>
      </c>
      <c r="W93" s="187">
        <f t="shared" si="0"/>
        <v>137</v>
      </c>
      <c r="X93" s="187">
        <f t="shared" si="0"/>
        <v>483</v>
      </c>
      <c r="Y93" s="187">
        <f>SUM(Y8:Y92)</f>
        <v>66</v>
      </c>
      <c r="Z93" s="187">
        <f t="shared" si="0"/>
        <v>430</v>
      </c>
      <c r="AA93" s="187">
        <f t="shared" si="0"/>
        <v>31</v>
      </c>
      <c r="AB93" s="187">
        <f t="shared" ref="AB93:AG93" si="1">SUM(AB8:AB92)</f>
        <v>530</v>
      </c>
      <c r="AC93" s="187">
        <f t="shared" si="1"/>
        <v>35</v>
      </c>
      <c r="AD93" s="187">
        <f t="shared" si="1"/>
        <v>520</v>
      </c>
      <c r="AE93" s="187">
        <f t="shared" si="1"/>
        <v>47</v>
      </c>
      <c r="AF93" s="187">
        <f t="shared" si="1"/>
        <v>532</v>
      </c>
      <c r="AG93" s="187">
        <f t="shared" si="1"/>
        <v>51</v>
      </c>
      <c r="AH93" s="187">
        <f t="shared" ref="AH93:AM93" si="2">SUM(AH8:AH92)</f>
        <v>477</v>
      </c>
      <c r="AI93" s="187">
        <f t="shared" si="2"/>
        <v>52</v>
      </c>
      <c r="AJ93" s="187">
        <f t="shared" si="2"/>
        <v>505</v>
      </c>
      <c r="AK93" s="187">
        <f t="shared" si="2"/>
        <v>55</v>
      </c>
      <c r="AL93" s="187">
        <f t="shared" si="2"/>
        <v>568</v>
      </c>
      <c r="AM93" s="187">
        <f t="shared" si="2"/>
        <v>54</v>
      </c>
      <c r="AN93" s="187">
        <f t="shared" ref="AN93:AS93" si="3">SUM(AN8:AN92)</f>
        <v>536</v>
      </c>
      <c r="AO93" s="187">
        <f t="shared" si="3"/>
        <v>52</v>
      </c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  <c r="BK93" s="303"/>
      <c r="BL93" s="303"/>
      <c r="BM93" s="303"/>
    </row>
    <row r="94" spans="1:65" s="73" customFormat="1" ht="48">
      <c r="A94" s="75" t="s">
        <v>138</v>
      </c>
      <c r="D94" s="82">
        <f>SUM(D93-E93)/D93</f>
        <v>0.94249311294765836</v>
      </c>
      <c r="E94" s="84"/>
      <c r="F94" s="82">
        <f>SUM(F93-G93)/F93</f>
        <v>0.9170537491705375</v>
      </c>
      <c r="G94" s="84"/>
      <c r="H94" s="82">
        <f>SUM(H93-I93)/H93</f>
        <v>0.91717259323503908</v>
      </c>
      <c r="I94" s="84"/>
      <c r="J94" s="82">
        <f>SUM(J93-K93)/J93</f>
        <v>0.91056179775280899</v>
      </c>
      <c r="K94" s="84"/>
      <c r="L94" s="82">
        <f>SUM(L93-M93)/L93</f>
        <v>0.9297501178689298</v>
      </c>
      <c r="M94" s="84"/>
      <c r="N94" s="82">
        <f>SUM(N93-O93)/N93</f>
        <v>0.92625368731563418</v>
      </c>
      <c r="O94" s="84"/>
      <c r="P94" s="82">
        <f>SUM(P93-Q93)/P93</f>
        <v>0.93130724396336384</v>
      </c>
      <c r="Q94" s="84"/>
      <c r="R94" s="82">
        <f>SUM(R93-S93)/R93</f>
        <v>0.9263157894736842</v>
      </c>
      <c r="S94" s="84"/>
      <c r="T94" s="82">
        <f>SUM(T93-U93)/T93</f>
        <v>0.91136141038197849</v>
      </c>
      <c r="U94" s="84"/>
      <c r="V94" s="82">
        <f>SUM(V93-W93)/V93</f>
        <v>0.92562432138979367</v>
      </c>
      <c r="W94" s="84"/>
      <c r="X94" s="82">
        <f>SUM(X93-Y93)/X93</f>
        <v>0.86335403726708071</v>
      </c>
      <c r="Y94" s="84"/>
      <c r="Z94" s="82">
        <f>SUM(Z93-AA93)/Z93</f>
        <v>0.9279069767441861</v>
      </c>
      <c r="AA94" s="76"/>
      <c r="AB94" s="82">
        <f>SUM(AB93-AC93)/AB93</f>
        <v>0.93396226415094341</v>
      </c>
      <c r="AC94" s="76"/>
      <c r="AD94" s="82">
        <f>SUM(AD93-AE93)/AD93</f>
        <v>0.9096153846153846</v>
      </c>
      <c r="AE94" s="76"/>
      <c r="AF94" s="82">
        <f>SUM(AF93-AG93)/AF93</f>
        <v>0.90413533834586468</v>
      </c>
      <c r="AG94" s="76"/>
      <c r="AH94" s="82">
        <f>SUM(AH93-AI93)/AH93</f>
        <v>0.89098532494758909</v>
      </c>
      <c r="AI94" s="76"/>
      <c r="AJ94" s="82">
        <f>SUM(AJ93-AK93)/AJ93</f>
        <v>0.8910891089108911</v>
      </c>
      <c r="AK94" s="76"/>
      <c r="AL94" s="82">
        <f>SUM(AL93-AM93)/AL93</f>
        <v>0.90492957746478875</v>
      </c>
      <c r="AM94" s="76"/>
      <c r="AN94" s="82">
        <f>SUM(AN93-AO93)/AN93</f>
        <v>0.90298507462686572</v>
      </c>
      <c r="AO94" s="82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04"/>
      <c r="BE94" s="304"/>
      <c r="BF94" s="304"/>
      <c r="BG94" s="304"/>
      <c r="BH94" s="304"/>
      <c r="BI94" s="304"/>
      <c r="BJ94" s="304"/>
      <c r="BK94" s="304"/>
      <c r="BL94" s="304"/>
      <c r="BM94" s="304"/>
    </row>
    <row r="95" spans="1:65">
      <c r="X95" s="7"/>
      <c r="Y95" s="69"/>
    </row>
    <row r="96" spans="1:65">
      <c r="X96" s="7"/>
      <c r="Y96" s="69"/>
    </row>
    <row r="97" spans="24:65">
      <c r="X97" s="7"/>
      <c r="Y97" s="69"/>
      <c r="Z97" s="69"/>
    </row>
    <row r="98" spans="24:65">
      <c r="X98" s="7"/>
      <c r="Y98" s="69"/>
      <c r="Z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177"/>
      <c r="AW98" s="177"/>
      <c r="AX98" s="177"/>
      <c r="AY98" s="177"/>
      <c r="AZ98" s="177"/>
      <c r="BA98" s="177"/>
      <c r="BB98" s="177"/>
      <c r="BC98" s="177"/>
      <c r="BD98" s="177"/>
      <c r="BE98" s="177"/>
      <c r="BF98" s="177"/>
      <c r="BG98" s="177"/>
      <c r="BH98" s="177"/>
      <c r="BI98" s="177"/>
      <c r="BJ98" s="177"/>
      <c r="BK98" s="177"/>
      <c r="BL98" s="213"/>
      <c r="BM98" s="213"/>
    </row>
    <row r="99" spans="24:65">
      <c r="X99" s="7"/>
      <c r="Y99" s="69"/>
      <c r="Z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177"/>
      <c r="AW99" s="177"/>
      <c r="AX99" s="177"/>
      <c r="AY99" s="177"/>
      <c r="AZ99" s="177"/>
      <c r="BA99" s="177"/>
      <c r="BB99" s="177"/>
      <c r="BC99" s="177"/>
      <c r="BD99" s="177"/>
      <c r="BE99" s="177"/>
      <c r="BF99" s="177"/>
      <c r="BG99" s="177"/>
      <c r="BH99" s="213"/>
      <c r="BI99" s="213"/>
      <c r="BJ99" s="213"/>
      <c r="BK99" s="213"/>
      <c r="BL99" s="213"/>
      <c r="BM99" s="213"/>
    </row>
    <row r="100" spans="24:65">
      <c r="X100" s="7"/>
      <c r="Y100" s="69"/>
      <c r="Z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177"/>
      <c r="AW100" s="177"/>
      <c r="AX100" s="177"/>
      <c r="AY100" s="177"/>
      <c r="AZ100" s="177"/>
      <c r="BA100" s="177"/>
      <c r="BB100" s="177"/>
      <c r="BC100" s="177"/>
      <c r="BD100" s="177"/>
      <c r="BE100" s="177"/>
      <c r="BF100" s="177"/>
      <c r="BG100" s="177"/>
      <c r="BH100" s="213"/>
      <c r="BI100" s="213"/>
      <c r="BJ100" s="213"/>
      <c r="BK100" s="213"/>
      <c r="BL100" s="213"/>
      <c r="BM100" s="213"/>
    </row>
    <row r="101" spans="24:65">
      <c r="X101" s="7"/>
      <c r="Y101" s="69"/>
      <c r="Z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177"/>
      <c r="AW101" s="177"/>
      <c r="AX101" s="177"/>
      <c r="AY101" s="177"/>
      <c r="AZ101" s="177"/>
      <c r="BA101" s="177"/>
      <c r="BB101" s="177"/>
      <c r="BC101" s="177"/>
      <c r="BD101" s="177"/>
      <c r="BE101" s="177"/>
      <c r="BF101" s="177"/>
      <c r="BG101" s="177"/>
      <c r="BH101" s="213"/>
      <c r="BI101" s="213"/>
      <c r="BJ101" s="213"/>
      <c r="BK101" s="213"/>
      <c r="BL101" s="213"/>
      <c r="BM101" s="213"/>
    </row>
    <row r="102" spans="24:65">
      <c r="X102" s="7"/>
      <c r="Y102" s="69"/>
      <c r="Z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177"/>
      <c r="AW102" s="177"/>
      <c r="AX102" s="177"/>
      <c r="AY102" s="177"/>
      <c r="AZ102" s="177"/>
      <c r="BA102" s="177"/>
      <c r="BB102" s="177"/>
      <c r="BC102" s="177"/>
      <c r="BD102" s="177"/>
      <c r="BE102" s="177"/>
      <c r="BF102" s="177"/>
      <c r="BG102" s="177"/>
      <c r="BH102" s="213"/>
      <c r="BI102" s="213"/>
      <c r="BJ102" s="213"/>
      <c r="BK102" s="213"/>
      <c r="BL102" s="213"/>
      <c r="BM102" s="213"/>
    </row>
    <row r="103" spans="24:65">
      <c r="X103" s="7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177"/>
      <c r="AW103" s="177"/>
      <c r="AX103" s="177"/>
      <c r="AY103" s="177"/>
      <c r="AZ103" s="177"/>
      <c r="BA103" s="177"/>
      <c r="BB103" s="177"/>
      <c r="BC103" s="177"/>
      <c r="BD103" s="177"/>
      <c r="BE103" s="177"/>
      <c r="BF103" s="177"/>
      <c r="BG103" s="177"/>
      <c r="BH103" s="213"/>
      <c r="BI103" s="213"/>
      <c r="BJ103" s="213"/>
      <c r="BK103" s="213"/>
      <c r="BL103" s="213"/>
      <c r="BM103" s="213"/>
    </row>
    <row r="104" spans="24:65">
      <c r="X104" s="7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177"/>
      <c r="AW104" s="177"/>
      <c r="AX104" s="177"/>
      <c r="AY104" s="177"/>
      <c r="AZ104" s="177"/>
      <c r="BA104" s="177"/>
      <c r="BB104" s="177"/>
      <c r="BC104" s="177"/>
      <c r="BD104" s="177"/>
      <c r="BE104" s="177"/>
      <c r="BF104" s="177"/>
      <c r="BG104" s="177"/>
      <c r="BH104" s="213"/>
      <c r="BI104" s="213"/>
      <c r="BJ104" s="213"/>
      <c r="BK104" s="213"/>
      <c r="BL104" s="213"/>
      <c r="BM104" s="213"/>
    </row>
    <row r="105" spans="24:65">
      <c r="X105" s="7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177"/>
      <c r="AW105" s="177"/>
      <c r="AX105" s="177"/>
      <c r="AY105" s="177"/>
      <c r="AZ105" s="177"/>
      <c r="BA105" s="177"/>
      <c r="BB105" s="177"/>
      <c r="BC105" s="177"/>
      <c r="BD105" s="177"/>
      <c r="BE105" s="177"/>
      <c r="BF105" s="177"/>
      <c r="BG105" s="177"/>
      <c r="BH105" s="213"/>
      <c r="BI105" s="213"/>
      <c r="BJ105" s="213"/>
      <c r="BK105" s="213"/>
      <c r="BL105" s="213"/>
      <c r="BM105" s="213"/>
    </row>
    <row r="106" spans="24:65">
      <c r="X106" s="7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177"/>
      <c r="AW106" s="177"/>
      <c r="AX106" s="177"/>
      <c r="AY106" s="177"/>
      <c r="AZ106" s="177"/>
      <c r="BA106" s="177"/>
      <c r="BB106" s="177"/>
      <c r="BC106" s="177"/>
      <c r="BD106" s="177"/>
      <c r="BE106" s="177"/>
      <c r="BF106" s="177"/>
      <c r="BG106" s="177"/>
      <c r="BH106" s="213"/>
      <c r="BI106" s="213"/>
      <c r="BJ106" s="213"/>
      <c r="BK106" s="213"/>
      <c r="BL106" s="213"/>
      <c r="BM106" s="213"/>
    </row>
    <row r="107" spans="24:65">
      <c r="X107" s="7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177"/>
      <c r="AW107" s="177"/>
      <c r="AX107" s="177"/>
      <c r="AY107" s="177"/>
      <c r="AZ107" s="177"/>
      <c r="BA107" s="177"/>
      <c r="BB107" s="177"/>
      <c r="BC107" s="177"/>
      <c r="BD107" s="177"/>
      <c r="BE107" s="177"/>
      <c r="BF107" s="177"/>
      <c r="BG107" s="177"/>
      <c r="BH107" s="213"/>
      <c r="BI107" s="213"/>
      <c r="BJ107" s="213"/>
      <c r="BK107" s="213"/>
      <c r="BL107" s="213"/>
      <c r="BM107" s="213"/>
    </row>
    <row r="108" spans="24:65">
      <c r="X108" s="7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177"/>
      <c r="AW108" s="177"/>
      <c r="AX108" s="177"/>
      <c r="AY108" s="177"/>
      <c r="AZ108" s="177"/>
      <c r="BA108" s="177"/>
      <c r="BB108" s="177"/>
      <c r="BC108" s="177"/>
      <c r="BD108" s="177"/>
      <c r="BE108" s="177"/>
      <c r="BF108" s="177"/>
      <c r="BG108" s="177"/>
      <c r="BH108" s="213"/>
      <c r="BI108" s="213"/>
      <c r="BJ108" s="213"/>
      <c r="BK108" s="213"/>
      <c r="BL108" s="213"/>
      <c r="BM108" s="213"/>
    </row>
    <row r="109" spans="24:65">
      <c r="X109" s="7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177"/>
      <c r="AW109" s="177"/>
      <c r="AX109" s="177"/>
      <c r="AY109" s="177"/>
      <c r="AZ109" s="177"/>
      <c r="BA109" s="177"/>
      <c r="BB109" s="177"/>
      <c r="BC109" s="177"/>
      <c r="BD109" s="177"/>
      <c r="BE109" s="177"/>
      <c r="BF109" s="177"/>
      <c r="BG109" s="177"/>
      <c r="BH109" s="213"/>
      <c r="BI109" s="213"/>
      <c r="BJ109" s="213"/>
      <c r="BK109" s="213"/>
      <c r="BL109" s="213"/>
      <c r="BM109" s="213"/>
    </row>
    <row r="110" spans="24:65">
      <c r="X110" s="7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177"/>
      <c r="AW110" s="177"/>
      <c r="AX110" s="177"/>
      <c r="AY110" s="177"/>
      <c r="AZ110" s="177"/>
      <c r="BA110" s="177"/>
      <c r="BB110" s="177"/>
      <c r="BC110" s="177"/>
      <c r="BD110" s="177"/>
      <c r="BE110" s="177"/>
      <c r="BF110" s="177"/>
      <c r="BG110" s="177"/>
      <c r="BH110" s="213"/>
      <c r="BI110" s="213"/>
      <c r="BJ110" s="213"/>
      <c r="BK110" s="213"/>
      <c r="BL110" s="213"/>
      <c r="BM110" s="213"/>
    </row>
    <row r="111" spans="24:65">
      <c r="X111" s="7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177"/>
      <c r="AW111" s="177"/>
      <c r="AX111" s="177"/>
      <c r="AY111" s="177"/>
      <c r="AZ111" s="177"/>
      <c r="BA111" s="177"/>
      <c r="BB111" s="177"/>
      <c r="BC111" s="177"/>
      <c r="BD111" s="177"/>
      <c r="BE111" s="177"/>
      <c r="BF111" s="177"/>
      <c r="BG111" s="177"/>
      <c r="BH111" s="213"/>
      <c r="BI111" s="213"/>
      <c r="BJ111" s="213"/>
      <c r="BK111" s="213"/>
      <c r="BL111" s="213"/>
      <c r="BM111" s="213"/>
    </row>
    <row r="112" spans="24:65">
      <c r="X112" s="7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177"/>
      <c r="AW112" s="177"/>
      <c r="AX112" s="177"/>
      <c r="AY112" s="177"/>
      <c r="AZ112" s="177"/>
      <c r="BA112" s="177"/>
      <c r="BB112" s="177"/>
      <c r="BC112" s="177"/>
      <c r="BD112" s="177"/>
      <c r="BE112" s="177"/>
      <c r="BF112" s="177"/>
      <c r="BG112" s="177"/>
      <c r="BH112" s="213"/>
      <c r="BI112" s="213"/>
      <c r="BJ112" s="213"/>
      <c r="BK112" s="213"/>
      <c r="BL112" s="213"/>
      <c r="BM112" s="213"/>
    </row>
    <row r="113" spans="24:65">
      <c r="X113" s="7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177"/>
      <c r="AW113" s="177"/>
      <c r="AX113" s="177"/>
      <c r="AY113" s="177"/>
      <c r="AZ113" s="177"/>
      <c r="BA113" s="177"/>
      <c r="BB113" s="177"/>
      <c r="BC113" s="177"/>
      <c r="BD113" s="177"/>
      <c r="BE113" s="177"/>
      <c r="BF113" s="177"/>
      <c r="BG113" s="177"/>
      <c r="BH113" s="213"/>
      <c r="BI113" s="213"/>
      <c r="BJ113" s="213"/>
      <c r="BK113" s="213"/>
      <c r="BL113" s="213"/>
      <c r="BM113" s="213"/>
    </row>
    <row r="114" spans="24:65">
      <c r="X114" s="7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177"/>
      <c r="AW114" s="177"/>
      <c r="AX114" s="177"/>
      <c r="AY114" s="177"/>
      <c r="AZ114" s="177"/>
      <c r="BA114" s="177"/>
      <c r="BB114" s="177"/>
      <c r="BC114" s="177"/>
      <c r="BD114" s="177"/>
      <c r="BE114" s="177"/>
      <c r="BF114" s="177"/>
      <c r="BG114" s="177"/>
      <c r="BH114" s="213"/>
      <c r="BI114" s="213"/>
      <c r="BJ114" s="213"/>
      <c r="BK114" s="213"/>
      <c r="BL114" s="213"/>
      <c r="BM114" s="213"/>
    </row>
    <row r="115" spans="24:65">
      <c r="X115" s="7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177"/>
      <c r="AW115" s="177"/>
      <c r="AX115" s="177"/>
      <c r="AY115" s="177"/>
      <c r="AZ115" s="177"/>
      <c r="BA115" s="177"/>
      <c r="BB115" s="177"/>
      <c r="BC115" s="177"/>
      <c r="BD115" s="177"/>
      <c r="BE115" s="177"/>
      <c r="BF115" s="177"/>
      <c r="BG115" s="177"/>
      <c r="BH115" s="213"/>
      <c r="BI115" s="213"/>
      <c r="BJ115" s="213"/>
      <c r="BK115" s="213"/>
      <c r="BL115" s="213"/>
      <c r="BM115" s="213"/>
    </row>
    <row r="116" spans="24:65">
      <c r="X116" s="7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177"/>
      <c r="AW116" s="177"/>
      <c r="AX116" s="177"/>
      <c r="AY116" s="177"/>
      <c r="AZ116" s="177"/>
      <c r="BA116" s="177"/>
      <c r="BB116" s="177"/>
      <c r="BC116" s="177"/>
      <c r="BD116" s="177"/>
      <c r="BE116" s="177"/>
      <c r="BF116" s="177"/>
      <c r="BG116" s="177"/>
      <c r="BH116" s="213"/>
      <c r="BI116" s="213"/>
      <c r="BJ116" s="213"/>
      <c r="BK116" s="213"/>
      <c r="BL116" s="213"/>
      <c r="BM116" s="213"/>
    </row>
    <row r="117" spans="24:65">
      <c r="X117" s="7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177"/>
      <c r="AW117" s="177"/>
      <c r="AX117" s="177"/>
      <c r="AY117" s="177"/>
      <c r="AZ117" s="177"/>
      <c r="BA117" s="177"/>
      <c r="BB117" s="177"/>
      <c r="BC117" s="177"/>
      <c r="BD117" s="177"/>
      <c r="BE117" s="177"/>
      <c r="BF117" s="177"/>
      <c r="BG117" s="177"/>
      <c r="BH117" s="213"/>
      <c r="BI117" s="213"/>
      <c r="BJ117" s="213"/>
      <c r="BK117" s="213"/>
      <c r="BL117" s="213"/>
      <c r="BM117" s="213"/>
    </row>
    <row r="118" spans="24:65">
      <c r="X118" s="7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177"/>
      <c r="AW118" s="177"/>
      <c r="AX118" s="177"/>
      <c r="AY118" s="177"/>
      <c r="AZ118" s="177"/>
      <c r="BA118" s="177"/>
      <c r="BB118" s="177"/>
      <c r="BC118" s="177"/>
      <c r="BD118" s="177"/>
      <c r="BE118" s="177"/>
      <c r="BF118" s="177"/>
      <c r="BG118" s="177"/>
      <c r="BH118" s="213"/>
      <c r="BI118" s="213"/>
      <c r="BJ118" s="213"/>
      <c r="BK118" s="213"/>
      <c r="BL118" s="213"/>
      <c r="BM118" s="213"/>
    </row>
    <row r="119" spans="24:65">
      <c r="X119" s="7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177"/>
      <c r="AW119" s="177"/>
      <c r="AX119" s="177"/>
      <c r="AY119" s="177"/>
      <c r="AZ119" s="177"/>
      <c r="BA119" s="177"/>
      <c r="BB119" s="177"/>
      <c r="BC119" s="177"/>
      <c r="BD119" s="177"/>
      <c r="BE119" s="177"/>
      <c r="BF119" s="177"/>
      <c r="BG119" s="177"/>
      <c r="BH119" s="213"/>
      <c r="BI119" s="213"/>
      <c r="BJ119" s="213"/>
      <c r="BK119" s="213"/>
      <c r="BL119" s="213"/>
      <c r="BM119" s="213"/>
    </row>
    <row r="120" spans="24:65">
      <c r="X120" s="7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177"/>
      <c r="AW120" s="177"/>
      <c r="AX120" s="177"/>
      <c r="AY120" s="177"/>
      <c r="AZ120" s="177"/>
      <c r="BA120" s="177"/>
      <c r="BB120" s="177"/>
      <c r="BC120" s="177"/>
      <c r="BD120" s="177"/>
      <c r="BE120" s="177"/>
      <c r="BF120" s="177"/>
      <c r="BG120" s="177"/>
      <c r="BH120" s="213"/>
      <c r="BI120" s="213"/>
      <c r="BJ120" s="213"/>
      <c r="BK120" s="213"/>
      <c r="BL120" s="213"/>
      <c r="BM120" s="213"/>
    </row>
    <row r="121" spans="24:65">
      <c r="X121" s="7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177"/>
      <c r="AW121" s="177"/>
      <c r="AX121" s="177"/>
      <c r="AY121" s="177"/>
      <c r="AZ121" s="177"/>
      <c r="BA121" s="177"/>
      <c r="BB121" s="177"/>
      <c r="BC121" s="177"/>
      <c r="BD121" s="177"/>
      <c r="BE121" s="177"/>
      <c r="BF121" s="177"/>
      <c r="BG121" s="177"/>
      <c r="BH121" s="213"/>
      <c r="BI121" s="213"/>
      <c r="BJ121" s="213"/>
      <c r="BK121" s="213"/>
      <c r="BL121" s="213"/>
      <c r="BM121" s="213"/>
    </row>
    <row r="122" spans="24:65">
      <c r="X122" s="7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177"/>
      <c r="AW122" s="177"/>
      <c r="AX122" s="177"/>
      <c r="AY122" s="177"/>
      <c r="AZ122" s="177"/>
      <c r="BA122" s="177"/>
      <c r="BB122" s="177"/>
      <c r="BC122" s="177"/>
      <c r="BD122" s="177"/>
      <c r="BE122" s="177"/>
      <c r="BF122" s="177"/>
      <c r="BG122" s="177"/>
      <c r="BH122" s="213"/>
      <c r="BI122" s="213"/>
      <c r="BJ122" s="213"/>
      <c r="BK122" s="213"/>
      <c r="BL122" s="213"/>
      <c r="BM122" s="213"/>
    </row>
    <row r="123" spans="24:65">
      <c r="X123" s="7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177"/>
      <c r="AW123" s="177"/>
      <c r="AX123" s="177"/>
      <c r="AY123" s="177"/>
      <c r="AZ123" s="177"/>
      <c r="BA123" s="177"/>
      <c r="BB123" s="177"/>
      <c r="BC123" s="177"/>
      <c r="BD123" s="177"/>
      <c r="BE123" s="177"/>
      <c r="BF123" s="177"/>
      <c r="BG123" s="177"/>
      <c r="BH123" s="213"/>
      <c r="BI123" s="213"/>
      <c r="BJ123" s="213"/>
      <c r="BK123" s="213"/>
      <c r="BL123" s="213"/>
      <c r="BM123" s="213"/>
    </row>
    <row r="124" spans="24:65">
      <c r="X124" s="7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177"/>
      <c r="AW124" s="177"/>
      <c r="AX124" s="177"/>
      <c r="AY124" s="177"/>
      <c r="AZ124" s="177"/>
      <c r="BA124" s="177"/>
      <c r="BB124" s="177"/>
      <c r="BC124" s="177"/>
      <c r="BD124" s="177"/>
      <c r="BE124" s="177"/>
      <c r="BF124" s="177"/>
      <c r="BG124" s="177"/>
      <c r="BH124" s="213"/>
      <c r="BI124" s="213"/>
      <c r="BJ124" s="213"/>
      <c r="BK124" s="213"/>
      <c r="BL124" s="213"/>
      <c r="BM124" s="213"/>
    </row>
    <row r="125" spans="24:65">
      <c r="X125" s="7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177"/>
      <c r="AW125" s="177"/>
      <c r="AX125" s="177"/>
      <c r="AY125" s="177"/>
      <c r="AZ125" s="177"/>
      <c r="BA125" s="177"/>
      <c r="BB125" s="177"/>
      <c r="BC125" s="177"/>
      <c r="BD125" s="177"/>
      <c r="BE125" s="177"/>
      <c r="BF125" s="177"/>
      <c r="BG125" s="177"/>
      <c r="BH125" s="213"/>
      <c r="BI125" s="213"/>
      <c r="BJ125" s="213"/>
      <c r="BK125" s="213"/>
      <c r="BL125" s="213"/>
      <c r="BM125" s="213"/>
    </row>
    <row r="126" spans="24:65">
      <c r="X126" s="7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177"/>
      <c r="AW126" s="177"/>
      <c r="AX126" s="177"/>
      <c r="AY126" s="177"/>
      <c r="AZ126" s="177"/>
      <c r="BA126" s="177"/>
      <c r="BB126" s="177"/>
      <c r="BC126" s="177"/>
      <c r="BD126" s="177"/>
      <c r="BE126" s="177"/>
      <c r="BF126" s="177"/>
      <c r="BG126" s="177"/>
      <c r="BH126" s="213"/>
      <c r="BI126" s="213"/>
      <c r="BJ126" s="213"/>
      <c r="BK126" s="213"/>
      <c r="BL126" s="213"/>
      <c r="BM126" s="213"/>
    </row>
    <row r="127" spans="24:65">
      <c r="X127" s="7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177"/>
      <c r="AW127" s="177"/>
      <c r="AX127" s="177"/>
      <c r="AY127" s="177"/>
      <c r="AZ127" s="177"/>
      <c r="BA127" s="177"/>
      <c r="BB127" s="177"/>
      <c r="BC127" s="177"/>
      <c r="BD127" s="177"/>
      <c r="BE127" s="177"/>
      <c r="BF127" s="177"/>
      <c r="BG127" s="177"/>
      <c r="BH127" s="213"/>
      <c r="BI127" s="213"/>
      <c r="BJ127" s="213"/>
      <c r="BK127" s="213"/>
      <c r="BL127" s="213"/>
      <c r="BM127" s="213"/>
    </row>
    <row r="128" spans="24:65">
      <c r="X128" s="7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177"/>
      <c r="AW128" s="177"/>
      <c r="AX128" s="177"/>
      <c r="AY128" s="177"/>
      <c r="AZ128" s="177"/>
      <c r="BA128" s="177"/>
      <c r="BB128" s="177"/>
      <c r="BC128" s="177"/>
      <c r="BD128" s="177"/>
      <c r="BE128" s="177"/>
      <c r="BF128" s="177"/>
      <c r="BG128" s="177"/>
      <c r="BH128" s="213"/>
      <c r="BI128" s="213"/>
      <c r="BJ128" s="213"/>
      <c r="BK128" s="213"/>
      <c r="BL128" s="213"/>
      <c r="BM128" s="213"/>
    </row>
    <row r="129" spans="24:65">
      <c r="X129" s="7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177"/>
      <c r="AW129" s="177"/>
      <c r="AX129" s="177"/>
      <c r="AY129" s="177"/>
      <c r="AZ129" s="177"/>
      <c r="BA129" s="177"/>
      <c r="BB129" s="177"/>
      <c r="BC129" s="177"/>
      <c r="BD129" s="177"/>
      <c r="BE129" s="177"/>
      <c r="BF129" s="177"/>
      <c r="BG129" s="177"/>
      <c r="BH129" s="213"/>
      <c r="BI129" s="213"/>
      <c r="BJ129" s="213"/>
      <c r="BK129" s="213"/>
      <c r="BL129" s="213"/>
      <c r="BM129" s="213"/>
    </row>
    <row r="130" spans="24:65">
      <c r="X130" s="7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213"/>
      <c r="BI130" s="213"/>
      <c r="BJ130" s="213"/>
      <c r="BK130" s="213"/>
      <c r="BL130" s="213"/>
      <c r="BM130" s="213"/>
    </row>
    <row r="131" spans="24:65">
      <c r="X131" s="7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213"/>
      <c r="BI131" s="213"/>
      <c r="BJ131" s="213"/>
      <c r="BK131" s="213"/>
      <c r="BL131" s="213"/>
      <c r="BM131" s="213"/>
    </row>
    <row r="132" spans="24:65">
      <c r="X132" s="7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213"/>
      <c r="BI132" s="213"/>
      <c r="BJ132" s="213"/>
      <c r="BK132" s="213"/>
      <c r="BL132" s="213"/>
      <c r="BM132" s="213"/>
    </row>
    <row r="133" spans="24:65">
      <c r="X133" s="7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213"/>
      <c r="BI133" s="213"/>
      <c r="BJ133" s="213"/>
      <c r="BK133" s="213"/>
      <c r="BL133" s="213"/>
      <c r="BM133" s="213"/>
    </row>
    <row r="134" spans="24:65">
      <c r="X134" s="7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213"/>
      <c r="BI134" s="213"/>
      <c r="BJ134" s="213"/>
      <c r="BK134" s="213"/>
      <c r="BL134" s="213"/>
      <c r="BM134" s="213"/>
    </row>
    <row r="135" spans="24:65">
      <c r="X135" s="7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177"/>
      <c r="AW135" s="177"/>
      <c r="AX135" s="177"/>
      <c r="AY135" s="177"/>
      <c r="AZ135" s="177"/>
      <c r="BA135" s="177"/>
      <c r="BB135" s="177"/>
      <c r="BC135" s="177"/>
      <c r="BD135" s="177"/>
      <c r="BE135" s="177"/>
      <c r="BF135" s="177"/>
      <c r="BG135" s="177"/>
      <c r="BH135" s="213"/>
      <c r="BI135" s="213"/>
      <c r="BJ135" s="213"/>
      <c r="BK135" s="213"/>
      <c r="BL135" s="213"/>
      <c r="BM135" s="213"/>
    </row>
    <row r="136" spans="24:65">
      <c r="X136" s="7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177"/>
      <c r="AW136" s="177"/>
      <c r="AX136" s="177"/>
      <c r="AY136" s="177"/>
      <c r="AZ136" s="177"/>
      <c r="BA136" s="177"/>
      <c r="BB136" s="177"/>
      <c r="BC136" s="177"/>
      <c r="BD136" s="177"/>
      <c r="BE136" s="177"/>
      <c r="BF136" s="177"/>
      <c r="BG136" s="177"/>
      <c r="BH136" s="213"/>
      <c r="BI136" s="213"/>
      <c r="BJ136" s="213"/>
      <c r="BK136" s="213"/>
      <c r="BL136" s="213"/>
      <c r="BM136" s="213"/>
    </row>
    <row r="137" spans="24:65">
      <c r="X137" s="7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177"/>
      <c r="AW137" s="177"/>
      <c r="AX137" s="177"/>
      <c r="AY137" s="177"/>
      <c r="AZ137" s="177"/>
      <c r="BA137" s="177"/>
      <c r="BB137" s="177"/>
      <c r="BC137" s="177"/>
      <c r="BD137" s="177"/>
      <c r="BE137" s="177"/>
      <c r="BF137" s="177"/>
      <c r="BG137" s="177"/>
      <c r="BH137" s="213"/>
      <c r="BI137" s="213"/>
      <c r="BJ137" s="213"/>
      <c r="BK137" s="213"/>
      <c r="BL137" s="213"/>
      <c r="BM137" s="213"/>
    </row>
    <row r="138" spans="24:65">
      <c r="X138" s="7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177"/>
      <c r="AW138" s="177"/>
      <c r="AX138" s="177"/>
      <c r="AY138" s="177"/>
      <c r="AZ138" s="177"/>
      <c r="BA138" s="177"/>
      <c r="BB138" s="177"/>
      <c r="BC138" s="177"/>
      <c r="BD138" s="177"/>
      <c r="BE138" s="177"/>
      <c r="BF138" s="177"/>
      <c r="BG138" s="177"/>
      <c r="BH138" s="213"/>
      <c r="BI138" s="213"/>
      <c r="BJ138" s="213"/>
      <c r="BK138" s="213"/>
      <c r="BL138" s="213"/>
      <c r="BM138" s="213"/>
    </row>
    <row r="139" spans="24:65">
      <c r="X139" s="7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177"/>
      <c r="AW139" s="177"/>
      <c r="AX139" s="177"/>
      <c r="AY139" s="177"/>
      <c r="AZ139" s="177"/>
      <c r="BA139" s="177"/>
      <c r="BB139" s="177"/>
      <c r="BC139" s="177"/>
      <c r="BD139" s="177"/>
      <c r="BE139" s="177"/>
      <c r="BF139" s="177"/>
      <c r="BG139" s="177"/>
      <c r="BH139" s="213"/>
      <c r="BI139" s="213"/>
      <c r="BJ139" s="213"/>
      <c r="BK139" s="213"/>
      <c r="BL139" s="213"/>
      <c r="BM139" s="213"/>
    </row>
    <row r="140" spans="24:65">
      <c r="X140" s="7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177"/>
      <c r="AW140" s="177"/>
      <c r="AX140" s="177"/>
      <c r="AY140" s="177"/>
      <c r="AZ140" s="177"/>
      <c r="BA140" s="177"/>
      <c r="BB140" s="177"/>
      <c r="BC140" s="177"/>
      <c r="BD140" s="177"/>
      <c r="BE140" s="177"/>
      <c r="BF140" s="177"/>
      <c r="BG140" s="177"/>
      <c r="BH140" s="213"/>
      <c r="BI140" s="213"/>
      <c r="BJ140" s="213"/>
      <c r="BK140" s="213"/>
      <c r="BL140" s="213"/>
      <c r="BM140" s="213"/>
    </row>
    <row r="141" spans="24:65">
      <c r="X141" s="7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177"/>
      <c r="AW141" s="177"/>
      <c r="AX141" s="177"/>
      <c r="AY141" s="177"/>
      <c r="AZ141" s="177"/>
      <c r="BA141" s="177"/>
      <c r="BB141" s="177"/>
      <c r="BC141" s="177"/>
      <c r="BD141" s="177"/>
      <c r="BE141" s="177"/>
      <c r="BF141" s="177"/>
      <c r="BG141" s="177"/>
      <c r="BH141" s="213"/>
      <c r="BI141" s="213"/>
      <c r="BJ141" s="213"/>
      <c r="BK141" s="213"/>
      <c r="BL141" s="213"/>
      <c r="BM141" s="213"/>
    </row>
    <row r="142" spans="24:65">
      <c r="X142" s="7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177"/>
      <c r="AW142" s="177"/>
      <c r="AX142" s="177"/>
      <c r="AY142" s="177"/>
      <c r="AZ142" s="177"/>
      <c r="BA142" s="177"/>
      <c r="BB142" s="177"/>
      <c r="BC142" s="177"/>
      <c r="BD142" s="177"/>
      <c r="BE142" s="177"/>
      <c r="BF142" s="177"/>
      <c r="BG142" s="177"/>
      <c r="BH142" s="213"/>
      <c r="BI142" s="213"/>
      <c r="BJ142" s="213"/>
      <c r="BK142" s="213"/>
      <c r="BL142" s="213"/>
      <c r="BM142" s="213"/>
    </row>
    <row r="143" spans="24:65">
      <c r="X143" s="7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177"/>
      <c r="AW143" s="177"/>
      <c r="AX143" s="177"/>
      <c r="AY143" s="177"/>
      <c r="AZ143" s="177"/>
      <c r="BA143" s="177"/>
      <c r="BB143" s="177"/>
      <c r="BC143" s="177"/>
      <c r="BD143" s="177"/>
      <c r="BE143" s="177"/>
      <c r="BF143" s="177"/>
      <c r="BG143" s="177"/>
      <c r="BH143" s="213"/>
      <c r="BI143" s="213"/>
      <c r="BJ143" s="213"/>
      <c r="BK143" s="213"/>
      <c r="BL143" s="213"/>
      <c r="BM143" s="213"/>
    </row>
    <row r="144" spans="24:65">
      <c r="X144" s="7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177"/>
      <c r="AW144" s="177"/>
      <c r="AX144" s="177"/>
      <c r="AY144" s="177"/>
      <c r="AZ144" s="177"/>
      <c r="BA144" s="177"/>
      <c r="BB144" s="177"/>
      <c r="BC144" s="177"/>
      <c r="BD144" s="177"/>
      <c r="BE144" s="177"/>
      <c r="BF144" s="177"/>
      <c r="BG144" s="177"/>
      <c r="BH144" s="213"/>
      <c r="BI144" s="213"/>
      <c r="BJ144" s="213"/>
      <c r="BK144" s="213"/>
      <c r="BL144" s="213"/>
      <c r="BM144" s="213"/>
    </row>
    <row r="145" spans="24:65">
      <c r="X145" s="7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177"/>
      <c r="AW145" s="177"/>
      <c r="AX145" s="177"/>
      <c r="AY145" s="177"/>
      <c r="AZ145" s="177"/>
      <c r="BA145" s="177"/>
      <c r="BB145" s="177"/>
      <c r="BC145" s="177"/>
      <c r="BD145" s="177"/>
      <c r="BE145" s="177"/>
      <c r="BF145" s="177"/>
      <c r="BG145" s="177"/>
      <c r="BH145" s="213"/>
      <c r="BI145" s="213"/>
      <c r="BJ145" s="213"/>
      <c r="BK145" s="213"/>
      <c r="BL145" s="213"/>
      <c r="BM145" s="213"/>
    </row>
    <row r="146" spans="24:65">
      <c r="X146" s="7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177"/>
      <c r="AW146" s="177"/>
      <c r="AX146" s="177"/>
      <c r="AY146" s="177"/>
      <c r="AZ146" s="177"/>
      <c r="BA146" s="177"/>
      <c r="BB146" s="177"/>
      <c r="BC146" s="177"/>
      <c r="BD146" s="177"/>
      <c r="BE146" s="177"/>
      <c r="BF146" s="177"/>
      <c r="BG146" s="177"/>
      <c r="BH146" s="213"/>
      <c r="BI146" s="213"/>
      <c r="BJ146" s="213"/>
      <c r="BK146" s="213"/>
      <c r="BL146" s="213"/>
      <c r="BM146" s="213"/>
    </row>
    <row r="147" spans="24:65">
      <c r="X147" s="7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213"/>
      <c r="BI147" s="213"/>
      <c r="BJ147" s="213"/>
      <c r="BK147" s="213"/>
      <c r="BL147" s="213"/>
      <c r="BM147" s="213"/>
    </row>
    <row r="148" spans="24:65">
      <c r="X148" s="7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213"/>
      <c r="BI148" s="213"/>
      <c r="BJ148" s="213"/>
      <c r="BK148" s="213"/>
      <c r="BL148" s="213"/>
      <c r="BM148" s="213"/>
    </row>
    <row r="149" spans="24:65">
      <c r="X149" s="7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177"/>
      <c r="AW149" s="177"/>
      <c r="AX149" s="177"/>
      <c r="AY149" s="177"/>
      <c r="AZ149" s="177"/>
      <c r="BA149" s="177"/>
      <c r="BB149" s="177"/>
      <c r="BC149" s="177"/>
      <c r="BD149" s="177"/>
      <c r="BE149" s="177"/>
      <c r="BF149" s="177"/>
      <c r="BG149" s="177"/>
      <c r="BH149" s="213"/>
      <c r="BI149" s="213"/>
      <c r="BJ149" s="213"/>
      <c r="BK149" s="213"/>
      <c r="BL149" s="213"/>
      <c r="BM149" s="213"/>
    </row>
    <row r="150" spans="24:65">
      <c r="X150" s="7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177"/>
      <c r="AW150" s="177"/>
      <c r="AX150" s="177"/>
      <c r="AY150" s="177"/>
      <c r="AZ150" s="177"/>
      <c r="BA150" s="177"/>
      <c r="BB150" s="177"/>
      <c r="BC150" s="177"/>
      <c r="BD150" s="177"/>
      <c r="BE150" s="177"/>
      <c r="BF150" s="177"/>
      <c r="BG150" s="177"/>
      <c r="BH150" s="213"/>
      <c r="BI150" s="213"/>
      <c r="BJ150" s="213"/>
      <c r="BK150" s="213"/>
      <c r="BL150" s="213"/>
      <c r="BM150" s="213"/>
    </row>
    <row r="151" spans="24:65">
      <c r="X151" s="7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177"/>
      <c r="AW151" s="177"/>
      <c r="AX151" s="177"/>
      <c r="AY151" s="177"/>
      <c r="AZ151" s="177"/>
      <c r="BA151" s="177"/>
      <c r="BB151" s="177"/>
      <c r="BC151" s="177"/>
      <c r="BD151" s="177"/>
      <c r="BE151" s="177"/>
      <c r="BF151" s="177"/>
      <c r="BG151" s="177"/>
      <c r="BH151" s="213"/>
      <c r="BI151" s="213"/>
      <c r="BJ151" s="213"/>
      <c r="BK151" s="213"/>
      <c r="BL151" s="213"/>
      <c r="BM151" s="213"/>
    </row>
    <row r="152" spans="24:65">
      <c r="X152" s="7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177"/>
      <c r="AW152" s="177"/>
      <c r="AX152" s="177"/>
      <c r="AY152" s="177"/>
      <c r="AZ152" s="177"/>
      <c r="BA152" s="177"/>
      <c r="BB152" s="177"/>
      <c r="BC152" s="177"/>
      <c r="BD152" s="177"/>
      <c r="BE152" s="177"/>
      <c r="BF152" s="177"/>
      <c r="BG152" s="177"/>
      <c r="BH152" s="213"/>
      <c r="BI152" s="213"/>
      <c r="BJ152" s="213"/>
      <c r="BK152" s="213"/>
      <c r="BL152" s="213"/>
      <c r="BM152" s="213"/>
    </row>
    <row r="153" spans="24:65">
      <c r="X153" s="7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177"/>
      <c r="AW153" s="177"/>
      <c r="AX153" s="177"/>
      <c r="AY153" s="177"/>
      <c r="AZ153" s="177"/>
      <c r="BA153" s="177"/>
      <c r="BB153" s="177"/>
      <c r="BC153" s="177"/>
      <c r="BD153" s="177"/>
      <c r="BE153" s="177"/>
      <c r="BF153" s="177"/>
      <c r="BG153" s="177"/>
      <c r="BH153" s="213"/>
      <c r="BI153" s="213"/>
      <c r="BJ153" s="213"/>
      <c r="BK153" s="213"/>
      <c r="BL153" s="213"/>
      <c r="BM153" s="213"/>
    </row>
    <row r="154" spans="24:65">
      <c r="X154" s="7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177"/>
      <c r="AW154" s="177"/>
      <c r="AX154" s="177"/>
      <c r="AY154" s="177"/>
      <c r="AZ154" s="177"/>
      <c r="BA154" s="177"/>
      <c r="BB154" s="177"/>
      <c r="BC154" s="177"/>
      <c r="BD154" s="177"/>
      <c r="BE154" s="177"/>
      <c r="BF154" s="177"/>
      <c r="BG154" s="177"/>
      <c r="BH154" s="213"/>
      <c r="BI154" s="213"/>
      <c r="BJ154" s="213"/>
      <c r="BK154" s="213"/>
      <c r="BL154" s="213"/>
      <c r="BM154" s="213"/>
    </row>
    <row r="155" spans="24:65">
      <c r="X155" s="7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177"/>
      <c r="AW155" s="177"/>
      <c r="AX155" s="177"/>
      <c r="AY155" s="177"/>
      <c r="AZ155" s="177"/>
      <c r="BA155" s="177"/>
      <c r="BB155" s="177"/>
      <c r="BC155" s="177"/>
      <c r="BD155" s="177"/>
      <c r="BE155" s="177"/>
      <c r="BF155" s="177"/>
      <c r="BG155" s="177"/>
      <c r="BH155" s="213"/>
      <c r="BI155" s="213"/>
      <c r="BJ155" s="213"/>
      <c r="BK155" s="213"/>
      <c r="BL155" s="213"/>
      <c r="BM155" s="213"/>
    </row>
    <row r="156" spans="24:65">
      <c r="X156" s="7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177"/>
      <c r="AW156" s="177"/>
      <c r="AX156" s="177"/>
      <c r="AY156" s="177"/>
      <c r="AZ156" s="177"/>
      <c r="BA156" s="177"/>
      <c r="BB156" s="177"/>
      <c r="BC156" s="177"/>
      <c r="BD156" s="177"/>
      <c r="BE156" s="177"/>
      <c r="BF156" s="177"/>
      <c r="BG156" s="177"/>
      <c r="BH156" s="213"/>
      <c r="BI156" s="213"/>
      <c r="BJ156" s="213"/>
      <c r="BK156" s="213"/>
      <c r="BL156" s="213"/>
      <c r="BM156" s="213"/>
    </row>
    <row r="157" spans="24:65">
      <c r="X157" s="7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177"/>
      <c r="AW157" s="177"/>
      <c r="AX157" s="177"/>
      <c r="AY157" s="177"/>
      <c r="AZ157" s="177"/>
      <c r="BA157" s="177"/>
      <c r="BB157" s="177"/>
      <c r="BC157" s="177"/>
      <c r="BD157" s="177"/>
      <c r="BE157" s="177"/>
      <c r="BF157" s="177"/>
      <c r="BG157" s="177"/>
      <c r="BH157" s="213"/>
      <c r="BI157" s="213"/>
      <c r="BJ157" s="213"/>
      <c r="BK157" s="213"/>
      <c r="BL157" s="213"/>
      <c r="BM157" s="213"/>
    </row>
    <row r="158" spans="24:65">
      <c r="X158" s="7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177"/>
      <c r="AW158" s="177"/>
      <c r="AX158" s="177"/>
      <c r="AY158" s="177"/>
      <c r="AZ158" s="177"/>
      <c r="BA158" s="177"/>
      <c r="BB158" s="177"/>
      <c r="BC158" s="177"/>
      <c r="BD158" s="177"/>
      <c r="BE158" s="177"/>
      <c r="BF158" s="177"/>
      <c r="BG158" s="177"/>
      <c r="BH158" s="213"/>
      <c r="BI158" s="213"/>
      <c r="BJ158" s="213"/>
      <c r="BK158" s="213"/>
      <c r="BL158" s="213"/>
      <c r="BM158" s="213"/>
    </row>
    <row r="159" spans="24:65">
      <c r="X159" s="7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177"/>
      <c r="AW159" s="177"/>
      <c r="AX159" s="177"/>
      <c r="AY159" s="177"/>
      <c r="AZ159" s="177"/>
      <c r="BA159" s="177"/>
      <c r="BB159" s="177"/>
      <c r="BC159" s="177"/>
      <c r="BD159" s="177"/>
      <c r="BE159" s="177"/>
      <c r="BF159" s="177"/>
      <c r="BG159" s="177"/>
      <c r="BH159" s="213"/>
      <c r="BI159" s="213"/>
      <c r="BJ159" s="213"/>
      <c r="BK159" s="213"/>
      <c r="BL159" s="213"/>
      <c r="BM159" s="213"/>
    </row>
    <row r="160" spans="24:65">
      <c r="X160" s="7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177"/>
      <c r="AW160" s="177"/>
      <c r="AX160" s="177"/>
      <c r="AY160" s="177"/>
      <c r="AZ160" s="177"/>
      <c r="BA160" s="177"/>
      <c r="BB160" s="177"/>
      <c r="BC160" s="177"/>
      <c r="BD160" s="177"/>
      <c r="BE160" s="177"/>
      <c r="BF160" s="177"/>
      <c r="BG160" s="177"/>
      <c r="BH160" s="213"/>
      <c r="BI160" s="213"/>
      <c r="BJ160" s="213"/>
      <c r="BK160" s="213"/>
      <c r="BL160" s="213"/>
      <c r="BM160" s="213"/>
    </row>
    <row r="161" spans="24:65">
      <c r="X161" s="7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177"/>
      <c r="AW161" s="177"/>
      <c r="AX161" s="177"/>
      <c r="AY161" s="177"/>
      <c r="AZ161" s="177"/>
      <c r="BA161" s="177"/>
      <c r="BB161" s="177"/>
      <c r="BC161" s="177"/>
      <c r="BD161" s="177"/>
      <c r="BE161" s="177"/>
      <c r="BF161" s="177"/>
      <c r="BG161" s="177"/>
      <c r="BH161" s="213"/>
      <c r="BI161" s="213"/>
      <c r="BJ161" s="213"/>
      <c r="BK161" s="213"/>
      <c r="BL161" s="213"/>
      <c r="BM161" s="213"/>
    </row>
    <row r="162" spans="24:65">
      <c r="X162" s="7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177"/>
      <c r="AW162" s="177"/>
      <c r="AX162" s="177"/>
      <c r="AY162" s="177"/>
      <c r="AZ162" s="177"/>
      <c r="BA162" s="177"/>
      <c r="BB162" s="177"/>
      <c r="BC162" s="177"/>
      <c r="BD162" s="177"/>
      <c r="BE162" s="177"/>
      <c r="BF162" s="177"/>
      <c r="BG162" s="177"/>
      <c r="BH162" s="213"/>
      <c r="BI162" s="213"/>
      <c r="BJ162" s="213"/>
      <c r="BK162" s="213"/>
      <c r="BL162" s="213"/>
      <c r="BM162" s="213"/>
    </row>
    <row r="163" spans="24:65">
      <c r="X163" s="7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177"/>
      <c r="AW163" s="177"/>
      <c r="AX163" s="177"/>
      <c r="AY163" s="177"/>
      <c r="AZ163" s="177"/>
      <c r="BA163" s="177"/>
      <c r="BB163" s="177"/>
      <c r="BC163" s="177"/>
      <c r="BD163" s="177"/>
      <c r="BE163" s="177"/>
      <c r="BF163" s="177"/>
      <c r="BG163" s="177"/>
      <c r="BH163" s="213"/>
      <c r="BI163" s="213"/>
      <c r="BJ163" s="213"/>
      <c r="BK163" s="213"/>
      <c r="BL163" s="213"/>
      <c r="BM163" s="213"/>
    </row>
    <row r="164" spans="24:65">
      <c r="X164" s="7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177"/>
      <c r="AW164" s="177"/>
      <c r="AX164" s="177"/>
      <c r="AY164" s="177"/>
      <c r="AZ164" s="177"/>
      <c r="BA164" s="177"/>
      <c r="BB164" s="177"/>
      <c r="BC164" s="177"/>
      <c r="BD164" s="177"/>
      <c r="BE164" s="177"/>
      <c r="BF164" s="177"/>
      <c r="BG164" s="177"/>
      <c r="BH164" s="213"/>
      <c r="BI164" s="213"/>
      <c r="BJ164" s="213"/>
      <c r="BK164" s="213"/>
      <c r="BL164" s="213"/>
      <c r="BM164" s="213"/>
    </row>
    <row r="165" spans="24:65">
      <c r="X165" s="7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177"/>
      <c r="AW165" s="177"/>
      <c r="AX165" s="177"/>
      <c r="AY165" s="177"/>
      <c r="AZ165" s="177"/>
      <c r="BA165" s="177"/>
      <c r="BB165" s="177"/>
      <c r="BC165" s="177"/>
      <c r="BD165" s="177"/>
      <c r="BE165" s="177"/>
      <c r="BF165" s="177"/>
      <c r="BG165" s="177"/>
      <c r="BH165" s="213"/>
      <c r="BI165" s="213"/>
      <c r="BJ165" s="213"/>
      <c r="BK165" s="213"/>
      <c r="BL165" s="213"/>
      <c r="BM165" s="213"/>
    </row>
    <row r="166" spans="24:65">
      <c r="X166" s="7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177"/>
      <c r="AW166" s="177"/>
      <c r="AX166" s="177"/>
      <c r="AY166" s="177"/>
      <c r="AZ166" s="177"/>
      <c r="BA166" s="177"/>
      <c r="BB166" s="177"/>
      <c r="BC166" s="177"/>
      <c r="BD166" s="177"/>
      <c r="BE166" s="177"/>
      <c r="BF166" s="177"/>
      <c r="BG166" s="177"/>
      <c r="BH166" s="213"/>
      <c r="BI166" s="213"/>
      <c r="BJ166" s="213"/>
      <c r="BK166" s="213"/>
      <c r="BL166" s="213"/>
      <c r="BM166" s="213"/>
    </row>
    <row r="167" spans="24:65">
      <c r="X167" s="7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177"/>
      <c r="AW167" s="177"/>
      <c r="AX167" s="177"/>
      <c r="AY167" s="177"/>
      <c r="AZ167" s="177"/>
      <c r="BA167" s="177"/>
      <c r="BB167" s="177"/>
      <c r="BC167" s="177"/>
      <c r="BD167" s="177"/>
      <c r="BE167" s="177"/>
      <c r="BF167" s="177"/>
      <c r="BG167" s="177"/>
      <c r="BH167" s="213"/>
      <c r="BI167" s="213"/>
      <c r="BJ167" s="213"/>
      <c r="BK167" s="213"/>
      <c r="BL167" s="213"/>
      <c r="BM167" s="213"/>
    </row>
    <row r="168" spans="24:65">
      <c r="X168" s="7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177"/>
      <c r="AW168" s="177"/>
      <c r="AX168" s="177"/>
      <c r="AY168" s="177"/>
      <c r="AZ168" s="177"/>
      <c r="BA168" s="177"/>
      <c r="BB168" s="177"/>
      <c r="BC168" s="177"/>
      <c r="BD168" s="177"/>
      <c r="BE168" s="177"/>
      <c r="BF168" s="177"/>
      <c r="BG168" s="177"/>
      <c r="BH168" s="213"/>
      <c r="BI168" s="213"/>
      <c r="BJ168" s="213"/>
      <c r="BK168" s="213"/>
      <c r="BL168" s="213"/>
      <c r="BM168" s="213"/>
    </row>
    <row r="169" spans="24:65">
      <c r="X169" s="7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177"/>
      <c r="AW169" s="177"/>
      <c r="AX169" s="177"/>
      <c r="AY169" s="177"/>
      <c r="AZ169" s="177"/>
      <c r="BA169" s="177"/>
      <c r="BB169" s="177"/>
      <c r="BC169" s="177"/>
      <c r="BD169" s="177"/>
      <c r="BE169" s="177"/>
      <c r="BF169" s="177"/>
      <c r="BG169" s="177"/>
      <c r="BH169" s="213"/>
      <c r="BI169" s="213"/>
      <c r="BJ169" s="213"/>
      <c r="BK169" s="213"/>
      <c r="BL169" s="213"/>
      <c r="BM169" s="213"/>
    </row>
    <row r="170" spans="24:65">
      <c r="X170" s="7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177"/>
      <c r="AW170" s="177"/>
      <c r="AX170" s="177"/>
      <c r="AY170" s="177"/>
      <c r="AZ170" s="177"/>
      <c r="BA170" s="177"/>
      <c r="BB170" s="177"/>
      <c r="BC170" s="177"/>
      <c r="BD170" s="177"/>
      <c r="BE170" s="177"/>
      <c r="BF170" s="177"/>
      <c r="BG170" s="177"/>
      <c r="BH170" s="213"/>
      <c r="BI170" s="213"/>
      <c r="BJ170" s="213"/>
      <c r="BK170" s="213"/>
      <c r="BL170" s="213"/>
      <c r="BM170" s="213"/>
    </row>
    <row r="171" spans="24:65">
      <c r="X171" s="7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177"/>
      <c r="AW171" s="177"/>
      <c r="AX171" s="177"/>
      <c r="AY171" s="177"/>
      <c r="AZ171" s="177"/>
      <c r="BA171" s="177"/>
      <c r="BB171" s="177"/>
      <c r="BC171" s="177"/>
      <c r="BD171" s="177"/>
      <c r="BE171" s="177"/>
      <c r="BF171" s="177"/>
      <c r="BG171" s="177"/>
      <c r="BH171" s="213"/>
      <c r="BI171" s="213"/>
      <c r="BJ171" s="213"/>
      <c r="BK171" s="213"/>
      <c r="BL171" s="213"/>
      <c r="BM171" s="213"/>
    </row>
    <row r="172" spans="24:65"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177"/>
      <c r="AW172" s="177"/>
      <c r="AX172" s="177"/>
      <c r="AY172" s="177"/>
      <c r="AZ172" s="177"/>
      <c r="BA172" s="177"/>
      <c r="BB172" s="177"/>
      <c r="BC172" s="177"/>
      <c r="BD172" s="177"/>
      <c r="BE172" s="177"/>
      <c r="BF172" s="177"/>
      <c r="BG172" s="177"/>
      <c r="BH172" s="213"/>
      <c r="BI172" s="213"/>
      <c r="BJ172" s="213"/>
      <c r="BK172" s="213"/>
      <c r="BL172" s="213"/>
      <c r="BM172" s="213"/>
    </row>
    <row r="173" spans="24:65"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177"/>
      <c r="AW173" s="177"/>
      <c r="AX173" s="177"/>
      <c r="AY173" s="177"/>
      <c r="AZ173" s="177"/>
      <c r="BA173" s="177"/>
      <c r="BB173" s="177"/>
      <c r="BC173" s="177"/>
      <c r="BD173" s="177"/>
      <c r="BE173" s="177"/>
      <c r="BF173" s="177"/>
      <c r="BG173" s="177"/>
      <c r="BH173" s="213"/>
      <c r="BI173" s="213"/>
      <c r="BJ173" s="213"/>
      <c r="BK173" s="213"/>
      <c r="BL173" s="213"/>
      <c r="BM173" s="213"/>
    </row>
    <row r="174" spans="24:65"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177"/>
      <c r="AW174" s="177"/>
      <c r="AX174" s="177"/>
      <c r="AY174" s="177"/>
      <c r="AZ174" s="177"/>
      <c r="BA174" s="177"/>
      <c r="BB174" s="177"/>
      <c r="BC174" s="177"/>
      <c r="BD174" s="177"/>
      <c r="BE174" s="177"/>
      <c r="BF174" s="177"/>
      <c r="BG174" s="177"/>
      <c r="BH174" s="213"/>
      <c r="BI174" s="213"/>
      <c r="BJ174" s="213"/>
      <c r="BK174" s="213"/>
      <c r="BL174" s="213"/>
      <c r="BM174" s="213"/>
    </row>
    <row r="175" spans="24:65"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177"/>
      <c r="AW175" s="177"/>
      <c r="AX175" s="177"/>
      <c r="AY175" s="177"/>
      <c r="AZ175" s="177"/>
      <c r="BA175" s="177"/>
      <c r="BB175" s="177"/>
      <c r="BC175" s="177"/>
      <c r="BD175" s="177"/>
      <c r="BE175" s="177"/>
      <c r="BF175" s="177"/>
      <c r="BG175" s="177"/>
      <c r="BH175" s="213"/>
      <c r="BI175" s="213"/>
      <c r="BJ175" s="213"/>
      <c r="BK175" s="213"/>
      <c r="BL175" s="213"/>
      <c r="BM175" s="213"/>
    </row>
    <row r="176" spans="24:65"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177"/>
      <c r="AW176" s="177"/>
      <c r="AX176" s="177"/>
      <c r="AY176" s="177"/>
      <c r="AZ176" s="177"/>
      <c r="BA176" s="177"/>
      <c r="BB176" s="177"/>
      <c r="BC176" s="177"/>
      <c r="BD176" s="177"/>
      <c r="BE176" s="177"/>
      <c r="BF176" s="177"/>
      <c r="BG176" s="177"/>
      <c r="BH176" s="213"/>
      <c r="BI176" s="213"/>
      <c r="BJ176" s="213"/>
      <c r="BK176" s="213"/>
      <c r="BL176" s="213"/>
      <c r="BM176" s="213"/>
    </row>
    <row r="177" spans="26:65"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177"/>
      <c r="AW177" s="177"/>
      <c r="AX177" s="177"/>
      <c r="AY177" s="177"/>
      <c r="AZ177" s="177"/>
      <c r="BA177" s="177"/>
      <c r="BB177" s="177"/>
      <c r="BC177" s="177"/>
      <c r="BD177" s="177"/>
      <c r="BE177" s="177"/>
      <c r="BF177" s="177"/>
      <c r="BG177" s="177"/>
      <c r="BH177" s="213"/>
      <c r="BI177" s="213"/>
      <c r="BJ177" s="213"/>
      <c r="BK177" s="213"/>
      <c r="BL177" s="213"/>
      <c r="BM177" s="213"/>
    </row>
    <row r="178" spans="26:65">
      <c r="Z178" s="69"/>
      <c r="AA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177"/>
      <c r="AW178" s="177"/>
      <c r="AX178" s="177"/>
      <c r="AY178" s="177"/>
      <c r="AZ178" s="177"/>
      <c r="BA178" s="177"/>
      <c r="BB178" s="177"/>
      <c r="BC178" s="177"/>
      <c r="BD178" s="177"/>
      <c r="BE178" s="177"/>
      <c r="BF178" s="177"/>
      <c r="BG178" s="177"/>
      <c r="BH178" s="213"/>
      <c r="BI178" s="213"/>
      <c r="BJ178" s="213"/>
      <c r="BK178" s="213"/>
      <c r="BL178" s="213"/>
      <c r="BM178" s="213"/>
    </row>
    <row r="179" spans="26:65">
      <c r="Z179" s="69"/>
      <c r="AA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177"/>
      <c r="AW179" s="177"/>
      <c r="AX179" s="177"/>
      <c r="AY179" s="177"/>
      <c r="AZ179" s="177"/>
      <c r="BA179" s="177"/>
      <c r="BB179" s="177"/>
      <c r="BC179" s="177"/>
      <c r="BD179" s="177"/>
      <c r="BE179" s="177"/>
      <c r="BF179" s="177"/>
      <c r="BG179" s="177"/>
      <c r="BH179" s="213"/>
      <c r="BI179" s="213"/>
      <c r="BJ179" s="213"/>
      <c r="BK179" s="213"/>
      <c r="BL179" s="213"/>
      <c r="BM179" s="213"/>
    </row>
    <row r="180" spans="26:65">
      <c r="Z180" s="69"/>
      <c r="AA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177"/>
      <c r="AW180" s="177"/>
      <c r="AX180" s="177"/>
      <c r="AY180" s="177"/>
      <c r="AZ180" s="177"/>
      <c r="BA180" s="177"/>
      <c r="BB180" s="177"/>
      <c r="BC180" s="177"/>
      <c r="BD180" s="177"/>
      <c r="BE180" s="177"/>
      <c r="BF180" s="177"/>
      <c r="BG180" s="177"/>
      <c r="BH180" s="213"/>
      <c r="BI180" s="213"/>
      <c r="BJ180" s="213"/>
      <c r="BK180" s="213"/>
      <c r="BL180" s="213"/>
      <c r="BM180" s="213"/>
    </row>
    <row r="181" spans="26:65">
      <c r="Z181" s="69"/>
      <c r="AA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177"/>
      <c r="AW181" s="177"/>
      <c r="AX181" s="177"/>
      <c r="AY181" s="177"/>
      <c r="AZ181" s="177"/>
      <c r="BA181" s="177"/>
      <c r="BB181" s="177"/>
      <c r="BC181" s="177"/>
      <c r="BD181" s="177"/>
      <c r="BE181" s="177"/>
      <c r="BF181" s="177"/>
      <c r="BG181" s="177"/>
      <c r="BH181" s="213"/>
      <c r="BI181" s="213"/>
      <c r="BJ181" s="213"/>
      <c r="BK181" s="213"/>
      <c r="BL181" s="213"/>
      <c r="BM181" s="213"/>
    </row>
    <row r="182" spans="26:65">
      <c r="Z182" s="69"/>
      <c r="AA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177"/>
      <c r="AW182" s="177"/>
      <c r="AX182" s="177"/>
      <c r="AY182" s="177"/>
      <c r="AZ182" s="177"/>
      <c r="BA182" s="177"/>
      <c r="BB182" s="177"/>
      <c r="BC182" s="177"/>
      <c r="BD182" s="177"/>
      <c r="BE182" s="177"/>
      <c r="BF182" s="177"/>
      <c r="BG182" s="177"/>
      <c r="BH182" s="213"/>
      <c r="BI182" s="213"/>
      <c r="BJ182" s="213"/>
      <c r="BK182" s="213"/>
      <c r="BL182" s="213"/>
      <c r="BM182" s="213"/>
    </row>
    <row r="183" spans="26:65">
      <c r="Z183" s="69"/>
      <c r="AA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213"/>
      <c r="BI183" s="213"/>
      <c r="BJ183" s="213"/>
      <c r="BK183" s="213"/>
      <c r="BL183" s="213"/>
      <c r="BM183" s="213"/>
    </row>
    <row r="184" spans="26:65">
      <c r="Z184" s="69"/>
      <c r="AA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</row>
    <row r="185" spans="26:65"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</row>
  </sheetData>
  <sheetProtection formatCells="0" formatColumns="0" formatRows="0" insertColumns="0" insertRows="0" insertHyperlinks="0" deleteColumns="0" deleteRows="0" sort="0" autoFilter="0" pivotTables="0"/>
  <mergeCells count="38">
    <mergeCell ref="BD6:BE6"/>
    <mergeCell ref="AL6:AM6"/>
    <mergeCell ref="P6:Q6"/>
    <mergeCell ref="AP6:AQ6"/>
    <mergeCell ref="AB6:AC6"/>
    <mergeCell ref="Z6:AA6"/>
    <mergeCell ref="AD6:AE6"/>
    <mergeCell ref="AR6:AS6"/>
    <mergeCell ref="D6:E6"/>
    <mergeCell ref="J6:K6"/>
    <mergeCell ref="AN6:AO6"/>
    <mergeCell ref="BH6:BI6"/>
    <mergeCell ref="AJ6:AK6"/>
    <mergeCell ref="AF6:AG6"/>
    <mergeCell ref="AH6:AI6"/>
    <mergeCell ref="AZ6:BA6"/>
    <mergeCell ref="N6:O6"/>
    <mergeCell ref="AX6:AY6"/>
    <mergeCell ref="R6:S6"/>
    <mergeCell ref="V6:W6"/>
    <mergeCell ref="T6:U6"/>
    <mergeCell ref="A6:A7"/>
    <mergeCell ref="BB6:BC6"/>
    <mergeCell ref="X6:Y6"/>
    <mergeCell ref="AV6:AW6"/>
    <mergeCell ref="AT6:AU6"/>
    <mergeCell ref="L6:M6"/>
    <mergeCell ref="B6:C6"/>
    <mergeCell ref="BL6:BM6"/>
    <mergeCell ref="A1:BM1"/>
    <mergeCell ref="A2:BM2"/>
    <mergeCell ref="A3:BM3"/>
    <mergeCell ref="A4:BM4"/>
    <mergeCell ref="A5:BM5"/>
    <mergeCell ref="BJ6:BK6"/>
    <mergeCell ref="F6:G6"/>
    <mergeCell ref="H6:I6"/>
    <mergeCell ref="BF6:BG6"/>
  </mergeCells>
  <phoneticPr fontId="16" type="noConversion"/>
  <pageMargins left="0.75" right="0.75" top="1" bottom="1" header="0.5" footer="0.5"/>
  <pageSetup scale="42" orientation="portrait" r:id="rId1"/>
  <headerFooter alignWithMargins="0">
    <oddFooter>&amp;CREDACTED
CONFIDENTIAL PER WAC 480-07-160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BN179"/>
  <sheetViews>
    <sheetView view="pageLayout" zoomScaleNormal="90" workbookViewId="0">
      <selection activeCell="AQ10" sqref="AQ10:BN97"/>
    </sheetView>
  </sheetViews>
  <sheetFormatPr defaultColWidth="9.109375" defaultRowHeight="13.5" customHeight="1"/>
  <cols>
    <col min="1" max="1" width="17.6640625" style="76" customWidth="1"/>
    <col min="2" max="2" width="6.6640625" style="31" hidden="1" customWidth="1"/>
    <col min="3" max="3" width="7.6640625" style="31" hidden="1" customWidth="1"/>
    <col min="4" max="4" width="4.6640625" style="31" hidden="1" customWidth="1"/>
    <col min="5" max="5" width="7.44140625" style="31" hidden="1" customWidth="1"/>
    <col min="6" max="6" width="5.33203125" style="31" hidden="1" customWidth="1"/>
    <col min="7" max="7" width="7.44140625" style="31" hidden="1" customWidth="1"/>
    <col min="8" max="8" width="5.33203125" style="31" hidden="1" customWidth="1"/>
    <col min="9" max="9" width="7.44140625" style="31" hidden="1" customWidth="1"/>
    <col min="10" max="10" width="5.33203125" style="31" hidden="1" customWidth="1"/>
    <col min="11" max="11" width="7.44140625" style="31" hidden="1" customWidth="1"/>
    <col min="12" max="12" width="5.33203125" style="31" hidden="1" customWidth="1"/>
    <col min="13" max="13" width="7.44140625" style="31" hidden="1" customWidth="1"/>
    <col min="14" max="14" width="5.33203125" style="31" hidden="1" customWidth="1"/>
    <col min="15" max="15" width="7.44140625" style="31" hidden="1" customWidth="1"/>
    <col min="16" max="16" width="5.33203125" style="31" hidden="1" customWidth="1"/>
    <col min="17" max="17" width="0" style="31" hidden="1" customWidth="1"/>
    <col min="18" max="18" width="5.33203125" style="31" hidden="1" customWidth="1"/>
    <col min="19" max="19" width="9" style="31" hidden="1" customWidth="1"/>
    <col min="20" max="20" width="5.33203125" style="31" hidden="1" customWidth="1"/>
    <col min="21" max="21" width="8.5546875" style="31" hidden="1" customWidth="1"/>
    <col min="22" max="22" width="5.33203125" style="31" hidden="1" customWidth="1"/>
    <col min="23" max="23" width="8.88671875" style="31" hidden="1" customWidth="1"/>
    <col min="24" max="24" width="5.33203125" style="31" hidden="1" customWidth="1"/>
    <col min="25" max="25" width="9" style="31" hidden="1" customWidth="1"/>
    <col min="26" max="26" width="5.33203125" style="31" hidden="1" customWidth="1"/>
    <col min="27" max="27" width="10" style="31" hidden="1" customWidth="1"/>
    <col min="28" max="28" width="5.33203125" style="31" hidden="1" customWidth="1"/>
    <col min="29" max="29" width="7.44140625" style="31" hidden="1" customWidth="1"/>
    <col min="30" max="30" width="5.33203125" style="31" hidden="1" customWidth="1"/>
    <col min="31" max="31" width="7.44140625" style="31" hidden="1" customWidth="1"/>
    <col min="32" max="32" width="5.33203125" style="31" hidden="1" customWidth="1"/>
    <col min="33" max="33" width="7.44140625" style="31" hidden="1" customWidth="1"/>
    <col min="34" max="34" width="5.33203125" style="31" hidden="1" customWidth="1"/>
    <col min="35" max="35" width="7.44140625" style="31" hidden="1" customWidth="1"/>
    <col min="36" max="36" width="5.33203125" style="31" hidden="1" customWidth="1"/>
    <col min="37" max="37" width="7.44140625" style="31" hidden="1" customWidth="1"/>
    <col min="38" max="38" width="5.33203125" style="31" hidden="1" customWidth="1"/>
    <col min="39" max="39" width="7.44140625" style="31" hidden="1" customWidth="1"/>
    <col min="40" max="40" width="5.33203125" style="31" hidden="1" customWidth="1"/>
    <col min="41" max="41" width="7.44140625" style="31" hidden="1" customWidth="1"/>
    <col min="42" max="42" width="5.33203125" style="31" hidden="1" customWidth="1"/>
    <col min="43" max="43" width="7.44140625" style="31" bestFit="1" customWidth="1"/>
    <col min="44" max="44" width="5.33203125" style="31" bestFit="1" customWidth="1"/>
    <col min="45" max="45" width="7.44140625" style="31" bestFit="1" customWidth="1"/>
    <col min="46" max="46" width="5.33203125" style="31" bestFit="1" customWidth="1"/>
    <col min="47" max="47" width="7.44140625" style="31" bestFit="1" customWidth="1"/>
    <col min="48" max="48" width="5.33203125" style="31" bestFit="1" customWidth="1"/>
    <col min="49" max="49" width="7.44140625" style="31" bestFit="1" customWidth="1"/>
    <col min="50" max="50" width="5.33203125" style="31" bestFit="1" customWidth="1"/>
    <col min="51" max="51" width="7.44140625" style="31" bestFit="1" customWidth="1"/>
    <col min="52" max="52" width="5.33203125" style="31" bestFit="1" customWidth="1"/>
    <col min="53" max="53" width="7.5546875" style="31" customWidth="1"/>
    <col min="54" max="54" width="5.33203125" style="31" customWidth="1"/>
    <col min="55" max="55" width="7.44140625" style="31" bestFit="1" customWidth="1"/>
    <col min="56" max="56" width="5.33203125" style="31" bestFit="1" customWidth="1"/>
    <col min="57" max="57" width="7.44140625" style="31" bestFit="1" customWidth="1"/>
    <col min="58" max="58" width="5.33203125" style="31" bestFit="1" customWidth="1"/>
    <col min="59" max="59" width="7.44140625" style="31" bestFit="1" customWidth="1"/>
    <col min="60" max="60" width="5.33203125" style="31" bestFit="1" customWidth="1"/>
    <col min="61" max="61" width="7.44140625" style="31" bestFit="1" customWidth="1"/>
    <col min="62" max="62" width="5.33203125" style="31" bestFit="1" customWidth="1"/>
    <col min="63" max="63" width="7.44140625" style="31" bestFit="1" customWidth="1"/>
    <col min="64" max="64" width="5.33203125" style="31" bestFit="1" customWidth="1"/>
    <col min="65" max="65" width="8.88671875" style="31" customWidth="1"/>
    <col min="66" max="66" width="5.33203125" style="31" bestFit="1" customWidth="1"/>
    <col min="67" max="16384" width="9.109375" style="31"/>
  </cols>
  <sheetData>
    <row r="1" spans="1:66" ht="13.5" customHeight="1" thickTop="1">
      <c r="A1" s="242" t="s">
        <v>79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4"/>
    </row>
    <row r="2" spans="1:66" ht="13.5" customHeight="1">
      <c r="A2" s="245" t="s">
        <v>97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46"/>
    </row>
    <row r="3" spans="1:66" ht="13.5" customHeight="1">
      <c r="A3" s="245" t="s">
        <v>182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46"/>
    </row>
    <row r="4" spans="1:66" ht="13.5" customHeight="1">
      <c r="A4" s="245" t="s">
        <v>181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46"/>
    </row>
    <row r="5" spans="1:66" ht="13.5" customHeight="1" thickBot="1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9"/>
    </row>
    <row r="6" spans="1:66" s="36" customFormat="1" ht="13.5" customHeight="1" thickTop="1">
      <c r="A6" s="252" t="s">
        <v>90</v>
      </c>
      <c r="B6" s="52">
        <v>40184</v>
      </c>
      <c r="C6" s="250">
        <v>40215</v>
      </c>
      <c r="D6" s="250"/>
      <c r="E6" s="250">
        <v>40243</v>
      </c>
      <c r="F6" s="250"/>
      <c r="G6" s="250">
        <v>40274</v>
      </c>
      <c r="H6" s="250"/>
      <c r="I6" s="250">
        <v>40304</v>
      </c>
      <c r="J6" s="250"/>
      <c r="K6" s="250">
        <v>40335</v>
      </c>
      <c r="L6" s="250"/>
      <c r="M6" s="250">
        <v>40365</v>
      </c>
      <c r="N6" s="250"/>
      <c r="O6" s="250">
        <v>40396</v>
      </c>
      <c r="P6" s="250"/>
      <c r="Q6" s="250">
        <v>40427</v>
      </c>
      <c r="R6" s="250"/>
      <c r="S6" s="250">
        <v>40457</v>
      </c>
      <c r="T6" s="250"/>
      <c r="U6" s="250">
        <v>40488</v>
      </c>
      <c r="V6" s="250"/>
      <c r="W6" s="250">
        <v>40518</v>
      </c>
      <c r="X6" s="250"/>
      <c r="Y6" s="250">
        <v>40554</v>
      </c>
      <c r="Z6" s="250"/>
      <c r="AA6" s="250">
        <v>40575</v>
      </c>
      <c r="AB6" s="250"/>
      <c r="AC6" s="240">
        <v>40603</v>
      </c>
      <c r="AD6" s="251"/>
      <c r="AE6" s="250">
        <v>40634</v>
      </c>
      <c r="AF6" s="250"/>
      <c r="AG6" s="240">
        <v>40664</v>
      </c>
      <c r="AH6" s="250"/>
      <c r="AI6" s="240">
        <v>40695</v>
      </c>
      <c r="AJ6" s="250"/>
      <c r="AK6" s="240">
        <v>40725</v>
      </c>
      <c r="AL6" s="250"/>
      <c r="AM6" s="240">
        <v>40756</v>
      </c>
      <c r="AN6" s="250"/>
      <c r="AO6" s="240">
        <v>40787</v>
      </c>
      <c r="AP6" s="250"/>
      <c r="AQ6" s="240">
        <v>40817</v>
      </c>
      <c r="AR6" s="251"/>
      <c r="AS6" s="240">
        <v>40848</v>
      </c>
      <c r="AT6" s="250"/>
      <c r="AU6" s="240">
        <v>40878</v>
      </c>
      <c r="AV6" s="250"/>
      <c r="AW6" s="240">
        <v>40909</v>
      </c>
      <c r="AX6" s="250"/>
      <c r="AY6" s="240">
        <v>40940</v>
      </c>
      <c r="AZ6" s="250"/>
      <c r="BA6" s="240">
        <v>40969</v>
      </c>
      <c r="BB6" s="251"/>
      <c r="BC6" s="250">
        <v>41000</v>
      </c>
      <c r="BD6" s="250"/>
      <c r="BE6" s="240">
        <v>41041</v>
      </c>
      <c r="BF6" s="250"/>
      <c r="BG6" s="240">
        <v>41061</v>
      </c>
      <c r="BH6" s="250"/>
      <c r="BI6" s="240">
        <v>41091</v>
      </c>
      <c r="BJ6" s="250"/>
      <c r="BK6" s="240">
        <v>41122</v>
      </c>
      <c r="BL6" s="250"/>
      <c r="BM6" s="240">
        <v>41153</v>
      </c>
      <c r="BN6" s="241"/>
    </row>
    <row r="7" spans="1:66" s="36" customFormat="1" ht="13.5" customHeight="1">
      <c r="A7" s="253"/>
      <c r="B7" s="42" t="s">
        <v>80</v>
      </c>
      <c r="C7" s="42" t="s">
        <v>80</v>
      </c>
      <c r="D7" s="43" t="s">
        <v>91</v>
      </c>
      <c r="E7" s="42" t="s">
        <v>80</v>
      </c>
      <c r="F7" s="43" t="s">
        <v>91</v>
      </c>
      <c r="G7" s="42" t="s">
        <v>80</v>
      </c>
      <c r="H7" s="43" t="s">
        <v>91</v>
      </c>
      <c r="I7" s="42" t="s">
        <v>80</v>
      </c>
      <c r="J7" s="43" t="s">
        <v>91</v>
      </c>
      <c r="K7" s="42" t="s">
        <v>80</v>
      </c>
      <c r="L7" s="43" t="s">
        <v>91</v>
      </c>
      <c r="M7" s="42" t="s">
        <v>80</v>
      </c>
      <c r="N7" s="43" t="s">
        <v>91</v>
      </c>
      <c r="O7" s="42" t="s">
        <v>80</v>
      </c>
      <c r="P7" s="43" t="s">
        <v>91</v>
      </c>
      <c r="Q7" s="42" t="s">
        <v>80</v>
      </c>
      <c r="R7" s="43" t="s">
        <v>91</v>
      </c>
      <c r="S7" s="42" t="s">
        <v>80</v>
      </c>
      <c r="T7" s="43" t="s">
        <v>91</v>
      </c>
      <c r="U7" s="42" t="s">
        <v>80</v>
      </c>
      <c r="V7" s="43" t="s">
        <v>91</v>
      </c>
      <c r="W7" s="42" t="s">
        <v>80</v>
      </c>
      <c r="X7" s="43" t="s">
        <v>91</v>
      </c>
      <c r="Y7" s="42" t="s">
        <v>80</v>
      </c>
      <c r="Z7" s="44" t="s">
        <v>91</v>
      </c>
      <c r="AA7" s="45" t="s">
        <v>80</v>
      </c>
      <c r="AB7" s="44" t="s">
        <v>91</v>
      </c>
      <c r="AC7" s="45" t="s">
        <v>80</v>
      </c>
      <c r="AD7" s="43" t="s">
        <v>91</v>
      </c>
      <c r="AE7" s="113" t="s">
        <v>80</v>
      </c>
      <c r="AF7" s="44" t="s">
        <v>91</v>
      </c>
      <c r="AG7" s="45" t="s">
        <v>80</v>
      </c>
      <c r="AH7" s="44" t="s">
        <v>91</v>
      </c>
      <c r="AI7" s="45" t="s">
        <v>80</v>
      </c>
      <c r="AJ7" s="44" t="s">
        <v>91</v>
      </c>
      <c r="AK7" s="45" t="s">
        <v>80</v>
      </c>
      <c r="AL7" s="44" t="s">
        <v>91</v>
      </c>
      <c r="AM7" s="45" t="s">
        <v>80</v>
      </c>
      <c r="AN7" s="44" t="s">
        <v>91</v>
      </c>
      <c r="AO7" s="45" t="s">
        <v>80</v>
      </c>
      <c r="AP7" s="44" t="s">
        <v>91</v>
      </c>
      <c r="AQ7" s="45" t="s">
        <v>80</v>
      </c>
      <c r="AR7" s="43" t="s">
        <v>91</v>
      </c>
      <c r="AS7" s="45" t="s">
        <v>80</v>
      </c>
      <c r="AT7" s="44" t="s">
        <v>91</v>
      </c>
      <c r="AU7" s="45" t="s">
        <v>80</v>
      </c>
      <c r="AV7" s="44" t="s">
        <v>91</v>
      </c>
      <c r="AW7" s="45" t="s">
        <v>80</v>
      </c>
      <c r="AX7" s="44" t="s">
        <v>91</v>
      </c>
      <c r="AY7" s="45" t="s">
        <v>80</v>
      </c>
      <c r="AZ7" s="44" t="s">
        <v>91</v>
      </c>
      <c r="BA7" s="45" t="s">
        <v>80</v>
      </c>
      <c r="BB7" s="43" t="s">
        <v>91</v>
      </c>
      <c r="BC7" s="113" t="s">
        <v>80</v>
      </c>
      <c r="BD7" s="44" t="s">
        <v>91</v>
      </c>
      <c r="BE7" s="45" t="s">
        <v>80</v>
      </c>
      <c r="BF7" s="44" t="s">
        <v>91</v>
      </c>
      <c r="BG7" s="45" t="s">
        <v>80</v>
      </c>
      <c r="BH7" s="44" t="s">
        <v>91</v>
      </c>
      <c r="BI7" s="45" t="s">
        <v>80</v>
      </c>
      <c r="BJ7" s="44" t="s">
        <v>91</v>
      </c>
      <c r="BK7" s="45" t="s">
        <v>80</v>
      </c>
      <c r="BL7" s="44" t="s">
        <v>91</v>
      </c>
      <c r="BM7" s="45" t="s">
        <v>80</v>
      </c>
      <c r="BN7" s="46" t="s">
        <v>91</v>
      </c>
    </row>
    <row r="8" spans="1:66" s="36" customFormat="1" ht="13.5" customHeight="1">
      <c r="A8" s="253"/>
      <c r="B8" s="42" t="s">
        <v>88</v>
      </c>
      <c r="C8" s="42" t="s">
        <v>88</v>
      </c>
      <c r="D8" s="42" t="s">
        <v>92</v>
      </c>
      <c r="E8" s="42" t="s">
        <v>88</v>
      </c>
      <c r="F8" s="42" t="s">
        <v>92</v>
      </c>
      <c r="G8" s="42" t="s">
        <v>88</v>
      </c>
      <c r="H8" s="42" t="s">
        <v>92</v>
      </c>
      <c r="I8" s="42" t="s">
        <v>88</v>
      </c>
      <c r="J8" s="42" t="s">
        <v>92</v>
      </c>
      <c r="K8" s="42" t="s">
        <v>88</v>
      </c>
      <c r="L8" s="42" t="s">
        <v>92</v>
      </c>
      <c r="M8" s="42" t="s">
        <v>88</v>
      </c>
      <c r="N8" s="42" t="s">
        <v>92</v>
      </c>
      <c r="O8" s="42" t="s">
        <v>88</v>
      </c>
      <c r="P8" s="42" t="s">
        <v>92</v>
      </c>
      <c r="Q8" s="42" t="s">
        <v>88</v>
      </c>
      <c r="R8" s="42" t="s">
        <v>92</v>
      </c>
      <c r="S8" s="42" t="s">
        <v>88</v>
      </c>
      <c r="T8" s="42" t="s">
        <v>92</v>
      </c>
      <c r="U8" s="42" t="s">
        <v>88</v>
      </c>
      <c r="V8" s="42" t="s">
        <v>92</v>
      </c>
      <c r="W8" s="42" t="s">
        <v>88</v>
      </c>
      <c r="X8" s="42" t="s">
        <v>92</v>
      </c>
      <c r="Y8" s="42" t="s">
        <v>88</v>
      </c>
      <c r="Z8" s="47" t="s">
        <v>92</v>
      </c>
      <c r="AA8" s="42" t="s">
        <v>88</v>
      </c>
      <c r="AB8" s="47" t="s">
        <v>92</v>
      </c>
      <c r="AC8" s="42" t="s">
        <v>88</v>
      </c>
      <c r="AD8" s="42" t="s">
        <v>92</v>
      </c>
      <c r="AE8" s="107" t="s">
        <v>88</v>
      </c>
      <c r="AF8" s="47" t="s">
        <v>92</v>
      </c>
      <c r="AG8" s="42" t="s">
        <v>88</v>
      </c>
      <c r="AH8" s="47" t="s">
        <v>92</v>
      </c>
      <c r="AI8" s="42" t="s">
        <v>88</v>
      </c>
      <c r="AJ8" s="47" t="s">
        <v>92</v>
      </c>
      <c r="AK8" s="42" t="s">
        <v>88</v>
      </c>
      <c r="AL8" s="47" t="s">
        <v>92</v>
      </c>
      <c r="AM8" s="42" t="s">
        <v>88</v>
      </c>
      <c r="AN8" s="47" t="s">
        <v>92</v>
      </c>
      <c r="AO8" s="42" t="s">
        <v>88</v>
      </c>
      <c r="AP8" s="47" t="s">
        <v>92</v>
      </c>
      <c r="AQ8" s="42" t="s">
        <v>88</v>
      </c>
      <c r="AR8" s="42" t="s">
        <v>92</v>
      </c>
      <c r="AS8" s="42" t="s">
        <v>88</v>
      </c>
      <c r="AT8" s="47" t="s">
        <v>92</v>
      </c>
      <c r="AU8" s="42" t="s">
        <v>88</v>
      </c>
      <c r="AV8" s="47" t="s">
        <v>92</v>
      </c>
      <c r="AW8" s="42" t="s">
        <v>88</v>
      </c>
      <c r="AX8" s="47" t="s">
        <v>92</v>
      </c>
      <c r="AY8" s="42" t="s">
        <v>88</v>
      </c>
      <c r="AZ8" s="47" t="s">
        <v>92</v>
      </c>
      <c r="BA8" s="42" t="s">
        <v>88</v>
      </c>
      <c r="BB8" s="42" t="s">
        <v>92</v>
      </c>
      <c r="BC8" s="107" t="s">
        <v>88</v>
      </c>
      <c r="BD8" s="47" t="s">
        <v>92</v>
      </c>
      <c r="BE8" s="42" t="s">
        <v>88</v>
      </c>
      <c r="BF8" s="47" t="s">
        <v>92</v>
      </c>
      <c r="BG8" s="42" t="s">
        <v>88</v>
      </c>
      <c r="BH8" s="47" t="s">
        <v>92</v>
      </c>
      <c r="BI8" s="42" t="s">
        <v>88</v>
      </c>
      <c r="BJ8" s="47" t="s">
        <v>92</v>
      </c>
      <c r="BK8" s="42" t="s">
        <v>88</v>
      </c>
      <c r="BL8" s="47" t="s">
        <v>92</v>
      </c>
      <c r="BM8" s="42" t="s">
        <v>88</v>
      </c>
      <c r="BN8" s="48" t="s">
        <v>92</v>
      </c>
    </row>
    <row r="9" spans="1:66" s="36" customFormat="1" ht="13.5" customHeight="1" thickBot="1">
      <c r="A9" s="254"/>
      <c r="B9" s="49" t="s">
        <v>94</v>
      </c>
      <c r="C9" s="49" t="s">
        <v>94</v>
      </c>
      <c r="D9" s="49" t="s">
        <v>95</v>
      </c>
      <c r="E9" s="49" t="s">
        <v>94</v>
      </c>
      <c r="F9" s="49" t="s">
        <v>95</v>
      </c>
      <c r="G9" s="49" t="s">
        <v>94</v>
      </c>
      <c r="H9" s="49" t="s">
        <v>95</v>
      </c>
      <c r="I9" s="49" t="s">
        <v>94</v>
      </c>
      <c r="J9" s="49" t="s">
        <v>95</v>
      </c>
      <c r="K9" s="49" t="s">
        <v>94</v>
      </c>
      <c r="L9" s="49" t="s">
        <v>95</v>
      </c>
      <c r="M9" s="49" t="s">
        <v>94</v>
      </c>
      <c r="N9" s="49" t="s">
        <v>95</v>
      </c>
      <c r="O9" s="49" t="s">
        <v>94</v>
      </c>
      <c r="P9" s="49" t="s">
        <v>95</v>
      </c>
      <c r="Q9" s="49" t="s">
        <v>94</v>
      </c>
      <c r="R9" s="49" t="s">
        <v>95</v>
      </c>
      <c r="S9" s="49" t="s">
        <v>94</v>
      </c>
      <c r="T9" s="49" t="s">
        <v>95</v>
      </c>
      <c r="U9" s="49" t="s">
        <v>94</v>
      </c>
      <c r="V9" s="49" t="s">
        <v>95</v>
      </c>
      <c r="W9" s="49" t="s">
        <v>94</v>
      </c>
      <c r="X9" s="49" t="s">
        <v>95</v>
      </c>
      <c r="Y9" s="49" t="s">
        <v>94</v>
      </c>
      <c r="Z9" s="50" t="s">
        <v>95</v>
      </c>
      <c r="AA9" s="49" t="s">
        <v>94</v>
      </c>
      <c r="AB9" s="50" t="s">
        <v>95</v>
      </c>
      <c r="AC9" s="49" t="s">
        <v>94</v>
      </c>
      <c r="AD9" s="49" t="s">
        <v>95</v>
      </c>
      <c r="AE9" s="108" t="s">
        <v>94</v>
      </c>
      <c r="AF9" s="50" t="s">
        <v>95</v>
      </c>
      <c r="AG9" s="49" t="s">
        <v>94</v>
      </c>
      <c r="AH9" s="50" t="s">
        <v>95</v>
      </c>
      <c r="AI9" s="49" t="s">
        <v>94</v>
      </c>
      <c r="AJ9" s="50" t="s">
        <v>95</v>
      </c>
      <c r="AK9" s="49" t="s">
        <v>94</v>
      </c>
      <c r="AL9" s="50" t="s">
        <v>95</v>
      </c>
      <c r="AM9" s="49" t="s">
        <v>94</v>
      </c>
      <c r="AN9" s="50" t="s">
        <v>95</v>
      </c>
      <c r="AO9" s="49" t="s">
        <v>94</v>
      </c>
      <c r="AP9" s="50" t="s">
        <v>95</v>
      </c>
      <c r="AQ9" s="49" t="s">
        <v>94</v>
      </c>
      <c r="AR9" s="49" t="s">
        <v>95</v>
      </c>
      <c r="AS9" s="49" t="s">
        <v>94</v>
      </c>
      <c r="AT9" s="50" t="s">
        <v>95</v>
      </c>
      <c r="AU9" s="49" t="s">
        <v>94</v>
      </c>
      <c r="AV9" s="50" t="s">
        <v>95</v>
      </c>
      <c r="AW9" s="49" t="s">
        <v>94</v>
      </c>
      <c r="AX9" s="50" t="s">
        <v>95</v>
      </c>
      <c r="AY9" s="49" t="s">
        <v>94</v>
      </c>
      <c r="AZ9" s="50" t="s">
        <v>95</v>
      </c>
      <c r="BA9" s="49" t="s">
        <v>94</v>
      </c>
      <c r="BB9" s="49" t="s">
        <v>95</v>
      </c>
      <c r="BC9" s="108" t="s">
        <v>94</v>
      </c>
      <c r="BD9" s="50" t="s">
        <v>95</v>
      </c>
      <c r="BE9" s="49" t="s">
        <v>94</v>
      </c>
      <c r="BF9" s="50" t="s">
        <v>95</v>
      </c>
      <c r="BG9" s="49" t="s">
        <v>94</v>
      </c>
      <c r="BH9" s="50" t="s">
        <v>95</v>
      </c>
      <c r="BI9" s="49" t="s">
        <v>94</v>
      </c>
      <c r="BJ9" s="50" t="s">
        <v>95</v>
      </c>
      <c r="BK9" s="49" t="s">
        <v>94</v>
      </c>
      <c r="BL9" s="50" t="s">
        <v>95</v>
      </c>
      <c r="BM9" s="49" t="s">
        <v>94</v>
      </c>
      <c r="BN9" s="51" t="s">
        <v>95</v>
      </c>
    </row>
    <row r="10" spans="1:66" s="36" customFormat="1" ht="13.5" customHeight="1" thickTop="1">
      <c r="A10" s="99" t="s">
        <v>1</v>
      </c>
      <c r="B10" s="34">
        <v>7</v>
      </c>
      <c r="C10" s="35">
        <v>12</v>
      </c>
      <c r="D10" s="100">
        <v>0</v>
      </c>
      <c r="E10" s="101">
        <v>1</v>
      </c>
      <c r="F10" s="100">
        <v>0</v>
      </c>
      <c r="G10" s="101">
        <v>0</v>
      </c>
      <c r="H10" s="100">
        <v>0</v>
      </c>
      <c r="I10" s="101">
        <v>4</v>
      </c>
      <c r="J10" s="100">
        <v>0</v>
      </c>
      <c r="K10" s="101">
        <v>3</v>
      </c>
      <c r="L10" s="100">
        <v>0</v>
      </c>
      <c r="M10" s="101">
        <v>5</v>
      </c>
      <c r="N10" s="100">
        <v>0</v>
      </c>
      <c r="O10" s="101">
        <v>1</v>
      </c>
      <c r="P10" s="100">
        <v>0</v>
      </c>
      <c r="Q10" s="101">
        <v>0</v>
      </c>
      <c r="R10" s="100">
        <v>0</v>
      </c>
      <c r="S10" s="101">
        <v>1</v>
      </c>
      <c r="T10" s="100">
        <v>0</v>
      </c>
      <c r="U10" s="101">
        <v>0</v>
      </c>
      <c r="V10" s="100">
        <v>0</v>
      </c>
      <c r="W10" s="35">
        <v>2</v>
      </c>
      <c r="X10" s="32">
        <v>0</v>
      </c>
      <c r="Y10" s="135">
        <v>0</v>
      </c>
      <c r="Z10" s="135">
        <v>0</v>
      </c>
      <c r="AA10" s="136">
        <v>1</v>
      </c>
      <c r="AB10" s="137">
        <v>0</v>
      </c>
      <c r="AC10" s="135">
        <v>1</v>
      </c>
      <c r="AD10" s="135">
        <v>0</v>
      </c>
      <c r="AE10" s="136">
        <v>3</v>
      </c>
      <c r="AF10" s="137">
        <v>0</v>
      </c>
      <c r="AG10" s="135">
        <v>0</v>
      </c>
      <c r="AH10" s="135">
        <v>0</v>
      </c>
      <c r="AI10" s="136">
        <v>1</v>
      </c>
      <c r="AJ10" s="137">
        <v>0</v>
      </c>
      <c r="AK10" s="135">
        <v>0</v>
      </c>
      <c r="AL10" s="135">
        <v>0</v>
      </c>
      <c r="AM10" s="136">
        <v>6</v>
      </c>
      <c r="AN10" s="135">
        <v>0</v>
      </c>
      <c r="AO10" s="136">
        <v>2</v>
      </c>
      <c r="AP10" s="135">
        <v>0</v>
      </c>
      <c r="AQ10" s="305"/>
      <c r="AR10" s="306"/>
      <c r="AS10" s="278"/>
      <c r="AT10" s="282"/>
      <c r="AU10" s="278"/>
      <c r="AV10" s="282"/>
      <c r="AW10" s="278"/>
      <c r="AX10" s="307"/>
      <c r="AY10" s="278"/>
      <c r="AZ10" s="307"/>
      <c r="BA10" s="278"/>
      <c r="BB10" s="308"/>
      <c r="BC10" s="280"/>
      <c r="BD10" s="307"/>
      <c r="BE10" s="278"/>
      <c r="BF10" s="307"/>
      <c r="BG10" s="283"/>
      <c r="BH10" s="307"/>
      <c r="BI10" s="309"/>
      <c r="BJ10" s="307"/>
      <c r="BK10" s="310"/>
      <c r="BL10" s="307"/>
      <c r="BM10" s="285"/>
      <c r="BN10" s="311"/>
    </row>
    <row r="11" spans="1:66" s="36" customFormat="1" ht="13.5" customHeight="1">
      <c r="A11" s="99" t="s">
        <v>2</v>
      </c>
      <c r="B11" s="34"/>
      <c r="C11" s="35">
        <v>0</v>
      </c>
      <c r="D11" s="33">
        <v>0</v>
      </c>
      <c r="E11" s="101">
        <v>0</v>
      </c>
      <c r="F11" s="100">
        <v>0</v>
      </c>
      <c r="G11" s="101">
        <v>0</v>
      </c>
      <c r="H11" s="100">
        <v>0</v>
      </c>
      <c r="I11" s="101">
        <v>0</v>
      </c>
      <c r="J11" s="100">
        <v>0</v>
      </c>
      <c r="K11" s="101">
        <v>0</v>
      </c>
      <c r="L11" s="100">
        <v>0</v>
      </c>
      <c r="M11" s="101">
        <v>0</v>
      </c>
      <c r="N11" s="100">
        <v>0</v>
      </c>
      <c r="O11" s="101">
        <v>0</v>
      </c>
      <c r="P11" s="100">
        <v>0</v>
      </c>
      <c r="Q11" s="101">
        <v>0</v>
      </c>
      <c r="R11" s="100">
        <v>0</v>
      </c>
      <c r="S11" s="101">
        <v>0</v>
      </c>
      <c r="T11" s="100">
        <v>0</v>
      </c>
      <c r="U11" s="101">
        <v>0</v>
      </c>
      <c r="V11" s="100">
        <v>0</v>
      </c>
      <c r="W11" s="35">
        <v>0</v>
      </c>
      <c r="X11" s="32">
        <v>0</v>
      </c>
      <c r="Y11" s="142">
        <v>0</v>
      </c>
      <c r="Z11" s="142">
        <v>0</v>
      </c>
      <c r="AA11" s="138">
        <v>0</v>
      </c>
      <c r="AB11" s="139">
        <v>0</v>
      </c>
      <c r="AC11" s="142">
        <v>0</v>
      </c>
      <c r="AD11" s="142">
        <v>0</v>
      </c>
      <c r="AE11" s="138">
        <v>0</v>
      </c>
      <c r="AF11" s="139">
        <v>0</v>
      </c>
      <c r="AG11" s="142">
        <v>0</v>
      </c>
      <c r="AH11" s="142">
        <v>0</v>
      </c>
      <c r="AI11" s="138">
        <v>0</v>
      </c>
      <c r="AJ11" s="139">
        <v>0</v>
      </c>
      <c r="AK11" s="142">
        <v>0</v>
      </c>
      <c r="AL11" s="142">
        <v>0</v>
      </c>
      <c r="AM11" s="138">
        <v>0</v>
      </c>
      <c r="AN11" s="142">
        <v>0</v>
      </c>
      <c r="AO11" s="138">
        <v>3</v>
      </c>
      <c r="AP11" s="142">
        <v>0</v>
      </c>
      <c r="AQ11" s="312"/>
      <c r="AR11" s="313"/>
      <c r="AS11" s="288"/>
      <c r="AT11" s="314"/>
      <c r="AU11" s="288"/>
      <c r="AV11" s="314"/>
      <c r="AW11" s="288"/>
      <c r="AX11" s="314"/>
      <c r="AY11" s="288"/>
      <c r="AZ11" s="314"/>
      <c r="BA11" s="288"/>
      <c r="BB11" s="313"/>
      <c r="BC11" s="282"/>
      <c r="BD11" s="314"/>
      <c r="BE11" s="288"/>
      <c r="BF11" s="314"/>
      <c r="BG11" s="289"/>
      <c r="BH11" s="314"/>
      <c r="BI11" s="290"/>
      <c r="BJ11" s="314"/>
      <c r="BK11" s="289"/>
      <c r="BL11" s="314"/>
      <c r="BM11" s="290"/>
      <c r="BN11" s="315"/>
    </row>
    <row r="12" spans="1:66" s="36" customFormat="1" ht="13.5" customHeight="1">
      <c r="A12" s="99" t="s">
        <v>3</v>
      </c>
      <c r="B12" s="34"/>
      <c r="C12" s="35">
        <v>0</v>
      </c>
      <c r="D12" s="33">
        <v>0</v>
      </c>
      <c r="E12" s="101">
        <v>0</v>
      </c>
      <c r="F12" s="100">
        <v>0</v>
      </c>
      <c r="G12" s="101">
        <v>0</v>
      </c>
      <c r="H12" s="100">
        <v>0</v>
      </c>
      <c r="I12" s="101">
        <v>0</v>
      </c>
      <c r="J12" s="100">
        <v>0</v>
      </c>
      <c r="K12" s="101">
        <v>0</v>
      </c>
      <c r="L12" s="100">
        <v>0</v>
      </c>
      <c r="M12" s="101">
        <v>0</v>
      </c>
      <c r="N12" s="100">
        <v>0</v>
      </c>
      <c r="O12" s="101">
        <v>0</v>
      </c>
      <c r="P12" s="100">
        <v>0</v>
      </c>
      <c r="Q12" s="101">
        <v>0</v>
      </c>
      <c r="R12" s="100">
        <v>0</v>
      </c>
      <c r="S12" s="101">
        <v>0</v>
      </c>
      <c r="T12" s="100">
        <v>0</v>
      </c>
      <c r="U12" s="101">
        <v>0</v>
      </c>
      <c r="V12" s="100">
        <v>0</v>
      </c>
      <c r="W12" s="35">
        <v>0</v>
      </c>
      <c r="X12" s="32">
        <v>0</v>
      </c>
      <c r="Y12" s="142">
        <v>0</v>
      </c>
      <c r="Z12" s="142">
        <v>0</v>
      </c>
      <c r="AA12" s="138">
        <v>0</v>
      </c>
      <c r="AB12" s="139">
        <v>0</v>
      </c>
      <c r="AC12" s="142">
        <v>0</v>
      </c>
      <c r="AD12" s="142">
        <v>0</v>
      </c>
      <c r="AE12" s="138">
        <v>0</v>
      </c>
      <c r="AF12" s="139">
        <v>0</v>
      </c>
      <c r="AG12" s="142">
        <v>0</v>
      </c>
      <c r="AH12" s="142">
        <v>0</v>
      </c>
      <c r="AI12" s="138">
        <v>0</v>
      </c>
      <c r="AJ12" s="139">
        <v>0</v>
      </c>
      <c r="AK12" s="142">
        <v>0</v>
      </c>
      <c r="AL12" s="142">
        <v>0</v>
      </c>
      <c r="AM12" s="138">
        <v>0</v>
      </c>
      <c r="AN12" s="142">
        <v>0</v>
      </c>
      <c r="AO12" s="138">
        <v>3</v>
      </c>
      <c r="AP12" s="142">
        <v>0</v>
      </c>
      <c r="AQ12" s="312"/>
      <c r="AR12" s="313"/>
      <c r="AS12" s="288"/>
      <c r="AT12" s="314"/>
      <c r="AU12" s="288"/>
      <c r="AV12" s="314"/>
      <c r="AW12" s="288"/>
      <c r="AX12" s="314"/>
      <c r="AY12" s="288"/>
      <c r="AZ12" s="314"/>
      <c r="BA12" s="288"/>
      <c r="BB12" s="313"/>
      <c r="BC12" s="282"/>
      <c r="BD12" s="314"/>
      <c r="BE12" s="288"/>
      <c r="BF12" s="314"/>
      <c r="BG12" s="289"/>
      <c r="BH12" s="314"/>
      <c r="BI12" s="290"/>
      <c r="BJ12" s="314"/>
      <c r="BK12" s="289"/>
      <c r="BL12" s="314"/>
      <c r="BM12" s="290"/>
      <c r="BN12" s="315"/>
    </row>
    <row r="13" spans="1:66" s="36" customFormat="1" ht="13.5" customHeight="1">
      <c r="A13" s="99" t="s">
        <v>4</v>
      </c>
      <c r="B13" s="34"/>
      <c r="C13" s="35">
        <v>0</v>
      </c>
      <c r="D13" s="33">
        <v>0</v>
      </c>
      <c r="E13" s="101">
        <v>0</v>
      </c>
      <c r="F13" s="100">
        <v>0</v>
      </c>
      <c r="G13" s="101">
        <v>0</v>
      </c>
      <c r="H13" s="100">
        <v>0</v>
      </c>
      <c r="I13" s="101">
        <v>0</v>
      </c>
      <c r="J13" s="100">
        <v>0</v>
      </c>
      <c r="K13" s="101">
        <v>0</v>
      </c>
      <c r="L13" s="100">
        <v>0</v>
      </c>
      <c r="M13" s="101">
        <v>0</v>
      </c>
      <c r="N13" s="100">
        <v>0</v>
      </c>
      <c r="O13" s="101">
        <v>0</v>
      </c>
      <c r="P13" s="100">
        <v>0</v>
      </c>
      <c r="Q13" s="101">
        <v>0</v>
      </c>
      <c r="R13" s="100">
        <v>0</v>
      </c>
      <c r="S13" s="101">
        <v>0</v>
      </c>
      <c r="T13" s="100">
        <v>0</v>
      </c>
      <c r="U13" s="101">
        <v>0</v>
      </c>
      <c r="V13" s="100">
        <v>0</v>
      </c>
      <c r="W13" s="35">
        <v>0</v>
      </c>
      <c r="X13" s="32">
        <v>0</v>
      </c>
      <c r="Y13" s="142">
        <v>0</v>
      </c>
      <c r="Z13" s="142">
        <v>0</v>
      </c>
      <c r="AA13" s="138">
        <v>0</v>
      </c>
      <c r="AB13" s="139">
        <v>0</v>
      </c>
      <c r="AC13" s="142">
        <v>0</v>
      </c>
      <c r="AD13" s="142">
        <v>0</v>
      </c>
      <c r="AE13" s="138">
        <v>0</v>
      </c>
      <c r="AF13" s="139">
        <v>0</v>
      </c>
      <c r="AG13" s="142">
        <v>0</v>
      </c>
      <c r="AH13" s="142">
        <v>0</v>
      </c>
      <c r="AI13" s="138">
        <v>0</v>
      </c>
      <c r="AJ13" s="139">
        <v>0</v>
      </c>
      <c r="AK13" s="142">
        <v>0</v>
      </c>
      <c r="AL13" s="142">
        <v>0</v>
      </c>
      <c r="AM13" s="138">
        <v>0</v>
      </c>
      <c r="AN13" s="142">
        <v>0</v>
      </c>
      <c r="AO13" s="138">
        <v>3</v>
      </c>
      <c r="AP13" s="142">
        <v>0</v>
      </c>
      <c r="AQ13" s="312"/>
      <c r="AR13" s="313"/>
      <c r="AS13" s="288"/>
      <c r="AT13" s="314"/>
      <c r="AU13" s="288"/>
      <c r="AV13" s="314"/>
      <c r="AW13" s="288"/>
      <c r="AX13" s="314"/>
      <c r="AY13" s="288"/>
      <c r="AZ13" s="314"/>
      <c r="BA13" s="288"/>
      <c r="BB13" s="313"/>
      <c r="BC13" s="282"/>
      <c r="BD13" s="314"/>
      <c r="BE13" s="288"/>
      <c r="BF13" s="314"/>
      <c r="BG13" s="289"/>
      <c r="BH13" s="314"/>
      <c r="BI13" s="290"/>
      <c r="BJ13" s="314"/>
      <c r="BK13" s="289"/>
      <c r="BL13" s="314"/>
      <c r="BM13" s="290"/>
      <c r="BN13" s="315"/>
    </row>
    <row r="14" spans="1:66" s="36" customFormat="1" ht="13.5" customHeight="1">
      <c r="A14" s="99" t="s">
        <v>5</v>
      </c>
      <c r="B14" s="34"/>
      <c r="C14" s="35">
        <v>0</v>
      </c>
      <c r="D14" s="33">
        <v>0</v>
      </c>
      <c r="E14" s="101">
        <v>0</v>
      </c>
      <c r="F14" s="100">
        <v>0</v>
      </c>
      <c r="G14" s="101">
        <v>0</v>
      </c>
      <c r="H14" s="100">
        <v>0</v>
      </c>
      <c r="I14" s="101">
        <v>0</v>
      </c>
      <c r="J14" s="100">
        <v>0</v>
      </c>
      <c r="K14" s="101">
        <v>0</v>
      </c>
      <c r="L14" s="100">
        <v>0</v>
      </c>
      <c r="M14" s="101">
        <v>0</v>
      </c>
      <c r="N14" s="100">
        <v>0</v>
      </c>
      <c r="O14" s="101">
        <v>0</v>
      </c>
      <c r="P14" s="100">
        <v>0</v>
      </c>
      <c r="Q14" s="101">
        <v>0</v>
      </c>
      <c r="R14" s="100">
        <v>0</v>
      </c>
      <c r="S14" s="101">
        <v>0</v>
      </c>
      <c r="T14" s="100">
        <v>0</v>
      </c>
      <c r="U14" s="101">
        <v>0</v>
      </c>
      <c r="V14" s="100">
        <v>0</v>
      </c>
      <c r="W14" s="35">
        <v>0</v>
      </c>
      <c r="X14" s="32">
        <v>0</v>
      </c>
      <c r="Y14" s="142">
        <v>0</v>
      </c>
      <c r="Z14" s="142">
        <v>0</v>
      </c>
      <c r="AA14" s="138">
        <v>0</v>
      </c>
      <c r="AB14" s="139">
        <v>0</v>
      </c>
      <c r="AC14" s="142">
        <v>0</v>
      </c>
      <c r="AD14" s="142">
        <v>0</v>
      </c>
      <c r="AE14" s="138">
        <v>0</v>
      </c>
      <c r="AF14" s="139">
        <v>0</v>
      </c>
      <c r="AG14" s="142">
        <v>0</v>
      </c>
      <c r="AH14" s="142">
        <v>0</v>
      </c>
      <c r="AI14" s="138">
        <v>0</v>
      </c>
      <c r="AJ14" s="139">
        <v>0</v>
      </c>
      <c r="AK14" s="142">
        <v>0</v>
      </c>
      <c r="AL14" s="142">
        <v>0</v>
      </c>
      <c r="AM14" s="138">
        <v>0</v>
      </c>
      <c r="AN14" s="142">
        <v>0</v>
      </c>
      <c r="AO14" s="138">
        <v>0</v>
      </c>
      <c r="AP14" s="142">
        <v>0</v>
      </c>
      <c r="AQ14" s="312"/>
      <c r="AR14" s="313"/>
      <c r="AS14" s="288"/>
      <c r="AT14" s="314"/>
      <c r="AU14" s="288"/>
      <c r="AV14" s="314"/>
      <c r="AW14" s="288"/>
      <c r="AX14" s="314"/>
      <c r="AY14" s="288"/>
      <c r="AZ14" s="314"/>
      <c r="BA14" s="288"/>
      <c r="BB14" s="313"/>
      <c r="BC14" s="282"/>
      <c r="BD14" s="314"/>
      <c r="BE14" s="288"/>
      <c r="BF14" s="314"/>
      <c r="BG14" s="289"/>
      <c r="BH14" s="314"/>
      <c r="BI14" s="290"/>
      <c r="BJ14" s="314"/>
      <c r="BK14" s="289"/>
      <c r="BL14" s="314"/>
      <c r="BM14" s="290"/>
      <c r="BN14" s="315"/>
    </row>
    <row r="15" spans="1:66" s="36" customFormat="1" ht="13.5" customHeight="1">
      <c r="A15" s="99" t="s">
        <v>142</v>
      </c>
      <c r="B15" s="34"/>
      <c r="C15" s="35"/>
      <c r="D15" s="33"/>
      <c r="E15" s="101"/>
      <c r="F15" s="100"/>
      <c r="G15" s="101"/>
      <c r="H15" s="100"/>
      <c r="I15" s="101"/>
      <c r="J15" s="100"/>
      <c r="K15" s="101"/>
      <c r="L15" s="100"/>
      <c r="M15" s="101"/>
      <c r="N15" s="100"/>
      <c r="O15" s="101"/>
      <c r="P15" s="100"/>
      <c r="Q15" s="101"/>
      <c r="R15" s="100"/>
      <c r="S15" s="101">
        <v>0</v>
      </c>
      <c r="T15" s="100">
        <v>0</v>
      </c>
      <c r="U15" s="101">
        <v>0</v>
      </c>
      <c r="V15" s="100">
        <v>0</v>
      </c>
      <c r="W15" s="35">
        <v>0</v>
      </c>
      <c r="X15" s="32">
        <v>0</v>
      </c>
      <c r="Y15" s="142">
        <v>0</v>
      </c>
      <c r="Z15" s="142">
        <v>0</v>
      </c>
      <c r="AA15" s="138">
        <v>1</v>
      </c>
      <c r="AB15" s="139">
        <v>0</v>
      </c>
      <c r="AC15" s="142">
        <v>2</v>
      </c>
      <c r="AD15" s="142">
        <v>0</v>
      </c>
      <c r="AE15" s="138">
        <v>0</v>
      </c>
      <c r="AF15" s="139">
        <v>0</v>
      </c>
      <c r="AG15" s="142">
        <v>2</v>
      </c>
      <c r="AH15" s="142">
        <v>0</v>
      </c>
      <c r="AI15" s="138">
        <v>1</v>
      </c>
      <c r="AJ15" s="139">
        <v>0</v>
      </c>
      <c r="AK15" s="142">
        <v>8</v>
      </c>
      <c r="AL15" s="142">
        <v>0</v>
      </c>
      <c r="AM15" s="138">
        <v>3</v>
      </c>
      <c r="AN15" s="142">
        <v>0</v>
      </c>
      <c r="AO15" s="138">
        <v>4</v>
      </c>
      <c r="AP15" s="142">
        <v>0</v>
      </c>
      <c r="AQ15" s="312"/>
      <c r="AR15" s="313"/>
      <c r="AS15" s="288"/>
      <c r="AT15" s="314"/>
      <c r="AU15" s="288"/>
      <c r="AV15" s="314"/>
      <c r="AW15" s="288"/>
      <c r="AX15" s="314"/>
      <c r="AY15" s="288"/>
      <c r="AZ15" s="314"/>
      <c r="BA15" s="288"/>
      <c r="BB15" s="313"/>
      <c r="BC15" s="282"/>
      <c r="BD15" s="314"/>
      <c r="BE15" s="288"/>
      <c r="BF15" s="314"/>
      <c r="BG15" s="289"/>
      <c r="BH15" s="314"/>
      <c r="BI15" s="290"/>
      <c r="BJ15" s="314"/>
      <c r="BK15" s="289"/>
      <c r="BL15" s="314"/>
      <c r="BM15" s="290"/>
      <c r="BN15" s="315"/>
    </row>
    <row r="16" spans="1:66" s="36" customFormat="1" ht="13.5" customHeight="1">
      <c r="A16" s="99" t="s">
        <v>6</v>
      </c>
      <c r="B16" s="34"/>
      <c r="C16" s="35">
        <v>0</v>
      </c>
      <c r="D16" s="33">
        <v>0</v>
      </c>
      <c r="E16" s="101">
        <v>0</v>
      </c>
      <c r="F16" s="100">
        <v>0</v>
      </c>
      <c r="G16" s="101">
        <v>0</v>
      </c>
      <c r="H16" s="100">
        <v>0</v>
      </c>
      <c r="I16" s="101">
        <v>0</v>
      </c>
      <c r="J16" s="100">
        <v>0</v>
      </c>
      <c r="K16" s="101">
        <v>0</v>
      </c>
      <c r="L16" s="100">
        <v>0</v>
      </c>
      <c r="M16" s="101">
        <v>0</v>
      </c>
      <c r="N16" s="100">
        <v>0</v>
      </c>
      <c r="O16" s="101">
        <v>0</v>
      </c>
      <c r="P16" s="100">
        <v>0</v>
      </c>
      <c r="Q16" s="101">
        <v>0</v>
      </c>
      <c r="R16" s="100">
        <v>0</v>
      </c>
      <c r="S16" s="101">
        <v>0</v>
      </c>
      <c r="T16" s="100">
        <v>0</v>
      </c>
      <c r="U16" s="101">
        <v>0</v>
      </c>
      <c r="V16" s="100">
        <v>0</v>
      </c>
      <c r="W16" s="35">
        <v>0</v>
      </c>
      <c r="X16" s="32">
        <v>0</v>
      </c>
      <c r="Y16" s="142">
        <v>0</v>
      </c>
      <c r="Z16" s="142">
        <v>0</v>
      </c>
      <c r="AA16" s="138">
        <v>0</v>
      </c>
      <c r="AB16" s="139">
        <v>0</v>
      </c>
      <c r="AC16" s="142">
        <v>0</v>
      </c>
      <c r="AD16" s="142">
        <v>0</v>
      </c>
      <c r="AE16" s="138">
        <v>0</v>
      </c>
      <c r="AF16" s="139">
        <v>0</v>
      </c>
      <c r="AG16" s="142">
        <v>0</v>
      </c>
      <c r="AH16" s="142">
        <v>0</v>
      </c>
      <c r="AI16" s="138">
        <v>0</v>
      </c>
      <c r="AJ16" s="139">
        <v>0</v>
      </c>
      <c r="AK16" s="138">
        <v>0</v>
      </c>
      <c r="AL16" s="142">
        <v>0</v>
      </c>
      <c r="AM16" s="138">
        <v>0</v>
      </c>
      <c r="AN16" s="142">
        <v>0</v>
      </c>
      <c r="AO16" s="138">
        <v>3</v>
      </c>
      <c r="AP16" s="142">
        <v>0</v>
      </c>
      <c r="AQ16" s="312"/>
      <c r="AR16" s="313"/>
      <c r="AS16" s="288"/>
      <c r="AT16" s="314"/>
      <c r="AU16" s="288"/>
      <c r="AV16" s="314"/>
      <c r="AW16" s="288"/>
      <c r="AX16" s="314"/>
      <c r="AY16" s="288"/>
      <c r="AZ16" s="314"/>
      <c r="BA16" s="288"/>
      <c r="BB16" s="313"/>
      <c r="BC16" s="282"/>
      <c r="BD16" s="314"/>
      <c r="BE16" s="288"/>
      <c r="BF16" s="314"/>
      <c r="BG16" s="289"/>
      <c r="BH16" s="314"/>
      <c r="BI16" s="290"/>
      <c r="BJ16" s="314"/>
      <c r="BK16" s="289"/>
      <c r="BL16" s="314"/>
      <c r="BM16" s="290"/>
      <c r="BN16" s="315"/>
    </row>
    <row r="17" spans="1:66" s="36" customFormat="1" ht="13.5" customHeight="1">
      <c r="A17" s="155" t="s">
        <v>7</v>
      </c>
      <c r="B17" s="34"/>
      <c r="C17" s="35">
        <v>27</v>
      </c>
      <c r="D17" s="33">
        <v>0</v>
      </c>
      <c r="E17" s="101">
        <v>8</v>
      </c>
      <c r="F17" s="100">
        <v>0</v>
      </c>
      <c r="G17" s="101">
        <v>4</v>
      </c>
      <c r="H17" s="100">
        <v>0</v>
      </c>
      <c r="I17" s="101">
        <v>1</v>
      </c>
      <c r="J17" s="100">
        <v>0</v>
      </c>
      <c r="K17" s="101">
        <v>2</v>
      </c>
      <c r="L17" s="100">
        <v>0</v>
      </c>
      <c r="M17" s="101">
        <v>3</v>
      </c>
      <c r="N17" s="100">
        <v>0</v>
      </c>
      <c r="O17" s="101">
        <v>2</v>
      </c>
      <c r="P17" s="100">
        <v>0</v>
      </c>
      <c r="Q17" s="101">
        <v>2</v>
      </c>
      <c r="R17" s="100">
        <v>0</v>
      </c>
      <c r="S17" s="101">
        <v>3</v>
      </c>
      <c r="T17" s="100">
        <v>0</v>
      </c>
      <c r="U17" s="101">
        <v>1</v>
      </c>
      <c r="V17" s="100">
        <v>0</v>
      </c>
      <c r="W17" s="35">
        <v>3</v>
      </c>
      <c r="X17" s="32">
        <v>0</v>
      </c>
      <c r="Y17" s="135">
        <v>4</v>
      </c>
      <c r="Z17" s="135">
        <v>0</v>
      </c>
      <c r="AA17" s="140">
        <v>2</v>
      </c>
      <c r="AB17" s="141">
        <v>0</v>
      </c>
      <c r="AC17" s="135">
        <v>3</v>
      </c>
      <c r="AD17" s="135">
        <v>0</v>
      </c>
      <c r="AE17" s="140">
        <v>2</v>
      </c>
      <c r="AF17" s="141">
        <v>0</v>
      </c>
      <c r="AG17" s="135">
        <v>2</v>
      </c>
      <c r="AH17" s="135">
        <v>0</v>
      </c>
      <c r="AI17" s="140">
        <v>4</v>
      </c>
      <c r="AJ17" s="141">
        <v>0</v>
      </c>
      <c r="AK17" s="140">
        <v>10</v>
      </c>
      <c r="AL17" s="135">
        <v>0</v>
      </c>
      <c r="AM17" s="140">
        <v>3</v>
      </c>
      <c r="AN17" s="135">
        <v>0</v>
      </c>
      <c r="AO17" s="140">
        <v>1</v>
      </c>
      <c r="AP17" s="142">
        <v>0</v>
      </c>
      <c r="AQ17" s="312"/>
      <c r="AR17" s="313"/>
      <c r="AS17" s="288"/>
      <c r="AT17" s="314"/>
      <c r="AU17" s="288"/>
      <c r="AV17" s="314"/>
      <c r="AW17" s="288"/>
      <c r="AX17" s="314"/>
      <c r="AY17" s="288"/>
      <c r="AZ17" s="314"/>
      <c r="BA17" s="288"/>
      <c r="BB17" s="313"/>
      <c r="BC17" s="282"/>
      <c r="BD17" s="314"/>
      <c r="BE17" s="288"/>
      <c r="BF17" s="314"/>
      <c r="BG17" s="289"/>
      <c r="BH17" s="314"/>
      <c r="BI17" s="290"/>
      <c r="BJ17" s="314"/>
      <c r="BK17" s="289"/>
      <c r="BL17" s="314"/>
      <c r="BM17" s="290"/>
      <c r="BN17" s="315"/>
    </row>
    <row r="18" spans="1:66" s="36" customFormat="1" ht="13.5" customHeight="1">
      <c r="A18" s="99" t="s">
        <v>8</v>
      </c>
      <c r="B18" s="34"/>
      <c r="C18" s="35">
        <v>25</v>
      </c>
      <c r="D18" s="33">
        <v>0</v>
      </c>
      <c r="E18" s="101">
        <v>11</v>
      </c>
      <c r="F18" s="100">
        <v>0</v>
      </c>
      <c r="G18" s="101">
        <v>12</v>
      </c>
      <c r="H18" s="100">
        <v>0</v>
      </c>
      <c r="I18" s="101">
        <v>4</v>
      </c>
      <c r="J18" s="100">
        <v>0</v>
      </c>
      <c r="K18" s="101">
        <v>14</v>
      </c>
      <c r="L18" s="100">
        <v>0</v>
      </c>
      <c r="M18" s="101">
        <v>5</v>
      </c>
      <c r="N18" s="100">
        <v>0</v>
      </c>
      <c r="O18" s="101">
        <v>4</v>
      </c>
      <c r="P18" s="100">
        <v>0</v>
      </c>
      <c r="Q18" s="101">
        <v>8</v>
      </c>
      <c r="R18" s="100">
        <v>0</v>
      </c>
      <c r="S18" s="101">
        <v>4</v>
      </c>
      <c r="T18" s="100">
        <v>0</v>
      </c>
      <c r="U18" s="101">
        <v>7</v>
      </c>
      <c r="V18" s="100">
        <v>0</v>
      </c>
      <c r="W18" s="35">
        <v>3</v>
      </c>
      <c r="X18" s="32">
        <v>0</v>
      </c>
      <c r="Y18" s="135">
        <v>4</v>
      </c>
      <c r="Z18" s="135">
        <v>0</v>
      </c>
      <c r="AA18" s="140">
        <v>5</v>
      </c>
      <c r="AB18" s="141">
        <v>0</v>
      </c>
      <c r="AC18" s="135">
        <v>8</v>
      </c>
      <c r="AD18" s="135">
        <v>0</v>
      </c>
      <c r="AE18" s="140">
        <v>22</v>
      </c>
      <c r="AF18" s="141">
        <v>0</v>
      </c>
      <c r="AG18" s="135">
        <v>13</v>
      </c>
      <c r="AH18" s="135">
        <v>0</v>
      </c>
      <c r="AI18" s="140">
        <v>6</v>
      </c>
      <c r="AJ18" s="141">
        <v>0</v>
      </c>
      <c r="AK18" s="140">
        <v>6</v>
      </c>
      <c r="AL18" s="135">
        <v>0</v>
      </c>
      <c r="AM18" s="140">
        <v>8</v>
      </c>
      <c r="AN18" s="135">
        <v>0</v>
      </c>
      <c r="AO18" s="140">
        <v>2</v>
      </c>
      <c r="AP18" s="142">
        <v>0</v>
      </c>
      <c r="AQ18" s="312"/>
      <c r="AR18" s="313"/>
      <c r="AS18" s="288"/>
      <c r="AT18" s="314"/>
      <c r="AU18" s="288"/>
      <c r="AV18" s="314"/>
      <c r="AW18" s="288"/>
      <c r="AX18" s="314"/>
      <c r="AY18" s="288"/>
      <c r="AZ18" s="314"/>
      <c r="BA18" s="288"/>
      <c r="BB18" s="313"/>
      <c r="BC18" s="282"/>
      <c r="BD18" s="314"/>
      <c r="BE18" s="288"/>
      <c r="BF18" s="314"/>
      <c r="BG18" s="289"/>
      <c r="BH18" s="314"/>
      <c r="BI18" s="290"/>
      <c r="BJ18" s="314"/>
      <c r="BK18" s="289"/>
      <c r="BL18" s="314"/>
      <c r="BM18" s="290"/>
      <c r="BN18" s="315"/>
    </row>
    <row r="19" spans="1:66" s="36" customFormat="1" ht="13.5" customHeight="1">
      <c r="A19" s="99" t="s">
        <v>9</v>
      </c>
      <c r="B19" s="34"/>
      <c r="C19" s="35">
        <v>0</v>
      </c>
      <c r="D19" s="33">
        <v>0</v>
      </c>
      <c r="E19" s="101">
        <v>71</v>
      </c>
      <c r="F19" s="100">
        <v>0</v>
      </c>
      <c r="G19" s="101">
        <v>95</v>
      </c>
      <c r="H19" s="100">
        <v>0</v>
      </c>
      <c r="I19" s="101">
        <v>70</v>
      </c>
      <c r="J19" s="100">
        <v>0</v>
      </c>
      <c r="K19" s="101">
        <v>56</v>
      </c>
      <c r="L19" s="100">
        <v>0</v>
      </c>
      <c r="M19" s="101">
        <v>61</v>
      </c>
      <c r="N19" s="100">
        <v>0</v>
      </c>
      <c r="O19" s="101">
        <v>68</v>
      </c>
      <c r="P19" s="100">
        <v>0</v>
      </c>
      <c r="Q19" s="101">
        <v>92</v>
      </c>
      <c r="R19" s="100">
        <v>0</v>
      </c>
      <c r="S19" s="101">
        <v>57</v>
      </c>
      <c r="T19" s="100">
        <v>0</v>
      </c>
      <c r="U19" s="101">
        <v>72</v>
      </c>
      <c r="V19" s="100">
        <v>0</v>
      </c>
      <c r="W19" s="35">
        <v>50</v>
      </c>
      <c r="X19" s="32">
        <v>0</v>
      </c>
      <c r="Y19" s="135">
        <v>50</v>
      </c>
      <c r="Z19" s="135">
        <v>0</v>
      </c>
      <c r="AA19" s="140">
        <v>46</v>
      </c>
      <c r="AB19" s="141">
        <v>0</v>
      </c>
      <c r="AC19" s="135">
        <v>54</v>
      </c>
      <c r="AD19" s="135">
        <v>0</v>
      </c>
      <c r="AE19" s="140">
        <v>54</v>
      </c>
      <c r="AF19" s="141">
        <v>0</v>
      </c>
      <c r="AG19" s="135">
        <v>72</v>
      </c>
      <c r="AH19" s="135">
        <v>1</v>
      </c>
      <c r="AI19" s="140">
        <v>53</v>
      </c>
      <c r="AJ19" s="141">
        <v>0</v>
      </c>
      <c r="AK19" s="135">
        <v>54</v>
      </c>
      <c r="AL19" s="135">
        <v>0</v>
      </c>
      <c r="AM19" s="140">
        <v>72</v>
      </c>
      <c r="AN19" s="135">
        <v>1</v>
      </c>
      <c r="AO19" s="140">
        <v>27</v>
      </c>
      <c r="AP19" s="142">
        <v>0</v>
      </c>
      <c r="AQ19" s="316"/>
      <c r="AR19" s="313"/>
      <c r="AS19" s="288"/>
      <c r="AT19" s="314"/>
      <c r="AU19" s="288"/>
      <c r="AV19" s="314"/>
      <c r="AW19" s="288"/>
      <c r="AX19" s="314"/>
      <c r="AY19" s="288"/>
      <c r="AZ19" s="314"/>
      <c r="BA19" s="288"/>
      <c r="BB19" s="313"/>
      <c r="BC19" s="282"/>
      <c r="BD19" s="314"/>
      <c r="BE19" s="288"/>
      <c r="BF19" s="314"/>
      <c r="BG19" s="289"/>
      <c r="BH19" s="314"/>
      <c r="BI19" s="290"/>
      <c r="BJ19" s="314"/>
      <c r="BK19" s="289"/>
      <c r="BL19" s="314"/>
      <c r="BM19" s="290"/>
      <c r="BN19" s="315"/>
    </row>
    <row r="20" spans="1:66" s="36" customFormat="1" ht="13.5" customHeight="1">
      <c r="A20" s="99" t="s">
        <v>10</v>
      </c>
      <c r="B20" s="34"/>
      <c r="C20" s="35">
        <v>142</v>
      </c>
      <c r="D20" s="33">
        <v>0</v>
      </c>
      <c r="E20" s="101">
        <v>33</v>
      </c>
      <c r="F20" s="100">
        <v>0</v>
      </c>
      <c r="G20" s="101">
        <v>34</v>
      </c>
      <c r="H20" s="100">
        <v>0</v>
      </c>
      <c r="I20" s="101">
        <v>45</v>
      </c>
      <c r="J20" s="100">
        <v>0</v>
      </c>
      <c r="K20" s="101">
        <v>40</v>
      </c>
      <c r="L20" s="100">
        <v>0</v>
      </c>
      <c r="M20" s="101">
        <v>33</v>
      </c>
      <c r="N20" s="100">
        <v>0</v>
      </c>
      <c r="O20" s="101">
        <v>37</v>
      </c>
      <c r="P20" s="100">
        <v>0</v>
      </c>
      <c r="Q20" s="101">
        <v>60</v>
      </c>
      <c r="R20" s="100">
        <v>0</v>
      </c>
      <c r="S20" s="101">
        <v>29</v>
      </c>
      <c r="T20" s="100">
        <v>0</v>
      </c>
      <c r="U20" s="101">
        <v>21</v>
      </c>
      <c r="V20" s="100">
        <v>0</v>
      </c>
      <c r="W20" s="35">
        <v>35</v>
      </c>
      <c r="X20" s="32">
        <v>0</v>
      </c>
      <c r="Y20" s="135">
        <v>29</v>
      </c>
      <c r="Z20" s="135">
        <v>0</v>
      </c>
      <c r="AA20" s="140">
        <v>24</v>
      </c>
      <c r="AB20" s="141">
        <v>0</v>
      </c>
      <c r="AC20" s="135">
        <v>35</v>
      </c>
      <c r="AD20" s="135">
        <v>0</v>
      </c>
      <c r="AE20" s="140">
        <v>29</v>
      </c>
      <c r="AF20" s="141">
        <v>0</v>
      </c>
      <c r="AG20" s="135">
        <v>34</v>
      </c>
      <c r="AH20" s="135">
        <v>0</v>
      </c>
      <c r="AI20" s="140">
        <v>32</v>
      </c>
      <c r="AJ20" s="141">
        <v>0</v>
      </c>
      <c r="AK20" s="135">
        <v>40</v>
      </c>
      <c r="AL20" s="135">
        <v>1</v>
      </c>
      <c r="AM20" s="140">
        <v>34</v>
      </c>
      <c r="AN20" s="135">
        <v>1</v>
      </c>
      <c r="AO20" s="140">
        <v>26</v>
      </c>
      <c r="AP20" s="142">
        <v>0</v>
      </c>
      <c r="AQ20" s="316"/>
      <c r="AR20" s="313"/>
      <c r="AS20" s="288"/>
      <c r="AT20" s="314"/>
      <c r="AU20" s="288"/>
      <c r="AV20" s="314"/>
      <c r="AW20" s="288"/>
      <c r="AX20" s="314"/>
      <c r="AY20" s="288"/>
      <c r="AZ20" s="314"/>
      <c r="BA20" s="288"/>
      <c r="BB20" s="313"/>
      <c r="BC20" s="282"/>
      <c r="BD20" s="314"/>
      <c r="BE20" s="288"/>
      <c r="BF20" s="314"/>
      <c r="BG20" s="289"/>
      <c r="BH20" s="314"/>
      <c r="BI20" s="290"/>
      <c r="BJ20" s="314"/>
      <c r="BK20" s="289"/>
      <c r="BL20" s="314"/>
      <c r="BM20" s="290"/>
      <c r="BN20" s="315"/>
    </row>
    <row r="21" spans="1:66" s="36" customFormat="1" ht="13.5" customHeight="1">
      <c r="A21" s="106" t="s">
        <v>81</v>
      </c>
      <c r="B21" s="34"/>
      <c r="C21" s="35">
        <v>125</v>
      </c>
      <c r="D21" s="33">
        <v>0</v>
      </c>
      <c r="E21" s="101">
        <v>0</v>
      </c>
      <c r="F21" s="100">
        <v>0</v>
      </c>
      <c r="G21" s="101">
        <v>0</v>
      </c>
      <c r="H21" s="100">
        <v>0</v>
      </c>
      <c r="I21" s="101">
        <v>0</v>
      </c>
      <c r="J21" s="100">
        <v>0</v>
      </c>
      <c r="K21" s="101">
        <v>0</v>
      </c>
      <c r="L21" s="100">
        <v>0</v>
      </c>
      <c r="M21" s="101">
        <v>0</v>
      </c>
      <c r="N21" s="100">
        <v>0</v>
      </c>
      <c r="O21" s="101">
        <v>0</v>
      </c>
      <c r="P21" s="100">
        <v>0</v>
      </c>
      <c r="Q21" s="101">
        <v>0</v>
      </c>
      <c r="R21" s="100">
        <v>0</v>
      </c>
      <c r="S21" s="101">
        <v>0</v>
      </c>
      <c r="T21" s="100">
        <v>0</v>
      </c>
      <c r="U21" s="101">
        <v>0</v>
      </c>
      <c r="V21" s="100">
        <v>0</v>
      </c>
      <c r="W21" s="35">
        <v>0</v>
      </c>
      <c r="X21" s="32">
        <v>0</v>
      </c>
      <c r="Y21" s="142">
        <v>0</v>
      </c>
      <c r="Z21" s="142">
        <v>0</v>
      </c>
      <c r="AA21" s="138">
        <v>0</v>
      </c>
      <c r="AB21" s="139">
        <v>0</v>
      </c>
      <c r="AC21" s="142">
        <v>0</v>
      </c>
      <c r="AD21" s="142">
        <v>0</v>
      </c>
      <c r="AE21" s="138">
        <v>0</v>
      </c>
      <c r="AF21" s="139">
        <v>0</v>
      </c>
      <c r="AG21" s="142">
        <v>0</v>
      </c>
      <c r="AH21" s="142">
        <v>0</v>
      </c>
      <c r="AI21" s="138">
        <v>0</v>
      </c>
      <c r="AJ21" s="139">
        <v>0</v>
      </c>
      <c r="AK21" s="142">
        <v>0</v>
      </c>
      <c r="AL21" s="142">
        <v>0</v>
      </c>
      <c r="AM21" s="138">
        <v>0</v>
      </c>
      <c r="AN21" s="142">
        <v>0</v>
      </c>
      <c r="AO21" s="138">
        <v>5</v>
      </c>
      <c r="AP21" s="142">
        <v>0</v>
      </c>
      <c r="AQ21" s="316"/>
      <c r="AR21" s="313"/>
      <c r="AS21" s="288"/>
      <c r="AT21" s="314"/>
      <c r="AU21" s="288"/>
      <c r="AV21" s="314"/>
      <c r="AW21" s="288"/>
      <c r="AX21" s="314"/>
      <c r="AY21" s="288"/>
      <c r="AZ21" s="314"/>
      <c r="BA21" s="288"/>
      <c r="BB21" s="313"/>
      <c r="BC21" s="282"/>
      <c r="BD21" s="314"/>
      <c r="BE21" s="288"/>
      <c r="BF21" s="314"/>
      <c r="BG21" s="289"/>
      <c r="BH21" s="314"/>
      <c r="BI21" s="290"/>
      <c r="BJ21" s="314"/>
      <c r="BK21" s="289"/>
      <c r="BL21" s="314"/>
      <c r="BM21" s="290"/>
      <c r="BN21" s="315"/>
    </row>
    <row r="22" spans="1:66" s="36" customFormat="1" ht="13.5" customHeight="1">
      <c r="A22" s="99" t="s">
        <v>11</v>
      </c>
      <c r="B22" s="34"/>
      <c r="C22" s="35">
        <v>0</v>
      </c>
      <c r="D22" s="33">
        <v>0</v>
      </c>
      <c r="E22" s="101">
        <v>0</v>
      </c>
      <c r="F22" s="100">
        <v>0</v>
      </c>
      <c r="G22" s="101">
        <v>0</v>
      </c>
      <c r="H22" s="100">
        <v>0</v>
      </c>
      <c r="I22" s="101">
        <v>0</v>
      </c>
      <c r="J22" s="100">
        <v>0</v>
      </c>
      <c r="K22" s="101">
        <v>0</v>
      </c>
      <c r="L22" s="100">
        <v>0</v>
      </c>
      <c r="M22" s="101">
        <v>0</v>
      </c>
      <c r="N22" s="100">
        <v>0</v>
      </c>
      <c r="O22" s="101">
        <v>0</v>
      </c>
      <c r="P22" s="100">
        <v>0</v>
      </c>
      <c r="Q22" s="101">
        <v>0</v>
      </c>
      <c r="R22" s="100">
        <v>0</v>
      </c>
      <c r="S22" s="101">
        <v>0</v>
      </c>
      <c r="T22" s="100">
        <v>0</v>
      </c>
      <c r="U22" s="101">
        <v>0</v>
      </c>
      <c r="V22" s="100">
        <v>0</v>
      </c>
      <c r="W22" s="35">
        <v>0</v>
      </c>
      <c r="X22" s="32">
        <v>0</v>
      </c>
      <c r="Y22" s="142">
        <v>0</v>
      </c>
      <c r="Z22" s="142">
        <v>0</v>
      </c>
      <c r="AA22" s="138">
        <v>0</v>
      </c>
      <c r="AB22" s="139">
        <v>0</v>
      </c>
      <c r="AC22" s="142">
        <v>0</v>
      </c>
      <c r="AD22" s="142">
        <v>0</v>
      </c>
      <c r="AE22" s="138">
        <v>0</v>
      </c>
      <c r="AF22" s="139">
        <v>0</v>
      </c>
      <c r="AG22" s="142">
        <v>0</v>
      </c>
      <c r="AH22" s="142">
        <v>0</v>
      </c>
      <c r="AI22" s="138">
        <v>0</v>
      </c>
      <c r="AJ22" s="139">
        <v>0</v>
      </c>
      <c r="AK22" s="142">
        <v>0</v>
      </c>
      <c r="AL22" s="142">
        <v>0</v>
      </c>
      <c r="AM22" s="138">
        <v>0</v>
      </c>
      <c r="AN22" s="142">
        <v>0</v>
      </c>
      <c r="AO22" s="138">
        <v>3</v>
      </c>
      <c r="AP22" s="142">
        <v>0</v>
      </c>
      <c r="AQ22" s="316"/>
      <c r="AR22" s="313"/>
      <c r="AS22" s="288"/>
      <c r="AT22" s="314"/>
      <c r="AU22" s="288"/>
      <c r="AV22" s="314"/>
      <c r="AW22" s="288"/>
      <c r="AX22" s="314"/>
      <c r="AY22" s="288"/>
      <c r="AZ22" s="314"/>
      <c r="BA22" s="288"/>
      <c r="BB22" s="313"/>
      <c r="BC22" s="282"/>
      <c r="BD22" s="314"/>
      <c r="BE22" s="288"/>
      <c r="BF22" s="314"/>
      <c r="BG22" s="289"/>
      <c r="BH22" s="314"/>
      <c r="BI22" s="290"/>
      <c r="BJ22" s="314"/>
      <c r="BK22" s="289"/>
      <c r="BL22" s="314"/>
      <c r="BM22" s="290"/>
      <c r="BN22" s="315"/>
    </row>
    <row r="23" spans="1:66" s="36" customFormat="1" ht="13.5" customHeight="1">
      <c r="A23" s="99" t="s">
        <v>12</v>
      </c>
      <c r="B23" s="34"/>
      <c r="C23" s="35">
        <v>0</v>
      </c>
      <c r="D23" s="33">
        <v>0</v>
      </c>
      <c r="E23" s="101">
        <v>0</v>
      </c>
      <c r="F23" s="100">
        <v>0</v>
      </c>
      <c r="G23" s="101">
        <v>0</v>
      </c>
      <c r="H23" s="100">
        <v>0</v>
      </c>
      <c r="I23" s="101">
        <v>0</v>
      </c>
      <c r="J23" s="100">
        <v>0</v>
      </c>
      <c r="K23" s="101">
        <v>0</v>
      </c>
      <c r="L23" s="100">
        <v>0</v>
      </c>
      <c r="M23" s="101">
        <v>0</v>
      </c>
      <c r="N23" s="100">
        <v>0</v>
      </c>
      <c r="O23" s="101">
        <v>0</v>
      </c>
      <c r="P23" s="100">
        <v>0</v>
      </c>
      <c r="Q23" s="101">
        <v>0</v>
      </c>
      <c r="R23" s="100">
        <v>0</v>
      </c>
      <c r="S23" s="101">
        <v>0</v>
      </c>
      <c r="T23" s="100">
        <v>0</v>
      </c>
      <c r="U23" s="101">
        <v>0</v>
      </c>
      <c r="V23" s="100">
        <v>0</v>
      </c>
      <c r="W23" s="35">
        <v>0</v>
      </c>
      <c r="X23" s="32">
        <v>0</v>
      </c>
      <c r="Y23" s="142">
        <v>0</v>
      </c>
      <c r="Z23" s="142">
        <v>0</v>
      </c>
      <c r="AA23" s="138">
        <v>0</v>
      </c>
      <c r="AB23" s="139">
        <v>0</v>
      </c>
      <c r="AC23" s="142">
        <v>0</v>
      </c>
      <c r="AD23" s="142">
        <v>0</v>
      </c>
      <c r="AE23" s="138">
        <v>0</v>
      </c>
      <c r="AF23" s="139">
        <v>0</v>
      </c>
      <c r="AG23" s="142">
        <v>0</v>
      </c>
      <c r="AH23" s="142">
        <v>0</v>
      </c>
      <c r="AI23" s="138">
        <v>0</v>
      </c>
      <c r="AJ23" s="139">
        <v>0</v>
      </c>
      <c r="AK23" s="142">
        <v>0</v>
      </c>
      <c r="AL23" s="142">
        <v>0</v>
      </c>
      <c r="AM23" s="138">
        <v>0</v>
      </c>
      <c r="AN23" s="142">
        <v>0</v>
      </c>
      <c r="AO23" s="138">
        <v>1</v>
      </c>
      <c r="AP23" s="142">
        <v>0</v>
      </c>
      <c r="AQ23" s="316"/>
      <c r="AR23" s="313"/>
      <c r="AS23" s="288"/>
      <c r="AT23" s="314"/>
      <c r="AU23" s="288"/>
      <c r="AV23" s="314"/>
      <c r="AW23" s="288"/>
      <c r="AX23" s="314"/>
      <c r="AY23" s="288"/>
      <c r="AZ23" s="314"/>
      <c r="BA23" s="288"/>
      <c r="BB23" s="313"/>
      <c r="BC23" s="282"/>
      <c r="BD23" s="314"/>
      <c r="BE23" s="288"/>
      <c r="BF23" s="314"/>
      <c r="BG23" s="289"/>
      <c r="BH23" s="314"/>
      <c r="BI23" s="290"/>
      <c r="BJ23" s="314"/>
      <c r="BK23" s="289"/>
      <c r="BL23" s="314"/>
      <c r="BM23" s="290"/>
      <c r="BN23" s="315"/>
    </row>
    <row r="24" spans="1:66" s="36" customFormat="1" ht="13.5" customHeight="1">
      <c r="A24" s="99" t="s">
        <v>13</v>
      </c>
      <c r="B24" s="34"/>
      <c r="C24" s="35">
        <v>110</v>
      </c>
      <c r="D24" s="33">
        <v>0</v>
      </c>
      <c r="E24" s="101">
        <v>40</v>
      </c>
      <c r="F24" s="100">
        <v>0</v>
      </c>
      <c r="G24" s="101">
        <v>28</v>
      </c>
      <c r="H24" s="100">
        <v>0</v>
      </c>
      <c r="I24" s="101">
        <v>16</v>
      </c>
      <c r="J24" s="100">
        <v>0</v>
      </c>
      <c r="K24" s="101">
        <v>20</v>
      </c>
      <c r="L24" s="100">
        <v>0</v>
      </c>
      <c r="M24" s="101">
        <v>22</v>
      </c>
      <c r="N24" s="100">
        <v>0</v>
      </c>
      <c r="O24" s="101">
        <v>11</v>
      </c>
      <c r="P24" s="100">
        <v>0</v>
      </c>
      <c r="Q24" s="101">
        <v>13</v>
      </c>
      <c r="R24" s="100">
        <v>0</v>
      </c>
      <c r="S24" s="101">
        <v>19</v>
      </c>
      <c r="T24" s="100">
        <v>0</v>
      </c>
      <c r="U24" s="101">
        <v>27</v>
      </c>
      <c r="V24" s="100">
        <v>0</v>
      </c>
      <c r="W24" s="35">
        <v>18</v>
      </c>
      <c r="X24" s="32">
        <v>0</v>
      </c>
      <c r="Y24" s="135">
        <v>16</v>
      </c>
      <c r="Z24" s="135">
        <v>0</v>
      </c>
      <c r="AA24" s="140">
        <v>16</v>
      </c>
      <c r="AB24" s="141">
        <v>0</v>
      </c>
      <c r="AC24" s="135">
        <v>27</v>
      </c>
      <c r="AD24" s="135">
        <v>0</v>
      </c>
      <c r="AE24" s="140">
        <v>13</v>
      </c>
      <c r="AF24" s="141">
        <v>0</v>
      </c>
      <c r="AG24" s="135">
        <v>10</v>
      </c>
      <c r="AH24" s="135">
        <v>0</v>
      </c>
      <c r="AI24" s="140">
        <v>14</v>
      </c>
      <c r="AJ24" s="141">
        <v>0</v>
      </c>
      <c r="AK24" s="135">
        <v>21</v>
      </c>
      <c r="AL24" s="135">
        <v>0</v>
      </c>
      <c r="AM24" s="140">
        <v>18</v>
      </c>
      <c r="AN24" s="135">
        <v>0</v>
      </c>
      <c r="AO24" s="140">
        <v>9</v>
      </c>
      <c r="AP24" s="142">
        <v>0</v>
      </c>
      <c r="AQ24" s="316"/>
      <c r="AR24" s="313"/>
      <c r="AS24" s="288"/>
      <c r="AT24" s="314"/>
      <c r="AU24" s="288"/>
      <c r="AV24" s="314"/>
      <c r="AW24" s="288"/>
      <c r="AX24" s="314"/>
      <c r="AY24" s="288"/>
      <c r="AZ24" s="314"/>
      <c r="BA24" s="288"/>
      <c r="BB24" s="313"/>
      <c r="BC24" s="282"/>
      <c r="BD24" s="314"/>
      <c r="BE24" s="288"/>
      <c r="BF24" s="314"/>
      <c r="BG24" s="289"/>
      <c r="BH24" s="314"/>
      <c r="BI24" s="290"/>
      <c r="BJ24" s="314"/>
      <c r="BK24" s="289"/>
      <c r="BL24" s="314"/>
      <c r="BM24" s="290"/>
      <c r="BN24" s="315"/>
    </row>
    <row r="25" spans="1:66" s="36" customFormat="1" ht="13.5" customHeight="1">
      <c r="A25" s="99" t="s">
        <v>14</v>
      </c>
      <c r="B25" s="34"/>
      <c r="C25" s="35">
        <v>20</v>
      </c>
      <c r="D25" s="33">
        <v>0</v>
      </c>
      <c r="E25" s="101">
        <v>4</v>
      </c>
      <c r="F25" s="100">
        <v>0</v>
      </c>
      <c r="G25" s="101">
        <v>7</v>
      </c>
      <c r="H25" s="100">
        <v>0</v>
      </c>
      <c r="I25" s="101">
        <v>3</v>
      </c>
      <c r="J25" s="100">
        <v>0</v>
      </c>
      <c r="K25" s="101">
        <v>4</v>
      </c>
      <c r="L25" s="100">
        <v>0</v>
      </c>
      <c r="M25" s="101">
        <v>2</v>
      </c>
      <c r="N25" s="100">
        <v>0</v>
      </c>
      <c r="O25" s="101">
        <v>1</v>
      </c>
      <c r="P25" s="100">
        <v>0</v>
      </c>
      <c r="Q25" s="101">
        <v>3</v>
      </c>
      <c r="R25" s="100">
        <v>0</v>
      </c>
      <c r="S25" s="101">
        <v>1</v>
      </c>
      <c r="T25" s="100">
        <v>0</v>
      </c>
      <c r="U25" s="101">
        <v>3</v>
      </c>
      <c r="V25" s="100">
        <v>0</v>
      </c>
      <c r="W25" s="35">
        <v>0</v>
      </c>
      <c r="X25" s="32">
        <v>0</v>
      </c>
      <c r="Y25" s="135">
        <v>1</v>
      </c>
      <c r="Z25" s="135">
        <v>0</v>
      </c>
      <c r="AA25" s="140">
        <v>2</v>
      </c>
      <c r="AB25" s="141">
        <v>0</v>
      </c>
      <c r="AC25" s="135">
        <v>7</v>
      </c>
      <c r="AD25" s="135">
        <v>0</v>
      </c>
      <c r="AE25" s="140">
        <v>2</v>
      </c>
      <c r="AF25" s="141">
        <v>0</v>
      </c>
      <c r="AG25" s="135">
        <v>4</v>
      </c>
      <c r="AH25" s="135">
        <v>0</v>
      </c>
      <c r="AI25" s="140">
        <v>4</v>
      </c>
      <c r="AJ25" s="141">
        <v>0</v>
      </c>
      <c r="AK25" s="135">
        <v>2</v>
      </c>
      <c r="AL25" s="135">
        <v>0</v>
      </c>
      <c r="AM25" s="140">
        <v>2</v>
      </c>
      <c r="AN25" s="135">
        <v>0</v>
      </c>
      <c r="AO25" s="140">
        <v>4</v>
      </c>
      <c r="AP25" s="142">
        <v>0</v>
      </c>
      <c r="AQ25" s="316"/>
      <c r="AR25" s="313"/>
      <c r="AS25" s="288"/>
      <c r="AT25" s="314"/>
      <c r="AU25" s="288"/>
      <c r="AV25" s="314"/>
      <c r="AW25" s="288"/>
      <c r="AX25" s="314"/>
      <c r="AY25" s="288"/>
      <c r="AZ25" s="314"/>
      <c r="BA25" s="288"/>
      <c r="BB25" s="313"/>
      <c r="BC25" s="282"/>
      <c r="BD25" s="314"/>
      <c r="BE25" s="288"/>
      <c r="BF25" s="314"/>
      <c r="BG25" s="289"/>
      <c r="BH25" s="314"/>
      <c r="BI25" s="290"/>
      <c r="BJ25" s="314"/>
      <c r="BK25" s="289"/>
      <c r="BL25" s="314"/>
      <c r="BM25" s="290"/>
      <c r="BN25" s="315"/>
    </row>
    <row r="26" spans="1:66" s="36" customFormat="1" ht="13.5" customHeight="1">
      <c r="A26" s="99" t="s">
        <v>15</v>
      </c>
      <c r="B26" s="34"/>
      <c r="C26" s="35">
        <v>38</v>
      </c>
      <c r="D26" s="33">
        <v>0</v>
      </c>
      <c r="E26" s="101">
        <v>22</v>
      </c>
      <c r="F26" s="100">
        <v>0</v>
      </c>
      <c r="G26" s="101">
        <v>15</v>
      </c>
      <c r="H26" s="100">
        <v>0</v>
      </c>
      <c r="I26" s="101">
        <v>10</v>
      </c>
      <c r="J26" s="100">
        <v>0</v>
      </c>
      <c r="K26" s="101">
        <v>8</v>
      </c>
      <c r="L26" s="100">
        <v>0</v>
      </c>
      <c r="M26" s="101">
        <v>13</v>
      </c>
      <c r="N26" s="100">
        <v>0</v>
      </c>
      <c r="O26" s="101">
        <v>5</v>
      </c>
      <c r="P26" s="100">
        <v>0</v>
      </c>
      <c r="Q26" s="101">
        <v>7</v>
      </c>
      <c r="R26" s="100">
        <v>0</v>
      </c>
      <c r="S26" s="101">
        <v>6</v>
      </c>
      <c r="T26" s="100">
        <v>0</v>
      </c>
      <c r="U26" s="101">
        <v>15</v>
      </c>
      <c r="V26" s="100">
        <v>0</v>
      </c>
      <c r="W26" s="35">
        <v>7</v>
      </c>
      <c r="X26" s="32">
        <v>0</v>
      </c>
      <c r="Y26" s="135">
        <v>7</v>
      </c>
      <c r="Z26" s="135">
        <v>0</v>
      </c>
      <c r="AA26" s="140">
        <v>7</v>
      </c>
      <c r="AB26" s="141">
        <v>0</v>
      </c>
      <c r="AC26" s="135">
        <v>7</v>
      </c>
      <c r="AD26" s="135">
        <v>0</v>
      </c>
      <c r="AE26" s="140">
        <v>13</v>
      </c>
      <c r="AF26" s="141">
        <v>0</v>
      </c>
      <c r="AG26" s="135">
        <v>5</v>
      </c>
      <c r="AH26" s="135">
        <v>0</v>
      </c>
      <c r="AI26" s="140">
        <v>10</v>
      </c>
      <c r="AJ26" s="141">
        <v>0</v>
      </c>
      <c r="AK26" s="135">
        <v>9</v>
      </c>
      <c r="AL26" s="135">
        <v>0</v>
      </c>
      <c r="AM26" s="140">
        <v>10</v>
      </c>
      <c r="AN26" s="135">
        <v>0</v>
      </c>
      <c r="AO26" s="140">
        <v>4</v>
      </c>
      <c r="AP26" s="142">
        <v>0</v>
      </c>
      <c r="AQ26" s="316"/>
      <c r="AR26" s="313"/>
      <c r="AS26" s="288"/>
      <c r="AT26" s="314"/>
      <c r="AU26" s="288"/>
      <c r="AV26" s="314"/>
      <c r="AW26" s="288"/>
      <c r="AX26" s="314"/>
      <c r="AY26" s="288"/>
      <c r="AZ26" s="314"/>
      <c r="BA26" s="288"/>
      <c r="BB26" s="313"/>
      <c r="BC26" s="282"/>
      <c r="BD26" s="314"/>
      <c r="BE26" s="288"/>
      <c r="BF26" s="314"/>
      <c r="BG26" s="289"/>
      <c r="BH26" s="314"/>
      <c r="BI26" s="290"/>
      <c r="BJ26" s="314"/>
      <c r="BK26" s="289"/>
      <c r="BL26" s="314"/>
      <c r="BM26" s="290"/>
      <c r="BN26" s="315"/>
    </row>
    <row r="27" spans="1:66" s="36" customFormat="1" ht="13.5" customHeight="1">
      <c r="A27" s="99" t="s">
        <v>16</v>
      </c>
      <c r="B27" s="34"/>
      <c r="C27" s="35">
        <v>0</v>
      </c>
      <c r="D27" s="33">
        <v>0</v>
      </c>
      <c r="E27" s="101">
        <v>6</v>
      </c>
      <c r="F27" s="100">
        <v>0</v>
      </c>
      <c r="G27" s="101">
        <v>4</v>
      </c>
      <c r="H27" s="100">
        <v>0</v>
      </c>
      <c r="I27" s="101">
        <v>4</v>
      </c>
      <c r="J27" s="100">
        <v>0</v>
      </c>
      <c r="K27" s="101">
        <v>6</v>
      </c>
      <c r="L27" s="100">
        <v>0</v>
      </c>
      <c r="M27" s="101">
        <v>0</v>
      </c>
      <c r="N27" s="100">
        <v>0</v>
      </c>
      <c r="O27" s="101">
        <v>4</v>
      </c>
      <c r="P27" s="100">
        <v>0</v>
      </c>
      <c r="Q27" s="101">
        <v>7</v>
      </c>
      <c r="R27" s="100">
        <v>0</v>
      </c>
      <c r="S27" s="101">
        <v>3</v>
      </c>
      <c r="T27" s="100">
        <v>0</v>
      </c>
      <c r="U27" s="101">
        <v>3</v>
      </c>
      <c r="V27" s="100">
        <v>0</v>
      </c>
      <c r="W27" s="35">
        <v>3</v>
      </c>
      <c r="X27" s="32">
        <v>0</v>
      </c>
      <c r="Y27" s="142">
        <v>0</v>
      </c>
      <c r="Z27" s="142">
        <v>0</v>
      </c>
      <c r="AA27" s="138">
        <v>0</v>
      </c>
      <c r="AB27" s="139">
        <v>0</v>
      </c>
      <c r="AC27" s="142">
        <v>0</v>
      </c>
      <c r="AD27" s="142">
        <v>0</v>
      </c>
      <c r="AE27" s="138">
        <v>0</v>
      </c>
      <c r="AF27" s="139">
        <v>0</v>
      </c>
      <c r="AG27" s="142">
        <v>0</v>
      </c>
      <c r="AH27" s="142">
        <v>0</v>
      </c>
      <c r="AI27" s="138">
        <v>0</v>
      </c>
      <c r="AJ27" s="139">
        <v>0</v>
      </c>
      <c r="AK27" s="142">
        <v>0</v>
      </c>
      <c r="AL27" s="142">
        <v>0</v>
      </c>
      <c r="AM27" s="138">
        <v>0</v>
      </c>
      <c r="AN27" s="142">
        <v>0</v>
      </c>
      <c r="AO27" s="138">
        <v>0</v>
      </c>
      <c r="AP27" s="142">
        <v>0</v>
      </c>
      <c r="AQ27" s="312"/>
      <c r="AR27" s="313"/>
      <c r="AS27" s="288"/>
      <c r="AT27" s="314"/>
      <c r="AU27" s="288"/>
      <c r="AV27" s="314"/>
      <c r="AW27" s="288"/>
      <c r="AX27" s="314"/>
      <c r="AY27" s="288"/>
      <c r="AZ27" s="314"/>
      <c r="BA27" s="288"/>
      <c r="BB27" s="313"/>
      <c r="BC27" s="282"/>
      <c r="BD27" s="314"/>
      <c r="BE27" s="288"/>
      <c r="BF27" s="314"/>
      <c r="BG27" s="289"/>
      <c r="BH27" s="314"/>
      <c r="BI27" s="290"/>
      <c r="BJ27" s="314"/>
      <c r="BK27" s="289"/>
      <c r="BL27" s="314"/>
      <c r="BM27" s="290"/>
      <c r="BN27" s="315"/>
    </row>
    <row r="28" spans="1:66" s="36" customFormat="1" ht="13.5" customHeight="1">
      <c r="A28" s="99" t="s">
        <v>17</v>
      </c>
      <c r="B28" s="34"/>
      <c r="C28" s="35">
        <v>30</v>
      </c>
      <c r="D28" s="33">
        <v>0</v>
      </c>
      <c r="E28" s="101">
        <v>0</v>
      </c>
      <c r="F28" s="100">
        <v>0</v>
      </c>
      <c r="G28" s="101">
        <v>0</v>
      </c>
      <c r="H28" s="100">
        <v>0</v>
      </c>
      <c r="I28" s="101">
        <v>0</v>
      </c>
      <c r="J28" s="100">
        <v>0</v>
      </c>
      <c r="K28" s="101">
        <v>0</v>
      </c>
      <c r="L28" s="100">
        <v>0</v>
      </c>
      <c r="M28" s="101">
        <v>6</v>
      </c>
      <c r="N28" s="100">
        <v>0</v>
      </c>
      <c r="O28" s="101">
        <v>0</v>
      </c>
      <c r="P28" s="100">
        <v>0</v>
      </c>
      <c r="Q28" s="101">
        <v>0</v>
      </c>
      <c r="R28" s="100">
        <v>0</v>
      </c>
      <c r="S28" s="101">
        <v>0</v>
      </c>
      <c r="T28" s="100">
        <v>0</v>
      </c>
      <c r="U28" s="101">
        <v>0</v>
      </c>
      <c r="V28" s="100">
        <v>0</v>
      </c>
      <c r="W28" s="35">
        <v>0</v>
      </c>
      <c r="X28" s="32">
        <v>0</v>
      </c>
      <c r="Y28" s="135">
        <v>1</v>
      </c>
      <c r="Z28" s="135">
        <v>0</v>
      </c>
      <c r="AA28" s="140">
        <v>2</v>
      </c>
      <c r="AB28" s="141">
        <v>0</v>
      </c>
      <c r="AC28" s="135">
        <v>8</v>
      </c>
      <c r="AD28" s="135">
        <v>0</v>
      </c>
      <c r="AE28" s="140">
        <v>7</v>
      </c>
      <c r="AF28" s="141">
        <v>0</v>
      </c>
      <c r="AG28" s="135">
        <v>7</v>
      </c>
      <c r="AH28" s="135">
        <v>0</v>
      </c>
      <c r="AI28" s="140">
        <v>2</v>
      </c>
      <c r="AJ28" s="141">
        <v>0</v>
      </c>
      <c r="AK28" s="135">
        <v>0</v>
      </c>
      <c r="AL28" s="135">
        <v>0</v>
      </c>
      <c r="AM28" s="140">
        <v>4</v>
      </c>
      <c r="AN28" s="135">
        <v>0</v>
      </c>
      <c r="AO28" s="140">
        <v>8</v>
      </c>
      <c r="AP28" s="142">
        <v>0</v>
      </c>
      <c r="AQ28" s="316"/>
      <c r="AR28" s="313"/>
      <c r="AS28" s="288"/>
      <c r="AT28" s="314"/>
      <c r="AU28" s="288"/>
      <c r="AV28" s="314"/>
      <c r="AW28" s="288"/>
      <c r="AX28" s="314"/>
      <c r="AY28" s="288"/>
      <c r="AZ28" s="314"/>
      <c r="BA28" s="288"/>
      <c r="BB28" s="313"/>
      <c r="BC28" s="282"/>
      <c r="BD28" s="314"/>
      <c r="BE28" s="288"/>
      <c r="BF28" s="314"/>
      <c r="BG28" s="289"/>
      <c r="BH28" s="314"/>
      <c r="BI28" s="290"/>
      <c r="BJ28" s="314"/>
      <c r="BK28" s="289"/>
      <c r="BL28" s="314"/>
      <c r="BM28" s="290"/>
      <c r="BN28" s="315"/>
    </row>
    <row r="29" spans="1:66" s="36" customFormat="1" ht="13.5" customHeight="1">
      <c r="A29" s="99" t="s">
        <v>18</v>
      </c>
      <c r="B29" s="34"/>
      <c r="C29" s="35">
        <v>0</v>
      </c>
      <c r="D29" s="33">
        <v>0</v>
      </c>
      <c r="E29" s="101">
        <v>0</v>
      </c>
      <c r="F29" s="100">
        <v>0</v>
      </c>
      <c r="G29" s="101">
        <v>0</v>
      </c>
      <c r="H29" s="100">
        <v>0</v>
      </c>
      <c r="I29" s="101">
        <v>0</v>
      </c>
      <c r="J29" s="100">
        <v>0</v>
      </c>
      <c r="K29" s="101">
        <v>0</v>
      </c>
      <c r="L29" s="100">
        <v>0</v>
      </c>
      <c r="M29" s="101">
        <v>0</v>
      </c>
      <c r="N29" s="100">
        <v>0</v>
      </c>
      <c r="O29" s="101">
        <v>0</v>
      </c>
      <c r="P29" s="100">
        <v>0</v>
      </c>
      <c r="Q29" s="101">
        <v>0</v>
      </c>
      <c r="R29" s="100">
        <v>0</v>
      </c>
      <c r="S29" s="101">
        <v>0</v>
      </c>
      <c r="T29" s="100">
        <v>0</v>
      </c>
      <c r="U29" s="101">
        <v>0</v>
      </c>
      <c r="V29" s="100">
        <v>0</v>
      </c>
      <c r="W29" s="35">
        <v>0</v>
      </c>
      <c r="X29" s="32">
        <v>0</v>
      </c>
      <c r="Y29" s="142">
        <v>0</v>
      </c>
      <c r="Z29" s="142">
        <v>0</v>
      </c>
      <c r="AA29" s="138">
        <v>0</v>
      </c>
      <c r="AB29" s="139">
        <v>0</v>
      </c>
      <c r="AC29" s="142">
        <v>0</v>
      </c>
      <c r="AD29" s="142">
        <v>0</v>
      </c>
      <c r="AE29" s="138">
        <v>0</v>
      </c>
      <c r="AF29" s="139">
        <v>0</v>
      </c>
      <c r="AG29" s="142">
        <v>0</v>
      </c>
      <c r="AH29" s="142">
        <v>0</v>
      </c>
      <c r="AI29" s="138">
        <v>0</v>
      </c>
      <c r="AJ29" s="139">
        <v>0</v>
      </c>
      <c r="AK29" s="142">
        <v>0</v>
      </c>
      <c r="AL29" s="142">
        <v>0</v>
      </c>
      <c r="AM29" s="138">
        <v>0</v>
      </c>
      <c r="AN29" s="142">
        <v>0</v>
      </c>
      <c r="AO29" s="138">
        <v>9</v>
      </c>
      <c r="AP29" s="142">
        <v>0</v>
      </c>
      <c r="AQ29" s="316"/>
      <c r="AR29" s="313"/>
      <c r="AS29" s="288"/>
      <c r="AT29" s="314"/>
      <c r="AU29" s="288"/>
      <c r="AV29" s="314"/>
      <c r="AW29" s="288"/>
      <c r="AX29" s="314"/>
      <c r="AY29" s="288"/>
      <c r="AZ29" s="314"/>
      <c r="BA29" s="288"/>
      <c r="BB29" s="313"/>
      <c r="BC29" s="282"/>
      <c r="BD29" s="314"/>
      <c r="BE29" s="288"/>
      <c r="BF29" s="314"/>
      <c r="BG29" s="289"/>
      <c r="BH29" s="314"/>
      <c r="BI29" s="290"/>
      <c r="BJ29" s="314"/>
      <c r="BK29" s="289"/>
      <c r="BL29" s="314"/>
      <c r="BM29" s="290"/>
      <c r="BN29" s="315"/>
    </row>
    <row r="30" spans="1:66" s="36" customFormat="1" ht="13.5" customHeight="1">
      <c r="A30" s="99" t="s">
        <v>134</v>
      </c>
      <c r="B30" s="34"/>
      <c r="C30" s="35">
        <v>59</v>
      </c>
      <c r="D30" s="33">
        <v>0</v>
      </c>
      <c r="E30" s="101">
        <v>18</v>
      </c>
      <c r="F30" s="100">
        <v>0</v>
      </c>
      <c r="G30" s="101">
        <v>29</v>
      </c>
      <c r="H30" s="100">
        <v>0</v>
      </c>
      <c r="I30" s="101">
        <v>32</v>
      </c>
      <c r="J30" s="100">
        <v>0</v>
      </c>
      <c r="K30" s="101">
        <v>19</v>
      </c>
      <c r="L30" s="100">
        <v>0</v>
      </c>
      <c r="M30" s="101">
        <v>26</v>
      </c>
      <c r="N30" s="100">
        <v>0</v>
      </c>
      <c r="O30" s="101">
        <v>20</v>
      </c>
      <c r="P30" s="100">
        <v>0</v>
      </c>
      <c r="Q30" s="101">
        <v>24</v>
      </c>
      <c r="R30" s="100">
        <v>0</v>
      </c>
      <c r="S30" s="101">
        <v>28</v>
      </c>
      <c r="T30" s="100">
        <v>0</v>
      </c>
      <c r="U30" s="101">
        <v>22</v>
      </c>
      <c r="V30" s="100">
        <v>0</v>
      </c>
      <c r="W30" s="35">
        <v>11</v>
      </c>
      <c r="X30" s="32">
        <v>0</v>
      </c>
      <c r="Y30" s="135">
        <v>13</v>
      </c>
      <c r="Z30" s="135">
        <v>0</v>
      </c>
      <c r="AA30" s="140">
        <v>15</v>
      </c>
      <c r="AB30" s="141">
        <v>1</v>
      </c>
      <c r="AC30" s="135">
        <v>17</v>
      </c>
      <c r="AD30" s="135">
        <v>0</v>
      </c>
      <c r="AE30" s="140">
        <v>21</v>
      </c>
      <c r="AF30" s="141">
        <v>0</v>
      </c>
      <c r="AG30" s="135">
        <v>22</v>
      </c>
      <c r="AH30" s="135">
        <v>0</v>
      </c>
      <c r="AI30" s="140">
        <v>29</v>
      </c>
      <c r="AJ30" s="141">
        <v>0</v>
      </c>
      <c r="AK30" s="135">
        <v>15</v>
      </c>
      <c r="AL30" s="135">
        <v>0</v>
      </c>
      <c r="AM30" s="140">
        <v>14</v>
      </c>
      <c r="AN30" s="135">
        <v>0</v>
      </c>
      <c r="AO30" s="140">
        <v>21</v>
      </c>
      <c r="AP30" s="142">
        <v>0</v>
      </c>
      <c r="AQ30" s="316"/>
      <c r="AR30" s="313"/>
      <c r="AS30" s="288"/>
      <c r="AT30" s="314"/>
      <c r="AU30" s="288"/>
      <c r="AV30" s="314"/>
      <c r="AW30" s="288"/>
      <c r="AX30" s="314"/>
      <c r="AY30" s="288"/>
      <c r="AZ30" s="314"/>
      <c r="BA30" s="288"/>
      <c r="BB30" s="313"/>
      <c r="BC30" s="282"/>
      <c r="BD30" s="314"/>
      <c r="BE30" s="288"/>
      <c r="BF30" s="314"/>
      <c r="BG30" s="289"/>
      <c r="BH30" s="314"/>
      <c r="BI30" s="290"/>
      <c r="BJ30" s="314"/>
      <c r="BK30" s="289"/>
      <c r="BL30" s="314"/>
      <c r="BM30" s="290"/>
      <c r="BN30" s="315"/>
    </row>
    <row r="31" spans="1:66" s="36" customFormat="1" ht="13.5" customHeight="1">
      <c r="A31" s="99" t="s">
        <v>19</v>
      </c>
      <c r="B31" s="34"/>
      <c r="C31" s="35">
        <v>0</v>
      </c>
      <c r="D31" s="33">
        <v>0</v>
      </c>
      <c r="E31" s="101">
        <v>0</v>
      </c>
      <c r="F31" s="100">
        <v>0</v>
      </c>
      <c r="G31" s="101">
        <v>0</v>
      </c>
      <c r="H31" s="100">
        <v>0</v>
      </c>
      <c r="I31" s="101">
        <v>0</v>
      </c>
      <c r="J31" s="100">
        <v>0</v>
      </c>
      <c r="K31" s="101">
        <v>0</v>
      </c>
      <c r="L31" s="100">
        <v>0</v>
      </c>
      <c r="M31" s="101">
        <v>0</v>
      </c>
      <c r="N31" s="100">
        <v>0</v>
      </c>
      <c r="O31" s="101">
        <v>0</v>
      </c>
      <c r="P31" s="100">
        <v>0</v>
      </c>
      <c r="Q31" s="101">
        <v>0</v>
      </c>
      <c r="R31" s="100">
        <v>0</v>
      </c>
      <c r="S31" s="101">
        <v>0</v>
      </c>
      <c r="T31" s="100">
        <v>0</v>
      </c>
      <c r="U31" s="101">
        <v>0</v>
      </c>
      <c r="V31" s="100">
        <v>0</v>
      </c>
      <c r="W31" s="35">
        <v>0</v>
      </c>
      <c r="X31" s="32">
        <v>0</v>
      </c>
      <c r="Y31" s="142">
        <v>0</v>
      </c>
      <c r="Z31" s="142">
        <v>0</v>
      </c>
      <c r="AA31" s="138">
        <v>0</v>
      </c>
      <c r="AB31" s="139">
        <v>0</v>
      </c>
      <c r="AC31" s="142">
        <v>0</v>
      </c>
      <c r="AD31" s="142">
        <v>0</v>
      </c>
      <c r="AE31" s="138">
        <v>0</v>
      </c>
      <c r="AF31" s="139">
        <v>0</v>
      </c>
      <c r="AG31" s="142">
        <v>0</v>
      </c>
      <c r="AH31" s="142">
        <v>0</v>
      </c>
      <c r="AI31" s="138">
        <v>0</v>
      </c>
      <c r="AJ31" s="139">
        <v>0</v>
      </c>
      <c r="AK31" s="142">
        <v>0</v>
      </c>
      <c r="AL31" s="142">
        <v>0</v>
      </c>
      <c r="AM31" s="138">
        <v>0</v>
      </c>
      <c r="AN31" s="142">
        <v>0</v>
      </c>
      <c r="AO31" s="138">
        <v>1</v>
      </c>
      <c r="AP31" s="142">
        <v>0</v>
      </c>
      <c r="AQ31" s="316"/>
      <c r="AR31" s="313"/>
      <c r="AS31" s="288"/>
      <c r="AT31" s="314"/>
      <c r="AU31" s="288"/>
      <c r="AV31" s="314"/>
      <c r="AW31" s="288"/>
      <c r="AX31" s="314"/>
      <c r="AY31" s="288"/>
      <c r="AZ31" s="314"/>
      <c r="BA31" s="288"/>
      <c r="BB31" s="313"/>
      <c r="BC31" s="282"/>
      <c r="BD31" s="314"/>
      <c r="BE31" s="288"/>
      <c r="BF31" s="314"/>
      <c r="BG31" s="289"/>
      <c r="BH31" s="314"/>
      <c r="BI31" s="290"/>
      <c r="BJ31" s="314"/>
      <c r="BK31" s="289"/>
      <c r="BL31" s="314"/>
      <c r="BM31" s="290"/>
      <c r="BN31" s="315"/>
    </row>
    <row r="32" spans="1:66" s="36" customFormat="1" ht="13.5" customHeight="1">
      <c r="A32" s="99" t="s">
        <v>20</v>
      </c>
      <c r="B32" s="34"/>
      <c r="C32" s="35">
        <v>74</v>
      </c>
      <c r="D32" s="33">
        <v>0</v>
      </c>
      <c r="E32" s="101">
        <v>21</v>
      </c>
      <c r="F32" s="100">
        <v>0</v>
      </c>
      <c r="G32" s="101">
        <v>11</v>
      </c>
      <c r="H32" s="100">
        <v>0</v>
      </c>
      <c r="I32" s="101">
        <v>18</v>
      </c>
      <c r="J32" s="100">
        <v>0</v>
      </c>
      <c r="K32" s="101">
        <v>22</v>
      </c>
      <c r="L32" s="100">
        <v>0</v>
      </c>
      <c r="M32" s="101">
        <v>14</v>
      </c>
      <c r="N32" s="100">
        <v>0</v>
      </c>
      <c r="O32" s="101">
        <v>19</v>
      </c>
      <c r="P32" s="100">
        <v>0</v>
      </c>
      <c r="Q32" s="101">
        <v>13</v>
      </c>
      <c r="R32" s="100">
        <v>0</v>
      </c>
      <c r="S32" s="101">
        <v>9</v>
      </c>
      <c r="T32" s="100">
        <v>0</v>
      </c>
      <c r="U32" s="101">
        <v>9</v>
      </c>
      <c r="V32" s="100">
        <v>0</v>
      </c>
      <c r="W32" s="35">
        <v>7</v>
      </c>
      <c r="X32" s="32">
        <v>0</v>
      </c>
      <c r="Y32" s="135">
        <v>11</v>
      </c>
      <c r="Z32" s="135">
        <v>0</v>
      </c>
      <c r="AA32" s="140">
        <v>13</v>
      </c>
      <c r="AB32" s="141">
        <v>0</v>
      </c>
      <c r="AC32" s="135">
        <v>15</v>
      </c>
      <c r="AD32" s="135">
        <v>0</v>
      </c>
      <c r="AE32" s="140">
        <v>16</v>
      </c>
      <c r="AF32" s="141">
        <v>0</v>
      </c>
      <c r="AG32" s="135">
        <v>11</v>
      </c>
      <c r="AH32" s="135">
        <v>0</v>
      </c>
      <c r="AI32" s="140">
        <v>7</v>
      </c>
      <c r="AJ32" s="141">
        <v>0</v>
      </c>
      <c r="AK32" s="135">
        <v>8</v>
      </c>
      <c r="AL32" s="135">
        <v>0</v>
      </c>
      <c r="AM32" s="140">
        <v>10</v>
      </c>
      <c r="AN32" s="135">
        <v>0</v>
      </c>
      <c r="AO32" s="140">
        <v>18</v>
      </c>
      <c r="AP32" s="142">
        <v>0</v>
      </c>
      <c r="AQ32" s="316"/>
      <c r="AR32" s="313"/>
      <c r="AS32" s="288"/>
      <c r="AT32" s="314"/>
      <c r="AU32" s="288"/>
      <c r="AV32" s="314"/>
      <c r="AW32" s="288"/>
      <c r="AX32" s="314"/>
      <c r="AY32" s="288"/>
      <c r="AZ32" s="314"/>
      <c r="BA32" s="288"/>
      <c r="BB32" s="313"/>
      <c r="BC32" s="282"/>
      <c r="BD32" s="314"/>
      <c r="BE32" s="288"/>
      <c r="BF32" s="314"/>
      <c r="BG32" s="289"/>
      <c r="BH32" s="314"/>
      <c r="BI32" s="290"/>
      <c r="BJ32" s="314"/>
      <c r="BK32" s="289"/>
      <c r="BL32" s="314"/>
      <c r="BM32" s="290"/>
      <c r="BN32" s="315"/>
    </row>
    <row r="33" spans="1:66" s="36" customFormat="1" ht="13.5" customHeight="1">
      <c r="A33" s="99" t="s">
        <v>21</v>
      </c>
      <c r="B33" s="34"/>
      <c r="C33" s="35">
        <v>0</v>
      </c>
      <c r="D33" s="33">
        <v>0</v>
      </c>
      <c r="E33" s="101">
        <v>0</v>
      </c>
      <c r="F33" s="100">
        <v>0</v>
      </c>
      <c r="G33" s="101">
        <v>0</v>
      </c>
      <c r="H33" s="100">
        <v>0</v>
      </c>
      <c r="I33" s="101">
        <v>0</v>
      </c>
      <c r="J33" s="100">
        <v>0</v>
      </c>
      <c r="K33" s="101">
        <v>0</v>
      </c>
      <c r="L33" s="100">
        <v>0</v>
      </c>
      <c r="M33" s="101">
        <v>0</v>
      </c>
      <c r="N33" s="100">
        <v>0</v>
      </c>
      <c r="O33" s="101">
        <v>0</v>
      </c>
      <c r="P33" s="100">
        <v>0</v>
      </c>
      <c r="Q33" s="101">
        <v>0</v>
      </c>
      <c r="R33" s="100">
        <v>0</v>
      </c>
      <c r="S33" s="101">
        <v>0</v>
      </c>
      <c r="T33" s="100">
        <v>0</v>
      </c>
      <c r="U33" s="101">
        <v>0</v>
      </c>
      <c r="V33" s="100">
        <v>0</v>
      </c>
      <c r="W33" s="35">
        <v>0</v>
      </c>
      <c r="X33" s="32">
        <v>0</v>
      </c>
      <c r="Y33" s="142">
        <v>0</v>
      </c>
      <c r="Z33" s="142">
        <v>0</v>
      </c>
      <c r="AA33" s="138">
        <v>0</v>
      </c>
      <c r="AB33" s="139">
        <v>0</v>
      </c>
      <c r="AC33" s="142">
        <v>0</v>
      </c>
      <c r="AD33" s="142">
        <v>0</v>
      </c>
      <c r="AE33" s="138">
        <v>0</v>
      </c>
      <c r="AF33" s="139">
        <v>0</v>
      </c>
      <c r="AG33" s="142">
        <v>0</v>
      </c>
      <c r="AH33" s="142">
        <v>0</v>
      </c>
      <c r="AI33" s="138">
        <v>0</v>
      </c>
      <c r="AJ33" s="139">
        <v>0</v>
      </c>
      <c r="AK33" s="142">
        <v>0</v>
      </c>
      <c r="AL33" s="142">
        <v>0</v>
      </c>
      <c r="AM33" s="138">
        <v>0</v>
      </c>
      <c r="AN33" s="142">
        <v>0</v>
      </c>
      <c r="AO33" s="138">
        <v>1</v>
      </c>
      <c r="AP33" s="142">
        <v>0</v>
      </c>
      <c r="AQ33" s="316"/>
      <c r="AR33" s="313"/>
      <c r="AS33" s="288"/>
      <c r="AT33" s="314"/>
      <c r="AU33" s="288"/>
      <c r="AV33" s="314"/>
      <c r="AW33" s="288"/>
      <c r="AX33" s="314"/>
      <c r="AY33" s="288"/>
      <c r="AZ33" s="314"/>
      <c r="BA33" s="288"/>
      <c r="BB33" s="313"/>
      <c r="BC33" s="282"/>
      <c r="BD33" s="314"/>
      <c r="BE33" s="288"/>
      <c r="BF33" s="314"/>
      <c r="BG33" s="289"/>
      <c r="BH33" s="314"/>
      <c r="BI33" s="290"/>
      <c r="BJ33" s="314"/>
      <c r="BK33" s="289"/>
      <c r="BL33" s="314"/>
      <c r="BM33" s="290"/>
      <c r="BN33" s="315"/>
    </row>
    <row r="34" spans="1:66" s="36" customFormat="1" ht="13.5" customHeight="1">
      <c r="A34" s="99" t="s">
        <v>22</v>
      </c>
      <c r="B34" s="34"/>
      <c r="C34" s="35">
        <v>9</v>
      </c>
      <c r="D34" s="33">
        <v>0</v>
      </c>
      <c r="E34" s="101">
        <v>6</v>
      </c>
      <c r="F34" s="100">
        <v>0</v>
      </c>
      <c r="G34" s="101">
        <v>3</v>
      </c>
      <c r="H34" s="100">
        <v>0</v>
      </c>
      <c r="I34" s="101">
        <v>1</v>
      </c>
      <c r="J34" s="100">
        <v>0</v>
      </c>
      <c r="K34" s="101">
        <v>1</v>
      </c>
      <c r="L34" s="100">
        <v>0</v>
      </c>
      <c r="M34" s="101">
        <v>2</v>
      </c>
      <c r="N34" s="100">
        <v>0</v>
      </c>
      <c r="O34" s="101">
        <v>3</v>
      </c>
      <c r="P34" s="100">
        <v>0</v>
      </c>
      <c r="Q34" s="101">
        <v>2</v>
      </c>
      <c r="R34" s="100">
        <v>0</v>
      </c>
      <c r="S34" s="101">
        <v>3</v>
      </c>
      <c r="T34" s="100">
        <v>0</v>
      </c>
      <c r="U34" s="101">
        <v>3</v>
      </c>
      <c r="V34" s="100">
        <v>0</v>
      </c>
      <c r="W34" s="35">
        <v>1</v>
      </c>
      <c r="X34" s="32">
        <v>0</v>
      </c>
      <c r="Y34" s="135">
        <v>2</v>
      </c>
      <c r="Z34" s="135">
        <v>0</v>
      </c>
      <c r="AA34" s="140">
        <v>6</v>
      </c>
      <c r="AB34" s="141">
        <v>0</v>
      </c>
      <c r="AC34" s="135">
        <v>1</v>
      </c>
      <c r="AD34" s="135">
        <v>0</v>
      </c>
      <c r="AE34" s="140">
        <v>2</v>
      </c>
      <c r="AF34" s="141">
        <v>0</v>
      </c>
      <c r="AG34" s="135">
        <v>6</v>
      </c>
      <c r="AH34" s="135">
        <v>0</v>
      </c>
      <c r="AI34" s="140">
        <v>1</v>
      </c>
      <c r="AJ34" s="141">
        <v>0</v>
      </c>
      <c r="AK34" s="135">
        <v>2</v>
      </c>
      <c r="AL34" s="135">
        <v>0</v>
      </c>
      <c r="AM34" s="140">
        <v>2</v>
      </c>
      <c r="AN34" s="135">
        <v>0</v>
      </c>
      <c r="AO34" s="140">
        <v>4</v>
      </c>
      <c r="AP34" s="142">
        <v>0</v>
      </c>
      <c r="AQ34" s="316"/>
      <c r="AR34" s="313"/>
      <c r="AS34" s="288"/>
      <c r="AT34" s="314"/>
      <c r="AU34" s="288"/>
      <c r="AV34" s="314"/>
      <c r="AW34" s="288"/>
      <c r="AX34" s="314"/>
      <c r="AY34" s="288"/>
      <c r="AZ34" s="314"/>
      <c r="BA34" s="288"/>
      <c r="BB34" s="313"/>
      <c r="BC34" s="282"/>
      <c r="BD34" s="314"/>
      <c r="BE34" s="288"/>
      <c r="BF34" s="314"/>
      <c r="BG34" s="289"/>
      <c r="BH34" s="314"/>
      <c r="BI34" s="290"/>
      <c r="BJ34" s="314"/>
      <c r="BK34" s="289"/>
      <c r="BL34" s="314"/>
      <c r="BM34" s="290"/>
      <c r="BN34" s="315"/>
    </row>
    <row r="35" spans="1:66" s="36" customFormat="1" ht="13.5" customHeight="1">
      <c r="A35" s="99" t="s">
        <v>82</v>
      </c>
      <c r="B35" s="34"/>
      <c r="C35" s="35">
        <v>284</v>
      </c>
      <c r="D35" s="33">
        <v>0</v>
      </c>
      <c r="E35" s="101">
        <v>0</v>
      </c>
      <c r="F35" s="100">
        <v>0</v>
      </c>
      <c r="G35" s="101">
        <v>0</v>
      </c>
      <c r="H35" s="100">
        <v>0</v>
      </c>
      <c r="I35" s="101">
        <v>0</v>
      </c>
      <c r="J35" s="100">
        <v>0</v>
      </c>
      <c r="K35" s="101">
        <v>0</v>
      </c>
      <c r="L35" s="100">
        <v>0</v>
      </c>
      <c r="M35" s="101">
        <v>0</v>
      </c>
      <c r="N35" s="100">
        <v>0</v>
      </c>
      <c r="O35" s="101">
        <v>0</v>
      </c>
      <c r="P35" s="100">
        <v>0</v>
      </c>
      <c r="Q35" s="101">
        <v>0</v>
      </c>
      <c r="R35" s="100">
        <v>0</v>
      </c>
      <c r="S35" s="101">
        <v>0</v>
      </c>
      <c r="T35" s="100">
        <v>0</v>
      </c>
      <c r="U35" s="101">
        <v>0</v>
      </c>
      <c r="V35" s="100">
        <v>0</v>
      </c>
      <c r="W35" s="35">
        <v>0</v>
      </c>
      <c r="X35" s="32">
        <v>0</v>
      </c>
      <c r="Y35" s="142">
        <v>0</v>
      </c>
      <c r="Z35" s="142">
        <v>0</v>
      </c>
      <c r="AA35" s="138">
        <v>0</v>
      </c>
      <c r="AB35" s="139">
        <v>0</v>
      </c>
      <c r="AC35" s="142">
        <v>0</v>
      </c>
      <c r="AD35" s="142">
        <v>0</v>
      </c>
      <c r="AE35" s="138">
        <v>0</v>
      </c>
      <c r="AF35" s="139">
        <v>0</v>
      </c>
      <c r="AG35" s="142">
        <v>0</v>
      </c>
      <c r="AH35" s="142">
        <v>0</v>
      </c>
      <c r="AI35" s="138">
        <v>0</v>
      </c>
      <c r="AJ35" s="139">
        <v>0</v>
      </c>
      <c r="AK35" s="142">
        <v>0</v>
      </c>
      <c r="AL35" s="142">
        <v>0</v>
      </c>
      <c r="AM35" s="138">
        <v>0</v>
      </c>
      <c r="AN35" s="142">
        <v>0</v>
      </c>
      <c r="AO35" s="138">
        <v>0</v>
      </c>
      <c r="AP35" s="142">
        <v>0</v>
      </c>
      <c r="AQ35" s="312"/>
      <c r="AR35" s="313"/>
      <c r="AS35" s="288"/>
      <c r="AT35" s="314"/>
      <c r="AU35" s="288"/>
      <c r="AV35" s="314"/>
      <c r="AW35" s="288"/>
      <c r="AX35" s="314"/>
      <c r="AY35" s="288"/>
      <c r="AZ35" s="314"/>
      <c r="BA35" s="288"/>
      <c r="BB35" s="313"/>
      <c r="BC35" s="282"/>
      <c r="BD35" s="314"/>
      <c r="BE35" s="288"/>
      <c r="BF35" s="314"/>
      <c r="BG35" s="289"/>
      <c r="BH35" s="314"/>
      <c r="BI35" s="290"/>
      <c r="BJ35" s="314"/>
      <c r="BK35" s="289"/>
      <c r="BL35" s="314"/>
      <c r="BM35" s="290"/>
      <c r="BN35" s="315"/>
    </row>
    <row r="36" spans="1:66" s="36" customFormat="1" ht="13.5" customHeight="1">
      <c r="A36" s="99" t="s">
        <v>23</v>
      </c>
      <c r="B36" s="34"/>
      <c r="C36" s="35">
        <v>40</v>
      </c>
      <c r="D36" s="33">
        <v>0</v>
      </c>
      <c r="E36" s="101">
        <v>6</v>
      </c>
      <c r="F36" s="100">
        <v>0</v>
      </c>
      <c r="G36" s="101">
        <v>12</v>
      </c>
      <c r="H36" s="100">
        <v>0</v>
      </c>
      <c r="I36" s="101">
        <v>4</v>
      </c>
      <c r="J36" s="100">
        <v>0</v>
      </c>
      <c r="K36" s="101">
        <v>8</v>
      </c>
      <c r="L36" s="100">
        <v>0</v>
      </c>
      <c r="M36" s="101">
        <v>7</v>
      </c>
      <c r="N36" s="100">
        <v>0</v>
      </c>
      <c r="O36" s="101">
        <v>7</v>
      </c>
      <c r="P36" s="100">
        <v>0</v>
      </c>
      <c r="Q36" s="101">
        <v>7</v>
      </c>
      <c r="R36" s="100">
        <v>0</v>
      </c>
      <c r="S36" s="101">
        <v>2</v>
      </c>
      <c r="T36" s="100">
        <v>0</v>
      </c>
      <c r="U36" s="101">
        <v>2</v>
      </c>
      <c r="V36" s="100">
        <v>0</v>
      </c>
      <c r="W36" s="35">
        <v>2</v>
      </c>
      <c r="X36" s="32">
        <v>0</v>
      </c>
      <c r="Y36" s="135">
        <v>5</v>
      </c>
      <c r="Z36" s="135">
        <v>0</v>
      </c>
      <c r="AA36" s="140">
        <v>3</v>
      </c>
      <c r="AB36" s="141">
        <v>0</v>
      </c>
      <c r="AC36" s="135">
        <v>12</v>
      </c>
      <c r="AD36" s="135">
        <v>0</v>
      </c>
      <c r="AE36" s="140">
        <v>4</v>
      </c>
      <c r="AF36" s="141">
        <v>0</v>
      </c>
      <c r="AG36" s="135">
        <v>6</v>
      </c>
      <c r="AH36" s="135">
        <v>0</v>
      </c>
      <c r="AI36" s="140">
        <v>4</v>
      </c>
      <c r="AJ36" s="141">
        <v>0</v>
      </c>
      <c r="AK36" s="135">
        <v>5</v>
      </c>
      <c r="AL36" s="135">
        <v>0</v>
      </c>
      <c r="AM36" s="140">
        <v>2</v>
      </c>
      <c r="AN36" s="135">
        <v>0</v>
      </c>
      <c r="AO36" s="140">
        <v>4</v>
      </c>
      <c r="AP36" s="142">
        <v>0</v>
      </c>
      <c r="AQ36" s="316"/>
      <c r="AR36" s="313"/>
      <c r="AS36" s="288"/>
      <c r="AT36" s="314"/>
      <c r="AU36" s="288"/>
      <c r="AV36" s="314"/>
      <c r="AW36" s="288"/>
      <c r="AX36" s="314"/>
      <c r="AY36" s="288"/>
      <c r="AZ36" s="314"/>
      <c r="BA36" s="288"/>
      <c r="BB36" s="313"/>
      <c r="BC36" s="282"/>
      <c r="BD36" s="314"/>
      <c r="BE36" s="288"/>
      <c r="BF36" s="314"/>
      <c r="BG36" s="289"/>
      <c r="BH36" s="314"/>
      <c r="BI36" s="290"/>
      <c r="BJ36" s="314"/>
      <c r="BK36" s="289"/>
      <c r="BL36" s="314"/>
      <c r="BM36" s="290"/>
      <c r="BN36" s="315"/>
    </row>
    <row r="37" spans="1:66" s="36" customFormat="1" ht="13.5" customHeight="1">
      <c r="A37" s="157" t="s">
        <v>24</v>
      </c>
      <c r="B37" s="34"/>
      <c r="C37" s="35">
        <v>103</v>
      </c>
      <c r="D37" s="33">
        <v>0</v>
      </c>
      <c r="E37" s="101">
        <v>36</v>
      </c>
      <c r="F37" s="100">
        <v>0</v>
      </c>
      <c r="G37" s="101">
        <v>30</v>
      </c>
      <c r="H37" s="100">
        <v>0</v>
      </c>
      <c r="I37" s="101">
        <v>17</v>
      </c>
      <c r="J37" s="100">
        <v>0</v>
      </c>
      <c r="K37" s="101">
        <v>26</v>
      </c>
      <c r="L37" s="100">
        <v>0</v>
      </c>
      <c r="M37" s="101">
        <v>28</v>
      </c>
      <c r="N37" s="100">
        <v>0</v>
      </c>
      <c r="O37" s="101">
        <v>28</v>
      </c>
      <c r="P37" s="100">
        <v>0</v>
      </c>
      <c r="Q37" s="101">
        <v>16</v>
      </c>
      <c r="R37" s="100">
        <v>0</v>
      </c>
      <c r="S37" s="101">
        <v>32</v>
      </c>
      <c r="T37" s="100">
        <v>0</v>
      </c>
      <c r="U37" s="101">
        <v>21</v>
      </c>
      <c r="V37" s="100">
        <v>0</v>
      </c>
      <c r="W37" s="35">
        <v>27</v>
      </c>
      <c r="X37" s="32">
        <v>0</v>
      </c>
      <c r="Y37" s="135">
        <v>29</v>
      </c>
      <c r="Z37" s="135">
        <v>0</v>
      </c>
      <c r="AA37" s="140">
        <v>26</v>
      </c>
      <c r="AB37" s="141">
        <v>0</v>
      </c>
      <c r="AC37" s="135">
        <v>23</v>
      </c>
      <c r="AD37" s="135">
        <v>0</v>
      </c>
      <c r="AE37" s="140">
        <v>21</v>
      </c>
      <c r="AF37" s="141">
        <v>0</v>
      </c>
      <c r="AG37" s="135">
        <v>24</v>
      </c>
      <c r="AH37" s="135">
        <v>0</v>
      </c>
      <c r="AI37" s="140">
        <v>22</v>
      </c>
      <c r="AJ37" s="141">
        <v>0</v>
      </c>
      <c r="AK37" s="135">
        <v>33</v>
      </c>
      <c r="AL37" s="135">
        <v>0</v>
      </c>
      <c r="AM37" s="140">
        <v>30</v>
      </c>
      <c r="AN37" s="135">
        <v>0</v>
      </c>
      <c r="AO37" s="140">
        <v>23</v>
      </c>
      <c r="AP37" s="142">
        <v>0</v>
      </c>
      <c r="AQ37" s="316"/>
      <c r="AR37" s="313"/>
      <c r="AS37" s="288"/>
      <c r="AT37" s="314"/>
      <c r="AU37" s="288"/>
      <c r="AV37" s="314"/>
      <c r="AW37" s="288"/>
      <c r="AX37" s="314"/>
      <c r="AY37" s="288"/>
      <c r="AZ37" s="314"/>
      <c r="BA37" s="288"/>
      <c r="BB37" s="313"/>
      <c r="BC37" s="282"/>
      <c r="BD37" s="314"/>
      <c r="BE37" s="288"/>
      <c r="BF37" s="314"/>
      <c r="BG37" s="289"/>
      <c r="BH37" s="314"/>
      <c r="BI37" s="290"/>
      <c r="BJ37" s="314"/>
      <c r="BK37" s="289"/>
      <c r="BL37" s="314"/>
      <c r="BM37" s="290"/>
      <c r="BN37" s="315"/>
    </row>
    <row r="38" spans="1:66" s="36" customFormat="1" ht="13.5" customHeight="1">
      <c r="A38" s="156" t="s">
        <v>143</v>
      </c>
      <c r="B38" s="34"/>
      <c r="C38" s="35"/>
      <c r="D38" s="33"/>
      <c r="E38" s="101"/>
      <c r="F38" s="100"/>
      <c r="G38" s="101"/>
      <c r="H38" s="100"/>
      <c r="I38" s="101"/>
      <c r="J38" s="100"/>
      <c r="K38" s="101"/>
      <c r="L38" s="100"/>
      <c r="M38" s="101"/>
      <c r="N38" s="100"/>
      <c r="O38" s="101"/>
      <c r="P38" s="100"/>
      <c r="Q38" s="101">
        <v>0</v>
      </c>
      <c r="R38" s="100">
        <v>0</v>
      </c>
      <c r="S38" s="101">
        <v>0</v>
      </c>
      <c r="T38" s="100">
        <v>0</v>
      </c>
      <c r="U38" s="101">
        <v>0</v>
      </c>
      <c r="V38" s="100">
        <v>0</v>
      </c>
      <c r="W38" s="35">
        <v>0</v>
      </c>
      <c r="X38" s="32">
        <v>0</v>
      </c>
      <c r="Y38" s="142">
        <v>0</v>
      </c>
      <c r="Z38" s="142">
        <v>0</v>
      </c>
      <c r="AA38" s="138">
        <v>0</v>
      </c>
      <c r="AB38" s="139">
        <v>0</v>
      </c>
      <c r="AC38" s="142">
        <v>0</v>
      </c>
      <c r="AD38" s="142">
        <v>0</v>
      </c>
      <c r="AE38" s="138">
        <v>0</v>
      </c>
      <c r="AF38" s="139">
        <v>0</v>
      </c>
      <c r="AG38" s="142">
        <v>0</v>
      </c>
      <c r="AH38" s="142">
        <v>0</v>
      </c>
      <c r="AI38" s="138">
        <v>0</v>
      </c>
      <c r="AJ38" s="139">
        <v>0</v>
      </c>
      <c r="AK38" s="142">
        <v>0</v>
      </c>
      <c r="AL38" s="142">
        <v>0</v>
      </c>
      <c r="AM38" s="138">
        <v>0</v>
      </c>
      <c r="AN38" s="142">
        <v>0</v>
      </c>
      <c r="AO38" s="138">
        <v>2</v>
      </c>
      <c r="AP38" s="142">
        <v>0</v>
      </c>
      <c r="AQ38" s="316"/>
      <c r="AR38" s="313"/>
      <c r="AS38" s="288"/>
      <c r="AT38" s="314"/>
      <c r="AU38" s="288"/>
      <c r="AV38" s="314"/>
      <c r="AW38" s="288"/>
      <c r="AX38" s="314"/>
      <c r="AY38" s="288"/>
      <c r="AZ38" s="314"/>
      <c r="BA38" s="288"/>
      <c r="BB38" s="313"/>
      <c r="BC38" s="282"/>
      <c r="BD38" s="314"/>
      <c r="BE38" s="288"/>
      <c r="BF38" s="314"/>
      <c r="BG38" s="289"/>
      <c r="BH38" s="314"/>
      <c r="BI38" s="290"/>
      <c r="BJ38" s="314"/>
      <c r="BK38" s="289"/>
      <c r="BL38" s="314"/>
      <c r="BM38" s="290"/>
      <c r="BN38" s="315"/>
    </row>
    <row r="39" spans="1:66" s="36" customFormat="1" ht="13.5" customHeight="1">
      <c r="A39" s="99" t="s">
        <v>25</v>
      </c>
      <c r="B39" s="34"/>
      <c r="C39" s="35">
        <v>65</v>
      </c>
      <c r="D39" s="33">
        <v>0</v>
      </c>
      <c r="E39" s="101">
        <v>28</v>
      </c>
      <c r="F39" s="100">
        <v>0</v>
      </c>
      <c r="G39" s="101">
        <v>35</v>
      </c>
      <c r="H39" s="100">
        <v>0</v>
      </c>
      <c r="I39" s="101">
        <v>49</v>
      </c>
      <c r="J39" s="100">
        <v>0</v>
      </c>
      <c r="K39" s="101">
        <v>31</v>
      </c>
      <c r="L39" s="100">
        <v>0</v>
      </c>
      <c r="M39" s="101">
        <v>18</v>
      </c>
      <c r="N39" s="100">
        <v>0</v>
      </c>
      <c r="O39" s="101">
        <v>23</v>
      </c>
      <c r="P39" s="100">
        <v>0</v>
      </c>
      <c r="Q39" s="101">
        <v>35</v>
      </c>
      <c r="R39" s="100">
        <v>0</v>
      </c>
      <c r="S39" s="101">
        <v>26</v>
      </c>
      <c r="T39" s="100">
        <v>0</v>
      </c>
      <c r="U39" s="101">
        <v>27</v>
      </c>
      <c r="V39" s="100">
        <v>0</v>
      </c>
      <c r="W39" s="35">
        <v>20</v>
      </c>
      <c r="X39" s="32">
        <v>0</v>
      </c>
      <c r="Y39" s="135">
        <v>20</v>
      </c>
      <c r="Z39" s="135">
        <v>0</v>
      </c>
      <c r="AA39" s="140">
        <v>22</v>
      </c>
      <c r="AB39" s="141">
        <v>0</v>
      </c>
      <c r="AC39" s="135">
        <v>24</v>
      </c>
      <c r="AD39" s="135">
        <v>0</v>
      </c>
      <c r="AE39" s="140">
        <v>26</v>
      </c>
      <c r="AF39" s="141">
        <v>0</v>
      </c>
      <c r="AG39" s="135">
        <v>28</v>
      </c>
      <c r="AH39" s="135">
        <v>0</v>
      </c>
      <c r="AI39" s="140">
        <v>22</v>
      </c>
      <c r="AJ39" s="141">
        <v>0</v>
      </c>
      <c r="AK39" s="135">
        <v>33</v>
      </c>
      <c r="AL39" s="135">
        <v>0</v>
      </c>
      <c r="AM39" s="140">
        <v>18</v>
      </c>
      <c r="AN39" s="135">
        <v>0</v>
      </c>
      <c r="AO39" s="140">
        <v>18</v>
      </c>
      <c r="AP39" s="142">
        <v>0</v>
      </c>
      <c r="AQ39" s="316"/>
      <c r="AR39" s="313"/>
      <c r="AS39" s="288"/>
      <c r="AT39" s="314"/>
      <c r="AU39" s="288"/>
      <c r="AV39" s="314"/>
      <c r="AW39" s="288"/>
      <c r="AX39" s="314"/>
      <c r="AY39" s="288"/>
      <c r="AZ39" s="314"/>
      <c r="BA39" s="288"/>
      <c r="BB39" s="313"/>
      <c r="BC39" s="282"/>
      <c r="BD39" s="314"/>
      <c r="BE39" s="288"/>
      <c r="BF39" s="314"/>
      <c r="BG39" s="289"/>
      <c r="BH39" s="314"/>
      <c r="BI39" s="290"/>
      <c r="BJ39" s="314"/>
      <c r="BK39" s="289"/>
      <c r="BL39" s="314"/>
      <c r="BM39" s="290"/>
      <c r="BN39" s="315"/>
    </row>
    <row r="40" spans="1:66" s="36" customFormat="1" ht="13.5" customHeight="1">
      <c r="A40" s="99" t="s">
        <v>26</v>
      </c>
      <c r="B40" s="34"/>
      <c r="C40" s="35">
        <v>283</v>
      </c>
      <c r="D40" s="33">
        <v>0</v>
      </c>
      <c r="E40" s="101">
        <v>78</v>
      </c>
      <c r="F40" s="100">
        <v>0</v>
      </c>
      <c r="G40" s="101">
        <v>72</v>
      </c>
      <c r="H40" s="100">
        <v>0</v>
      </c>
      <c r="I40" s="101">
        <v>74</v>
      </c>
      <c r="J40" s="100">
        <v>0</v>
      </c>
      <c r="K40" s="101">
        <v>73</v>
      </c>
      <c r="L40" s="100">
        <v>0</v>
      </c>
      <c r="M40" s="101">
        <v>72</v>
      </c>
      <c r="N40" s="100">
        <v>0</v>
      </c>
      <c r="O40" s="101">
        <v>79</v>
      </c>
      <c r="P40" s="100">
        <v>0</v>
      </c>
      <c r="Q40" s="101">
        <v>86</v>
      </c>
      <c r="R40" s="100">
        <v>0</v>
      </c>
      <c r="S40" s="101">
        <v>71</v>
      </c>
      <c r="T40" s="100">
        <v>0</v>
      </c>
      <c r="U40" s="101">
        <v>69</v>
      </c>
      <c r="V40" s="100">
        <v>0</v>
      </c>
      <c r="W40" s="35">
        <v>66</v>
      </c>
      <c r="X40" s="32">
        <v>0</v>
      </c>
      <c r="Y40" s="135">
        <v>65</v>
      </c>
      <c r="Z40" s="135">
        <v>0</v>
      </c>
      <c r="AA40" s="140">
        <v>57</v>
      </c>
      <c r="AB40" s="141">
        <v>0</v>
      </c>
      <c r="AC40" s="135">
        <v>62</v>
      </c>
      <c r="AD40" s="135">
        <v>0</v>
      </c>
      <c r="AE40" s="140">
        <v>68</v>
      </c>
      <c r="AF40" s="141">
        <v>0</v>
      </c>
      <c r="AG40" s="135">
        <v>67</v>
      </c>
      <c r="AH40" s="135">
        <v>0</v>
      </c>
      <c r="AI40" s="140">
        <v>61</v>
      </c>
      <c r="AJ40" s="141">
        <v>0</v>
      </c>
      <c r="AK40" s="135">
        <v>56</v>
      </c>
      <c r="AL40" s="135">
        <v>0</v>
      </c>
      <c r="AM40" s="140">
        <v>75</v>
      </c>
      <c r="AN40" s="135">
        <v>0</v>
      </c>
      <c r="AO40" s="140">
        <v>35</v>
      </c>
      <c r="AP40" s="142">
        <v>0</v>
      </c>
      <c r="AQ40" s="316"/>
      <c r="AR40" s="313"/>
      <c r="AS40" s="288"/>
      <c r="AT40" s="314"/>
      <c r="AU40" s="288"/>
      <c r="AV40" s="314"/>
      <c r="AW40" s="288"/>
      <c r="AX40" s="314"/>
      <c r="AY40" s="288"/>
      <c r="AZ40" s="314"/>
      <c r="BA40" s="288"/>
      <c r="BB40" s="313"/>
      <c r="BC40" s="282"/>
      <c r="BD40" s="314"/>
      <c r="BE40" s="288"/>
      <c r="BF40" s="314"/>
      <c r="BG40" s="289"/>
      <c r="BH40" s="314"/>
      <c r="BI40" s="290"/>
      <c r="BJ40" s="314"/>
      <c r="BK40" s="289"/>
      <c r="BL40" s="314"/>
      <c r="BM40" s="290"/>
      <c r="BN40" s="315"/>
    </row>
    <row r="41" spans="1:66" s="36" customFormat="1" ht="13.5" customHeight="1">
      <c r="A41" s="99" t="s">
        <v>83</v>
      </c>
      <c r="B41" s="34"/>
      <c r="C41" s="35">
        <v>87</v>
      </c>
      <c r="D41" s="33">
        <v>0</v>
      </c>
      <c r="E41" s="101">
        <v>0</v>
      </c>
      <c r="F41" s="100">
        <v>0</v>
      </c>
      <c r="G41" s="101">
        <v>0</v>
      </c>
      <c r="H41" s="100">
        <v>0</v>
      </c>
      <c r="I41" s="101">
        <v>0</v>
      </c>
      <c r="J41" s="100">
        <v>0</v>
      </c>
      <c r="K41" s="101">
        <v>0</v>
      </c>
      <c r="L41" s="100">
        <v>0</v>
      </c>
      <c r="M41" s="101">
        <v>0</v>
      </c>
      <c r="N41" s="100">
        <v>0</v>
      </c>
      <c r="O41" s="101">
        <v>0</v>
      </c>
      <c r="P41" s="100">
        <v>0</v>
      </c>
      <c r="Q41" s="101">
        <v>0</v>
      </c>
      <c r="R41" s="100">
        <v>0</v>
      </c>
      <c r="S41" s="101">
        <v>0</v>
      </c>
      <c r="T41" s="100">
        <v>0</v>
      </c>
      <c r="U41" s="101">
        <v>0</v>
      </c>
      <c r="V41" s="100">
        <v>0</v>
      </c>
      <c r="W41" s="35">
        <v>0</v>
      </c>
      <c r="X41" s="32">
        <v>0</v>
      </c>
      <c r="Y41" s="142">
        <v>0</v>
      </c>
      <c r="Z41" s="142">
        <v>0</v>
      </c>
      <c r="AA41" s="138">
        <v>0</v>
      </c>
      <c r="AB41" s="139">
        <v>0</v>
      </c>
      <c r="AC41" s="142">
        <v>0</v>
      </c>
      <c r="AD41" s="142">
        <v>0</v>
      </c>
      <c r="AE41" s="138">
        <v>0</v>
      </c>
      <c r="AF41" s="139">
        <v>0</v>
      </c>
      <c r="AG41" s="142">
        <v>0</v>
      </c>
      <c r="AH41" s="142">
        <v>0</v>
      </c>
      <c r="AI41" s="138">
        <v>0</v>
      </c>
      <c r="AJ41" s="139">
        <v>0</v>
      </c>
      <c r="AK41" s="142">
        <v>0</v>
      </c>
      <c r="AL41" s="142">
        <v>0</v>
      </c>
      <c r="AM41" s="138">
        <v>0</v>
      </c>
      <c r="AN41" s="142">
        <v>0</v>
      </c>
      <c r="AO41" s="138">
        <v>0</v>
      </c>
      <c r="AP41" s="142">
        <v>0</v>
      </c>
      <c r="AQ41" s="312"/>
      <c r="AR41" s="313"/>
      <c r="AS41" s="288"/>
      <c r="AT41" s="314"/>
      <c r="AU41" s="288"/>
      <c r="AV41" s="314"/>
      <c r="AW41" s="288"/>
      <c r="AX41" s="314"/>
      <c r="AY41" s="288"/>
      <c r="AZ41" s="314"/>
      <c r="BA41" s="288"/>
      <c r="BB41" s="313"/>
      <c r="BC41" s="282"/>
      <c r="BD41" s="314"/>
      <c r="BE41" s="288"/>
      <c r="BF41" s="314"/>
      <c r="BG41" s="289"/>
      <c r="BH41" s="314"/>
      <c r="BI41" s="290"/>
      <c r="BJ41" s="314"/>
      <c r="BK41" s="289"/>
      <c r="BL41" s="314"/>
      <c r="BM41" s="290"/>
      <c r="BN41" s="315"/>
    </row>
    <row r="42" spans="1:66" s="36" customFormat="1" ht="13.5" customHeight="1">
      <c r="A42" s="99" t="s">
        <v>84</v>
      </c>
      <c r="B42" s="34"/>
      <c r="C42" s="35">
        <v>42</v>
      </c>
      <c r="D42" s="33">
        <v>0</v>
      </c>
      <c r="E42" s="101">
        <v>0</v>
      </c>
      <c r="F42" s="100">
        <v>0</v>
      </c>
      <c r="G42" s="101">
        <v>0</v>
      </c>
      <c r="H42" s="100">
        <v>0</v>
      </c>
      <c r="I42" s="101">
        <v>0</v>
      </c>
      <c r="J42" s="100">
        <v>0</v>
      </c>
      <c r="K42" s="101">
        <v>0</v>
      </c>
      <c r="L42" s="100">
        <v>0</v>
      </c>
      <c r="M42" s="101">
        <v>0</v>
      </c>
      <c r="N42" s="100">
        <v>0</v>
      </c>
      <c r="O42" s="101">
        <v>0</v>
      </c>
      <c r="P42" s="100">
        <v>0</v>
      </c>
      <c r="Q42" s="101">
        <v>0</v>
      </c>
      <c r="R42" s="100">
        <v>0</v>
      </c>
      <c r="S42" s="101">
        <v>0</v>
      </c>
      <c r="T42" s="100">
        <v>0</v>
      </c>
      <c r="U42" s="101">
        <v>0</v>
      </c>
      <c r="V42" s="100">
        <v>0</v>
      </c>
      <c r="W42" s="35">
        <v>0</v>
      </c>
      <c r="X42" s="32">
        <v>0</v>
      </c>
      <c r="Y42" s="142">
        <v>0</v>
      </c>
      <c r="Z42" s="142">
        <v>0</v>
      </c>
      <c r="AA42" s="138">
        <v>0</v>
      </c>
      <c r="AB42" s="139">
        <v>0</v>
      </c>
      <c r="AC42" s="142">
        <v>0</v>
      </c>
      <c r="AD42" s="142">
        <v>0</v>
      </c>
      <c r="AE42" s="138">
        <v>0</v>
      </c>
      <c r="AF42" s="139">
        <v>0</v>
      </c>
      <c r="AG42" s="142">
        <v>0</v>
      </c>
      <c r="AH42" s="142">
        <v>0</v>
      </c>
      <c r="AI42" s="138">
        <v>0</v>
      </c>
      <c r="AJ42" s="139">
        <v>0</v>
      </c>
      <c r="AK42" s="142">
        <v>0</v>
      </c>
      <c r="AL42" s="142">
        <v>0</v>
      </c>
      <c r="AM42" s="138">
        <v>0</v>
      </c>
      <c r="AN42" s="142">
        <v>0</v>
      </c>
      <c r="AO42" s="138">
        <v>1</v>
      </c>
      <c r="AP42" s="142">
        <v>0</v>
      </c>
      <c r="AQ42" s="316"/>
      <c r="AR42" s="313"/>
      <c r="AS42" s="288"/>
      <c r="AT42" s="314"/>
      <c r="AU42" s="288"/>
      <c r="AV42" s="314"/>
      <c r="AW42" s="288"/>
      <c r="AX42" s="314"/>
      <c r="AY42" s="288"/>
      <c r="AZ42" s="314"/>
      <c r="BA42" s="288"/>
      <c r="BB42" s="313"/>
      <c r="BC42" s="282"/>
      <c r="BD42" s="314"/>
      <c r="BE42" s="288"/>
      <c r="BF42" s="314"/>
      <c r="BG42" s="289"/>
      <c r="BH42" s="314"/>
      <c r="BI42" s="290"/>
      <c r="BJ42" s="314"/>
      <c r="BK42" s="289"/>
      <c r="BL42" s="314"/>
      <c r="BM42" s="290"/>
      <c r="BN42" s="315"/>
    </row>
    <row r="43" spans="1:66" s="36" customFormat="1" ht="13.5" customHeight="1">
      <c r="A43" s="99" t="s">
        <v>27</v>
      </c>
      <c r="B43" s="34"/>
      <c r="C43" s="35">
        <v>0</v>
      </c>
      <c r="D43" s="33">
        <v>0</v>
      </c>
      <c r="E43" s="101">
        <v>0</v>
      </c>
      <c r="F43" s="100">
        <v>0</v>
      </c>
      <c r="G43" s="101">
        <v>0</v>
      </c>
      <c r="H43" s="100">
        <v>0</v>
      </c>
      <c r="I43" s="101">
        <v>0</v>
      </c>
      <c r="J43" s="100">
        <v>0</v>
      </c>
      <c r="K43" s="101">
        <v>0</v>
      </c>
      <c r="L43" s="100">
        <v>0</v>
      </c>
      <c r="M43" s="101">
        <v>0</v>
      </c>
      <c r="N43" s="100">
        <v>0</v>
      </c>
      <c r="O43" s="101">
        <v>0</v>
      </c>
      <c r="P43" s="100">
        <v>0</v>
      </c>
      <c r="Q43" s="101">
        <v>0</v>
      </c>
      <c r="R43" s="100">
        <v>0</v>
      </c>
      <c r="S43" s="101">
        <v>0</v>
      </c>
      <c r="T43" s="100">
        <v>0</v>
      </c>
      <c r="U43" s="101">
        <v>0</v>
      </c>
      <c r="V43" s="100">
        <v>0</v>
      </c>
      <c r="W43" s="35">
        <v>0</v>
      </c>
      <c r="X43" s="32">
        <v>0</v>
      </c>
      <c r="Y43" s="142">
        <v>0</v>
      </c>
      <c r="Z43" s="142">
        <v>0</v>
      </c>
      <c r="AA43" s="138">
        <v>0</v>
      </c>
      <c r="AB43" s="139">
        <v>0</v>
      </c>
      <c r="AC43" s="142">
        <v>0</v>
      </c>
      <c r="AD43" s="142">
        <v>0</v>
      </c>
      <c r="AE43" s="138">
        <v>0</v>
      </c>
      <c r="AF43" s="139">
        <v>0</v>
      </c>
      <c r="AG43" s="142">
        <v>0</v>
      </c>
      <c r="AH43" s="142">
        <v>0</v>
      </c>
      <c r="AI43" s="138">
        <v>0</v>
      </c>
      <c r="AJ43" s="139">
        <v>0</v>
      </c>
      <c r="AK43" s="142">
        <v>0</v>
      </c>
      <c r="AL43" s="142">
        <v>0</v>
      </c>
      <c r="AM43" s="138">
        <v>0</v>
      </c>
      <c r="AN43" s="142">
        <v>0</v>
      </c>
      <c r="AO43" s="138">
        <v>1</v>
      </c>
      <c r="AP43" s="142">
        <v>0</v>
      </c>
      <c r="AQ43" s="316"/>
      <c r="AR43" s="313"/>
      <c r="AS43" s="288"/>
      <c r="AT43" s="314"/>
      <c r="AU43" s="288"/>
      <c r="AV43" s="314"/>
      <c r="AW43" s="288"/>
      <c r="AX43" s="314"/>
      <c r="AY43" s="288"/>
      <c r="AZ43" s="314"/>
      <c r="BA43" s="288"/>
      <c r="BB43" s="313"/>
      <c r="BC43" s="282"/>
      <c r="BD43" s="314"/>
      <c r="BE43" s="288"/>
      <c r="BF43" s="314"/>
      <c r="BG43" s="289"/>
      <c r="BH43" s="314"/>
      <c r="BI43" s="290"/>
      <c r="BJ43" s="314"/>
      <c r="BK43" s="289"/>
      <c r="BL43" s="314"/>
      <c r="BM43" s="290"/>
      <c r="BN43" s="315"/>
    </row>
    <row r="44" spans="1:66" s="36" customFormat="1" ht="13.5" customHeight="1">
      <c r="A44" s="99" t="s">
        <v>28</v>
      </c>
      <c r="B44" s="34"/>
      <c r="C44" s="35">
        <v>9</v>
      </c>
      <c r="D44" s="33">
        <v>0</v>
      </c>
      <c r="E44" s="101">
        <v>2</v>
      </c>
      <c r="F44" s="100">
        <v>0</v>
      </c>
      <c r="G44" s="101">
        <v>3</v>
      </c>
      <c r="H44" s="100">
        <v>0</v>
      </c>
      <c r="I44" s="101">
        <v>1</v>
      </c>
      <c r="J44" s="100">
        <v>0</v>
      </c>
      <c r="K44" s="101">
        <v>3</v>
      </c>
      <c r="L44" s="100">
        <v>0</v>
      </c>
      <c r="M44" s="101">
        <v>3</v>
      </c>
      <c r="N44" s="100">
        <v>0</v>
      </c>
      <c r="O44" s="101">
        <v>0</v>
      </c>
      <c r="P44" s="100">
        <v>0</v>
      </c>
      <c r="Q44" s="101">
        <v>0</v>
      </c>
      <c r="R44" s="100">
        <v>0</v>
      </c>
      <c r="S44" s="101">
        <v>3</v>
      </c>
      <c r="T44" s="100">
        <v>0</v>
      </c>
      <c r="U44" s="101">
        <v>2</v>
      </c>
      <c r="V44" s="100">
        <v>0</v>
      </c>
      <c r="W44" s="35">
        <v>0</v>
      </c>
      <c r="X44" s="32">
        <v>0</v>
      </c>
      <c r="Y44" s="135">
        <v>1</v>
      </c>
      <c r="Z44" s="135">
        <v>0</v>
      </c>
      <c r="AA44" s="140">
        <v>1</v>
      </c>
      <c r="AB44" s="141">
        <v>0</v>
      </c>
      <c r="AC44" s="135">
        <v>0</v>
      </c>
      <c r="AD44" s="135">
        <v>0</v>
      </c>
      <c r="AE44" s="140">
        <v>2</v>
      </c>
      <c r="AF44" s="141">
        <v>0</v>
      </c>
      <c r="AG44" s="135">
        <v>0</v>
      </c>
      <c r="AH44" s="135">
        <v>0</v>
      </c>
      <c r="AI44" s="140">
        <v>2</v>
      </c>
      <c r="AJ44" s="141">
        <v>0</v>
      </c>
      <c r="AK44" s="135">
        <v>2</v>
      </c>
      <c r="AL44" s="135">
        <v>0</v>
      </c>
      <c r="AM44" s="140">
        <v>1</v>
      </c>
      <c r="AN44" s="135">
        <v>0</v>
      </c>
      <c r="AO44" s="140">
        <v>2</v>
      </c>
      <c r="AP44" s="142">
        <v>0</v>
      </c>
      <c r="AQ44" s="316"/>
      <c r="AR44" s="313"/>
      <c r="AS44" s="288"/>
      <c r="AT44" s="314"/>
      <c r="AU44" s="288"/>
      <c r="AV44" s="314"/>
      <c r="AW44" s="288"/>
      <c r="AX44" s="314"/>
      <c r="AY44" s="288"/>
      <c r="AZ44" s="314"/>
      <c r="BA44" s="288"/>
      <c r="BB44" s="313"/>
      <c r="BC44" s="282"/>
      <c r="BD44" s="314"/>
      <c r="BE44" s="288"/>
      <c r="BF44" s="314"/>
      <c r="BG44" s="289"/>
      <c r="BH44" s="314"/>
      <c r="BI44" s="290"/>
      <c r="BJ44" s="314"/>
      <c r="BK44" s="289"/>
      <c r="BL44" s="314"/>
      <c r="BM44" s="290"/>
      <c r="BN44" s="315"/>
    </row>
    <row r="45" spans="1:66" s="36" customFormat="1" ht="13.5" customHeight="1">
      <c r="A45" s="99" t="s">
        <v>29</v>
      </c>
      <c r="B45" s="34"/>
      <c r="C45" s="35">
        <v>0</v>
      </c>
      <c r="D45" s="33">
        <v>0</v>
      </c>
      <c r="E45" s="101">
        <v>0</v>
      </c>
      <c r="F45" s="100">
        <v>0</v>
      </c>
      <c r="G45" s="101">
        <v>0</v>
      </c>
      <c r="H45" s="100">
        <v>0</v>
      </c>
      <c r="I45" s="101">
        <v>0</v>
      </c>
      <c r="J45" s="100">
        <v>0</v>
      </c>
      <c r="K45" s="101">
        <v>0</v>
      </c>
      <c r="L45" s="100">
        <v>0</v>
      </c>
      <c r="M45" s="101">
        <v>0</v>
      </c>
      <c r="N45" s="100">
        <v>0</v>
      </c>
      <c r="O45" s="101">
        <v>0</v>
      </c>
      <c r="P45" s="100">
        <v>0</v>
      </c>
      <c r="Q45" s="101">
        <v>0</v>
      </c>
      <c r="R45" s="100">
        <v>0</v>
      </c>
      <c r="S45" s="101">
        <v>0</v>
      </c>
      <c r="T45" s="100">
        <v>0</v>
      </c>
      <c r="U45" s="101">
        <v>0</v>
      </c>
      <c r="V45" s="100">
        <v>0</v>
      </c>
      <c r="W45" s="35">
        <v>0</v>
      </c>
      <c r="X45" s="32">
        <v>0</v>
      </c>
      <c r="Y45" s="142">
        <v>0</v>
      </c>
      <c r="Z45" s="142">
        <v>0</v>
      </c>
      <c r="AA45" s="138">
        <v>0</v>
      </c>
      <c r="AB45" s="139">
        <v>0</v>
      </c>
      <c r="AC45" s="142">
        <v>0</v>
      </c>
      <c r="AD45" s="142">
        <v>0</v>
      </c>
      <c r="AE45" s="138">
        <v>0</v>
      </c>
      <c r="AF45" s="139">
        <v>0</v>
      </c>
      <c r="AG45" s="142">
        <v>0</v>
      </c>
      <c r="AH45" s="142">
        <v>0</v>
      </c>
      <c r="AI45" s="138">
        <v>0</v>
      </c>
      <c r="AJ45" s="139">
        <v>0</v>
      </c>
      <c r="AK45" s="142">
        <v>0</v>
      </c>
      <c r="AL45" s="142">
        <v>0</v>
      </c>
      <c r="AM45" s="138">
        <v>0</v>
      </c>
      <c r="AN45" s="142">
        <v>0</v>
      </c>
      <c r="AO45" s="138">
        <v>14</v>
      </c>
      <c r="AP45" s="142">
        <v>1</v>
      </c>
      <c r="AQ45" s="316"/>
      <c r="AR45" s="313"/>
      <c r="AS45" s="288"/>
      <c r="AT45" s="314"/>
      <c r="AU45" s="288"/>
      <c r="AV45" s="314"/>
      <c r="AW45" s="288"/>
      <c r="AX45" s="314"/>
      <c r="AY45" s="288"/>
      <c r="AZ45" s="314"/>
      <c r="BA45" s="288"/>
      <c r="BB45" s="313"/>
      <c r="BC45" s="282"/>
      <c r="BD45" s="314"/>
      <c r="BE45" s="288"/>
      <c r="BF45" s="314"/>
      <c r="BG45" s="289"/>
      <c r="BH45" s="314"/>
      <c r="BI45" s="290"/>
      <c r="BJ45" s="314"/>
      <c r="BK45" s="289"/>
      <c r="BL45" s="314"/>
      <c r="BM45" s="290"/>
      <c r="BN45" s="315"/>
    </row>
    <row r="46" spans="1:66" s="36" customFormat="1" ht="13.5" customHeight="1">
      <c r="A46" s="99" t="s">
        <v>30</v>
      </c>
      <c r="B46" s="34"/>
      <c r="C46" s="35">
        <v>0</v>
      </c>
      <c r="D46" s="33">
        <v>0</v>
      </c>
      <c r="E46" s="101">
        <v>0</v>
      </c>
      <c r="F46" s="100">
        <v>0</v>
      </c>
      <c r="G46" s="101">
        <v>0</v>
      </c>
      <c r="H46" s="100">
        <v>0</v>
      </c>
      <c r="I46" s="101">
        <v>0</v>
      </c>
      <c r="J46" s="100">
        <v>0</v>
      </c>
      <c r="K46" s="101">
        <v>0</v>
      </c>
      <c r="L46" s="100">
        <v>0</v>
      </c>
      <c r="M46" s="101">
        <v>0</v>
      </c>
      <c r="N46" s="100">
        <v>0</v>
      </c>
      <c r="O46" s="101">
        <v>0</v>
      </c>
      <c r="P46" s="100">
        <v>0</v>
      </c>
      <c r="Q46" s="101">
        <v>0</v>
      </c>
      <c r="R46" s="100">
        <v>0</v>
      </c>
      <c r="S46" s="101">
        <v>0</v>
      </c>
      <c r="T46" s="100">
        <v>0</v>
      </c>
      <c r="U46" s="101">
        <v>0</v>
      </c>
      <c r="V46" s="100">
        <v>0</v>
      </c>
      <c r="W46" s="35">
        <v>0</v>
      </c>
      <c r="X46" s="32">
        <v>0</v>
      </c>
      <c r="Y46" s="142">
        <v>0</v>
      </c>
      <c r="Z46" s="142">
        <v>0</v>
      </c>
      <c r="AA46" s="138">
        <v>0</v>
      </c>
      <c r="AB46" s="139">
        <v>0</v>
      </c>
      <c r="AC46" s="142">
        <v>0</v>
      </c>
      <c r="AD46" s="142">
        <v>0</v>
      </c>
      <c r="AE46" s="138">
        <v>0</v>
      </c>
      <c r="AF46" s="139">
        <v>0</v>
      </c>
      <c r="AG46" s="142">
        <v>0</v>
      </c>
      <c r="AH46" s="142">
        <v>0</v>
      </c>
      <c r="AI46" s="138">
        <v>0</v>
      </c>
      <c r="AJ46" s="139">
        <v>0</v>
      </c>
      <c r="AK46" s="142">
        <v>0</v>
      </c>
      <c r="AL46" s="142">
        <v>0</v>
      </c>
      <c r="AM46" s="138">
        <v>0</v>
      </c>
      <c r="AN46" s="142">
        <v>0</v>
      </c>
      <c r="AO46" s="138">
        <v>2</v>
      </c>
      <c r="AP46" s="142">
        <v>0</v>
      </c>
      <c r="AQ46" s="316"/>
      <c r="AR46" s="313"/>
      <c r="AS46" s="288"/>
      <c r="AT46" s="314"/>
      <c r="AU46" s="288"/>
      <c r="AV46" s="314"/>
      <c r="AW46" s="288"/>
      <c r="AX46" s="314"/>
      <c r="AY46" s="288"/>
      <c r="AZ46" s="314"/>
      <c r="BA46" s="288"/>
      <c r="BB46" s="313"/>
      <c r="BC46" s="282"/>
      <c r="BD46" s="314"/>
      <c r="BE46" s="288"/>
      <c r="BF46" s="314"/>
      <c r="BG46" s="289"/>
      <c r="BH46" s="314"/>
      <c r="BI46" s="290"/>
      <c r="BJ46" s="314"/>
      <c r="BK46" s="289"/>
      <c r="BL46" s="314"/>
      <c r="BM46" s="290"/>
      <c r="BN46" s="315"/>
    </row>
    <row r="47" spans="1:66" s="36" customFormat="1" ht="13.5" customHeight="1">
      <c r="A47" s="99" t="s">
        <v>31</v>
      </c>
      <c r="B47" s="34"/>
      <c r="C47" s="35">
        <v>72</v>
      </c>
      <c r="D47" s="33">
        <v>0</v>
      </c>
      <c r="E47" s="101">
        <v>10</v>
      </c>
      <c r="F47" s="100">
        <v>0</v>
      </c>
      <c r="G47" s="101">
        <v>15</v>
      </c>
      <c r="H47" s="100">
        <v>0</v>
      </c>
      <c r="I47" s="101">
        <v>11</v>
      </c>
      <c r="J47" s="100">
        <v>0</v>
      </c>
      <c r="K47" s="101">
        <v>17</v>
      </c>
      <c r="L47" s="100">
        <v>0</v>
      </c>
      <c r="M47" s="101">
        <v>26</v>
      </c>
      <c r="N47" s="100">
        <v>0</v>
      </c>
      <c r="O47" s="101">
        <v>12</v>
      </c>
      <c r="P47" s="100">
        <v>0</v>
      </c>
      <c r="Q47" s="101">
        <v>12</v>
      </c>
      <c r="R47" s="100">
        <v>0</v>
      </c>
      <c r="S47" s="101">
        <v>11</v>
      </c>
      <c r="T47" s="100">
        <v>0</v>
      </c>
      <c r="U47" s="101">
        <v>7</v>
      </c>
      <c r="V47" s="100">
        <v>0</v>
      </c>
      <c r="W47" s="35">
        <v>10</v>
      </c>
      <c r="X47" s="32">
        <v>0</v>
      </c>
      <c r="Y47" s="135">
        <v>9</v>
      </c>
      <c r="Z47" s="135">
        <v>0</v>
      </c>
      <c r="AA47" s="140">
        <v>12</v>
      </c>
      <c r="AB47" s="141">
        <v>0</v>
      </c>
      <c r="AC47" s="135">
        <v>11</v>
      </c>
      <c r="AD47" s="135">
        <v>0</v>
      </c>
      <c r="AE47" s="140">
        <v>9</v>
      </c>
      <c r="AF47" s="141">
        <v>0</v>
      </c>
      <c r="AG47" s="135">
        <v>8</v>
      </c>
      <c r="AH47" s="135">
        <v>0</v>
      </c>
      <c r="AI47" s="140">
        <v>16</v>
      </c>
      <c r="AJ47" s="141">
        <v>1</v>
      </c>
      <c r="AK47" s="135">
        <v>8</v>
      </c>
      <c r="AL47" s="135">
        <v>1</v>
      </c>
      <c r="AM47" s="140">
        <v>19</v>
      </c>
      <c r="AN47" s="135">
        <v>0</v>
      </c>
      <c r="AO47" s="140">
        <v>8</v>
      </c>
      <c r="AP47" s="142">
        <v>0</v>
      </c>
      <c r="AQ47" s="316"/>
      <c r="AR47" s="313"/>
      <c r="AS47" s="288"/>
      <c r="AT47" s="314"/>
      <c r="AU47" s="288"/>
      <c r="AV47" s="314"/>
      <c r="AW47" s="288"/>
      <c r="AX47" s="314"/>
      <c r="AY47" s="288"/>
      <c r="AZ47" s="314"/>
      <c r="BA47" s="288"/>
      <c r="BB47" s="313"/>
      <c r="BC47" s="282"/>
      <c r="BD47" s="314"/>
      <c r="BE47" s="288"/>
      <c r="BF47" s="314"/>
      <c r="BG47" s="289"/>
      <c r="BH47" s="314"/>
      <c r="BI47" s="290"/>
      <c r="BJ47" s="314"/>
      <c r="BK47" s="289"/>
      <c r="BL47" s="314"/>
      <c r="BM47" s="290"/>
      <c r="BN47" s="315"/>
    </row>
    <row r="48" spans="1:66" s="36" customFormat="1" ht="13.5" customHeight="1">
      <c r="A48" s="99" t="s">
        <v>32</v>
      </c>
      <c r="B48" s="34"/>
      <c r="C48" s="35">
        <v>0</v>
      </c>
      <c r="D48" s="33">
        <v>0</v>
      </c>
      <c r="E48" s="101">
        <v>9</v>
      </c>
      <c r="F48" s="100">
        <v>0</v>
      </c>
      <c r="G48" s="101">
        <v>10</v>
      </c>
      <c r="H48" s="100">
        <v>0</v>
      </c>
      <c r="I48" s="101">
        <v>15</v>
      </c>
      <c r="J48" s="100">
        <v>0</v>
      </c>
      <c r="K48" s="101">
        <v>10</v>
      </c>
      <c r="L48" s="100">
        <v>0</v>
      </c>
      <c r="M48" s="101">
        <v>7</v>
      </c>
      <c r="N48" s="100">
        <v>0</v>
      </c>
      <c r="O48" s="101">
        <v>7</v>
      </c>
      <c r="P48" s="100">
        <v>0</v>
      </c>
      <c r="Q48" s="101">
        <v>19</v>
      </c>
      <c r="R48" s="100">
        <v>0</v>
      </c>
      <c r="S48" s="101">
        <v>16</v>
      </c>
      <c r="T48" s="100">
        <v>0</v>
      </c>
      <c r="U48" s="101">
        <v>13</v>
      </c>
      <c r="V48" s="100">
        <v>0</v>
      </c>
      <c r="W48" s="35">
        <v>12</v>
      </c>
      <c r="X48" s="32">
        <v>0</v>
      </c>
      <c r="Y48" s="135">
        <v>7</v>
      </c>
      <c r="Z48" s="135">
        <v>0</v>
      </c>
      <c r="AA48" s="140">
        <v>10</v>
      </c>
      <c r="AB48" s="141">
        <v>0</v>
      </c>
      <c r="AC48" s="135">
        <v>10</v>
      </c>
      <c r="AD48" s="135">
        <v>1</v>
      </c>
      <c r="AE48" s="140">
        <v>7</v>
      </c>
      <c r="AF48" s="141">
        <v>0</v>
      </c>
      <c r="AG48" s="135">
        <v>12</v>
      </c>
      <c r="AH48" s="135">
        <v>0</v>
      </c>
      <c r="AI48" s="140">
        <v>11</v>
      </c>
      <c r="AJ48" s="141">
        <v>0</v>
      </c>
      <c r="AK48" s="135">
        <v>9</v>
      </c>
      <c r="AL48" s="135">
        <v>0</v>
      </c>
      <c r="AM48" s="140">
        <v>8</v>
      </c>
      <c r="AN48" s="135">
        <v>0</v>
      </c>
      <c r="AO48" s="140">
        <v>10</v>
      </c>
      <c r="AP48" s="142">
        <v>0</v>
      </c>
      <c r="AQ48" s="316"/>
      <c r="AR48" s="313"/>
      <c r="AS48" s="288"/>
      <c r="AT48" s="314"/>
      <c r="AU48" s="288"/>
      <c r="AV48" s="314"/>
      <c r="AW48" s="288"/>
      <c r="AX48" s="314"/>
      <c r="AY48" s="288"/>
      <c r="AZ48" s="314"/>
      <c r="BA48" s="288"/>
      <c r="BB48" s="313"/>
      <c r="BC48" s="282"/>
      <c r="BD48" s="314"/>
      <c r="BE48" s="288"/>
      <c r="BF48" s="314"/>
      <c r="BG48" s="289"/>
      <c r="BH48" s="314"/>
      <c r="BI48" s="290"/>
      <c r="BJ48" s="314"/>
      <c r="BK48" s="289"/>
      <c r="BL48" s="314"/>
      <c r="BM48" s="290"/>
      <c r="BN48" s="315"/>
    </row>
    <row r="49" spans="1:66" s="36" customFormat="1" ht="13.5" customHeight="1">
      <c r="A49" s="99" t="s">
        <v>33</v>
      </c>
      <c r="B49" s="34"/>
      <c r="C49" s="35">
        <v>8</v>
      </c>
      <c r="D49" s="33">
        <v>0</v>
      </c>
      <c r="E49" s="101">
        <v>4</v>
      </c>
      <c r="F49" s="100">
        <v>0</v>
      </c>
      <c r="G49" s="101">
        <v>2</v>
      </c>
      <c r="H49" s="100">
        <v>0</v>
      </c>
      <c r="I49" s="101">
        <v>0</v>
      </c>
      <c r="J49" s="100">
        <v>0</v>
      </c>
      <c r="K49" s="101">
        <v>3</v>
      </c>
      <c r="L49" s="100">
        <v>0</v>
      </c>
      <c r="M49" s="101">
        <v>2</v>
      </c>
      <c r="N49" s="100">
        <v>0</v>
      </c>
      <c r="O49" s="101">
        <v>3</v>
      </c>
      <c r="P49" s="100">
        <v>0</v>
      </c>
      <c r="Q49" s="101">
        <v>10</v>
      </c>
      <c r="R49" s="100">
        <v>0</v>
      </c>
      <c r="S49" s="101">
        <v>3</v>
      </c>
      <c r="T49" s="100">
        <v>0</v>
      </c>
      <c r="U49" s="101">
        <v>2</v>
      </c>
      <c r="V49" s="100">
        <v>0</v>
      </c>
      <c r="W49" s="35">
        <v>0</v>
      </c>
      <c r="X49" s="32">
        <v>0</v>
      </c>
      <c r="Y49" s="135">
        <v>3</v>
      </c>
      <c r="Z49" s="135">
        <v>0</v>
      </c>
      <c r="AA49" s="140">
        <v>2</v>
      </c>
      <c r="AB49" s="141">
        <v>0</v>
      </c>
      <c r="AC49" s="135">
        <v>1</v>
      </c>
      <c r="AD49" s="135">
        <v>0</v>
      </c>
      <c r="AE49" s="140">
        <v>2</v>
      </c>
      <c r="AF49" s="141">
        <v>0</v>
      </c>
      <c r="AG49" s="135">
        <v>0</v>
      </c>
      <c r="AH49" s="135">
        <v>0</v>
      </c>
      <c r="AI49" s="140">
        <v>1</v>
      </c>
      <c r="AJ49" s="141">
        <v>0</v>
      </c>
      <c r="AK49" s="135">
        <v>7</v>
      </c>
      <c r="AL49" s="135">
        <v>0</v>
      </c>
      <c r="AM49" s="140">
        <v>3</v>
      </c>
      <c r="AN49" s="135">
        <v>0</v>
      </c>
      <c r="AO49" s="140">
        <v>1</v>
      </c>
      <c r="AP49" s="142">
        <v>0</v>
      </c>
      <c r="AQ49" s="316"/>
      <c r="AR49" s="313"/>
      <c r="AS49" s="288"/>
      <c r="AT49" s="314"/>
      <c r="AU49" s="288"/>
      <c r="AV49" s="314"/>
      <c r="AW49" s="288"/>
      <c r="AX49" s="314"/>
      <c r="AY49" s="288"/>
      <c r="AZ49" s="314"/>
      <c r="BA49" s="288"/>
      <c r="BB49" s="313"/>
      <c r="BC49" s="282"/>
      <c r="BD49" s="314"/>
      <c r="BE49" s="288"/>
      <c r="BF49" s="314"/>
      <c r="BG49" s="289"/>
      <c r="BH49" s="314"/>
      <c r="BI49" s="290"/>
      <c r="BJ49" s="314"/>
      <c r="BK49" s="289"/>
      <c r="BL49" s="314"/>
      <c r="BM49" s="290"/>
      <c r="BN49" s="315"/>
    </row>
    <row r="50" spans="1:66" s="36" customFormat="1" ht="13.5" customHeight="1">
      <c r="A50" s="99" t="s">
        <v>34</v>
      </c>
      <c r="B50" s="34"/>
      <c r="C50" s="35">
        <v>0</v>
      </c>
      <c r="D50" s="33">
        <v>0</v>
      </c>
      <c r="E50" s="101">
        <v>0</v>
      </c>
      <c r="F50" s="100">
        <v>0</v>
      </c>
      <c r="G50" s="101">
        <v>0</v>
      </c>
      <c r="H50" s="100">
        <v>0</v>
      </c>
      <c r="I50" s="101">
        <v>0</v>
      </c>
      <c r="J50" s="100">
        <v>0</v>
      </c>
      <c r="K50" s="101">
        <v>0</v>
      </c>
      <c r="L50" s="100">
        <v>0</v>
      </c>
      <c r="M50" s="101">
        <v>0</v>
      </c>
      <c r="N50" s="100">
        <v>0</v>
      </c>
      <c r="O50" s="101">
        <v>0</v>
      </c>
      <c r="P50" s="100">
        <v>0</v>
      </c>
      <c r="Q50" s="101">
        <v>0</v>
      </c>
      <c r="R50" s="100">
        <v>0</v>
      </c>
      <c r="S50" s="101">
        <v>0</v>
      </c>
      <c r="T50" s="100">
        <v>0</v>
      </c>
      <c r="U50" s="101">
        <v>0</v>
      </c>
      <c r="V50" s="100">
        <v>0</v>
      </c>
      <c r="W50" s="35">
        <v>0</v>
      </c>
      <c r="X50" s="32">
        <v>0</v>
      </c>
      <c r="Y50" s="142">
        <v>0</v>
      </c>
      <c r="Z50" s="142">
        <v>0</v>
      </c>
      <c r="AA50" s="138">
        <v>0</v>
      </c>
      <c r="AB50" s="139">
        <v>0</v>
      </c>
      <c r="AC50" s="142">
        <v>0</v>
      </c>
      <c r="AD50" s="142">
        <v>0</v>
      </c>
      <c r="AE50" s="138">
        <v>0</v>
      </c>
      <c r="AF50" s="139">
        <v>0</v>
      </c>
      <c r="AG50" s="142">
        <v>0</v>
      </c>
      <c r="AH50" s="142">
        <v>0</v>
      </c>
      <c r="AI50" s="138">
        <v>0</v>
      </c>
      <c r="AJ50" s="139">
        <v>0</v>
      </c>
      <c r="AK50" s="142">
        <v>0</v>
      </c>
      <c r="AL50" s="142">
        <v>0</v>
      </c>
      <c r="AM50" s="138">
        <v>0</v>
      </c>
      <c r="AN50" s="142">
        <v>0</v>
      </c>
      <c r="AO50" s="138">
        <v>13</v>
      </c>
      <c r="AP50" s="142">
        <v>0</v>
      </c>
      <c r="AQ50" s="316"/>
      <c r="AR50" s="313"/>
      <c r="AS50" s="288"/>
      <c r="AT50" s="314"/>
      <c r="AU50" s="288"/>
      <c r="AV50" s="314"/>
      <c r="AW50" s="288"/>
      <c r="AX50" s="314"/>
      <c r="AY50" s="288"/>
      <c r="AZ50" s="314"/>
      <c r="BA50" s="288"/>
      <c r="BB50" s="313"/>
      <c r="BC50" s="282"/>
      <c r="BD50" s="314"/>
      <c r="BE50" s="288"/>
      <c r="BF50" s="314"/>
      <c r="BG50" s="289"/>
      <c r="BH50" s="314"/>
      <c r="BI50" s="290"/>
      <c r="BJ50" s="314"/>
      <c r="BK50" s="289"/>
      <c r="BL50" s="314"/>
      <c r="BM50" s="290"/>
      <c r="BN50" s="315"/>
    </row>
    <row r="51" spans="1:66" s="36" customFormat="1" ht="13.5" customHeight="1">
      <c r="A51" s="99" t="s">
        <v>35</v>
      </c>
      <c r="B51" s="34"/>
      <c r="C51" s="35">
        <v>0</v>
      </c>
      <c r="D51" s="33">
        <v>0</v>
      </c>
      <c r="E51" s="101">
        <v>0</v>
      </c>
      <c r="F51" s="100">
        <v>0</v>
      </c>
      <c r="G51" s="101">
        <v>0</v>
      </c>
      <c r="H51" s="100">
        <v>0</v>
      </c>
      <c r="I51" s="101">
        <v>0</v>
      </c>
      <c r="J51" s="100">
        <v>0</v>
      </c>
      <c r="K51" s="101">
        <v>0</v>
      </c>
      <c r="L51" s="100">
        <v>0</v>
      </c>
      <c r="M51" s="101">
        <v>0</v>
      </c>
      <c r="N51" s="100">
        <v>0</v>
      </c>
      <c r="O51" s="101">
        <v>0</v>
      </c>
      <c r="P51" s="100">
        <v>0</v>
      </c>
      <c r="Q51" s="101">
        <v>0</v>
      </c>
      <c r="R51" s="100">
        <v>0</v>
      </c>
      <c r="S51" s="101">
        <v>0</v>
      </c>
      <c r="T51" s="100">
        <v>0</v>
      </c>
      <c r="U51" s="101">
        <v>0</v>
      </c>
      <c r="V51" s="100">
        <v>0</v>
      </c>
      <c r="W51" s="35">
        <v>0</v>
      </c>
      <c r="X51" s="32">
        <v>0</v>
      </c>
      <c r="Y51" s="142">
        <v>0</v>
      </c>
      <c r="Z51" s="142">
        <v>0</v>
      </c>
      <c r="AA51" s="138">
        <v>0</v>
      </c>
      <c r="AB51" s="139">
        <v>0</v>
      </c>
      <c r="AC51" s="142">
        <v>0</v>
      </c>
      <c r="AD51" s="142">
        <v>0</v>
      </c>
      <c r="AE51" s="138">
        <v>0</v>
      </c>
      <c r="AF51" s="139">
        <v>0</v>
      </c>
      <c r="AG51" s="142">
        <v>0</v>
      </c>
      <c r="AH51" s="142">
        <v>0</v>
      </c>
      <c r="AI51" s="138">
        <v>0</v>
      </c>
      <c r="AJ51" s="139">
        <v>0</v>
      </c>
      <c r="AK51" s="142">
        <v>0</v>
      </c>
      <c r="AL51" s="142">
        <v>0</v>
      </c>
      <c r="AM51" s="138">
        <v>0</v>
      </c>
      <c r="AN51" s="142">
        <v>0</v>
      </c>
      <c r="AO51" s="138">
        <v>2</v>
      </c>
      <c r="AP51" s="142">
        <v>0</v>
      </c>
      <c r="AQ51" s="316"/>
      <c r="AR51" s="313"/>
      <c r="AS51" s="288"/>
      <c r="AT51" s="314"/>
      <c r="AU51" s="288"/>
      <c r="AV51" s="314"/>
      <c r="AW51" s="288"/>
      <c r="AX51" s="314"/>
      <c r="AY51" s="288"/>
      <c r="AZ51" s="314"/>
      <c r="BA51" s="288"/>
      <c r="BB51" s="313"/>
      <c r="BC51" s="282"/>
      <c r="BD51" s="314"/>
      <c r="BE51" s="288"/>
      <c r="BF51" s="314"/>
      <c r="BG51" s="289"/>
      <c r="BH51" s="314"/>
      <c r="BI51" s="290"/>
      <c r="BJ51" s="314"/>
      <c r="BK51" s="289"/>
      <c r="BL51" s="314"/>
      <c r="BM51" s="290"/>
      <c r="BN51" s="315"/>
    </row>
    <row r="52" spans="1:66" s="36" customFormat="1" ht="13.5" customHeight="1">
      <c r="A52" s="99" t="s">
        <v>36</v>
      </c>
      <c r="B52" s="34"/>
      <c r="C52" s="35">
        <v>0</v>
      </c>
      <c r="D52" s="33">
        <v>0</v>
      </c>
      <c r="E52" s="101">
        <v>37</v>
      </c>
      <c r="F52" s="100">
        <v>0</v>
      </c>
      <c r="G52" s="101">
        <v>37</v>
      </c>
      <c r="H52" s="100">
        <v>0</v>
      </c>
      <c r="I52" s="101">
        <v>42</v>
      </c>
      <c r="J52" s="100">
        <v>0</v>
      </c>
      <c r="K52" s="101">
        <v>27</v>
      </c>
      <c r="L52" s="100">
        <v>0</v>
      </c>
      <c r="M52" s="101">
        <v>28</v>
      </c>
      <c r="N52" s="100">
        <v>0</v>
      </c>
      <c r="O52" s="101">
        <v>31</v>
      </c>
      <c r="P52" s="100">
        <v>0</v>
      </c>
      <c r="Q52" s="101">
        <v>40</v>
      </c>
      <c r="R52" s="100">
        <v>0</v>
      </c>
      <c r="S52" s="101">
        <v>30</v>
      </c>
      <c r="T52" s="100">
        <v>0</v>
      </c>
      <c r="U52" s="101">
        <v>19</v>
      </c>
      <c r="V52" s="100">
        <v>0</v>
      </c>
      <c r="W52" s="35">
        <v>30</v>
      </c>
      <c r="X52" s="32">
        <v>0</v>
      </c>
      <c r="Y52" s="135">
        <v>25</v>
      </c>
      <c r="Z52" s="135">
        <v>0</v>
      </c>
      <c r="AA52" s="140">
        <v>21</v>
      </c>
      <c r="AB52" s="141">
        <v>0</v>
      </c>
      <c r="AC52" s="135">
        <v>36</v>
      </c>
      <c r="AD52" s="135">
        <v>0</v>
      </c>
      <c r="AE52" s="140">
        <v>29</v>
      </c>
      <c r="AF52" s="141">
        <v>0</v>
      </c>
      <c r="AG52" s="135">
        <v>20</v>
      </c>
      <c r="AH52" s="135">
        <v>1</v>
      </c>
      <c r="AI52" s="140">
        <v>24</v>
      </c>
      <c r="AJ52" s="141">
        <v>0</v>
      </c>
      <c r="AK52" s="135">
        <v>29</v>
      </c>
      <c r="AL52" s="135">
        <v>0</v>
      </c>
      <c r="AM52" s="140">
        <v>29</v>
      </c>
      <c r="AN52" s="135">
        <v>0</v>
      </c>
      <c r="AO52" s="140">
        <v>23</v>
      </c>
      <c r="AP52" s="142">
        <v>0</v>
      </c>
      <c r="AQ52" s="316"/>
      <c r="AR52" s="313"/>
      <c r="AS52" s="288"/>
      <c r="AT52" s="314"/>
      <c r="AU52" s="288"/>
      <c r="AV52" s="314"/>
      <c r="AW52" s="288"/>
      <c r="AX52" s="314"/>
      <c r="AY52" s="288"/>
      <c r="AZ52" s="314"/>
      <c r="BA52" s="288"/>
      <c r="BB52" s="313"/>
      <c r="BC52" s="282"/>
      <c r="BD52" s="314"/>
      <c r="BE52" s="288"/>
      <c r="BF52" s="314"/>
      <c r="BG52" s="289"/>
      <c r="BH52" s="314"/>
      <c r="BI52" s="290"/>
      <c r="BJ52" s="314"/>
      <c r="BK52" s="289"/>
      <c r="BL52" s="314"/>
      <c r="BM52" s="290"/>
      <c r="BN52" s="315"/>
    </row>
    <row r="53" spans="1:66" s="36" customFormat="1" ht="13.5" customHeight="1">
      <c r="A53" s="99" t="s">
        <v>37</v>
      </c>
      <c r="B53" s="34"/>
      <c r="C53" s="35">
        <v>43</v>
      </c>
      <c r="D53" s="33">
        <v>0</v>
      </c>
      <c r="E53" s="101">
        <v>3</v>
      </c>
      <c r="F53" s="100">
        <v>0</v>
      </c>
      <c r="G53" s="101">
        <v>12</v>
      </c>
      <c r="H53" s="100">
        <v>0</v>
      </c>
      <c r="I53" s="101">
        <v>11</v>
      </c>
      <c r="J53" s="100">
        <v>0</v>
      </c>
      <c r="K53" s="101">
        <v>11</v>
      </c>
      <c r="L53" s="100">
        <v>0</v>
      </c>
      <c r="M53" s="101">
        <v>9</v>
      </c>
      <c r="N53" s="100">
        <v>0</v>
      </c>
      <c r="O53" s="101">
        <v>12</v>
      </c>
      <c r="P53" s="100">
        <v>0</v>
      </c>
      <c r="Q53" s="101">
        <v>13</v>
      </c>
      <c r="R53" s="100">
        <v>0</v>
      </c>
      <c r="S53" s="101">
        <v>8</v>
      </c>
      <c r="T53" s="100">
        <v>0</v>
      </c>
      <c r="U53" s="101">
        <v>8</v>
      </c>
      <c r="V53" s="100">
        <v>0</v>
      </c>
      <c r="W53" s="35">
        <v>9</v>
      </c>
      <c r="X53" s="32">
        <v>0</v>
      </c>
      <c r="Y53" s="135">
        <v>9</v>
      </c>
      <c r="Z53" s="135">
        <v>0</v>
      </c>
      <c r="AA53" s="140">
        <v>3</v>
      </c>
      <c r="AB53" s="141">
        <v>0</v>
      </c>
      <c r="AC53" s="135">
        <v>15</v>
      </c>
      <c r="AD53" s="135">
        <v>0</v>
      </c>
      <c r="AE53" s="140">
        <v>10</v>
      </c>
      <c r="AF53" s="141">
        <v>0</v>
      </c>
      <c r="AG53" s="135">
        <v>16</v>
      </c>
      <c r="AH53" s="135">
        <v>0</v>
      </c>
      <c r="AI53" s="140">
        <v>3</v>
      </c>
      <c r="AJ53" s="141">
        <v>0</v>
      </c>
      <c r="AK53" s="135">
        <v>16</v>
      </c>
      <c r="AL53" s="135">
        <v>0</v>
      </c>
      <c r="AM53" s="140">
        <v>15</v>
      </c>
      <c r="AN53" s="135">
        <v>0</v>
      </c>
      <c r="AO53" s="140">
        <v>6</v>
      </c>
      <c r="AP53" s="142">
        <v>0</v>
      </c>
      <c r="AQ53" s="316"/>
      <c r="AR53" s="313"/>
      <c r="AS53" s="288"/>
      <c r="AT53" s="314"/>
      <c r="AU53" s="288"/>
      <c r="AV53" s="314"/>
      <c r="AW53" s="288"/>
      <c r="AX53" s="314"/>
      <c r="AY53" s="288"/>
      <c r="AZ53" s="314"/>
      <c r="BA53" s="288"/>
      <c r="BB53" s="313"/>
      <c r="BC53" s="282"/>
      <c r="BD53" s="314"/>
      <c r="BE53" s="288"/>
      <c r="BF53" s="314"/>
      <c r="BG53" s="289"/>
      <c r="BH53" s="314"/>
      <c r="BI53" s="290"/>
      <c r="BJ53" s="314"/>
      <c r="BK53" s="289"/>
      <c r="BL53" s="314"/>
      <c r="BM53" s="290"/>
      <c r="BN53" s="315"/>
    </row>
    <row r="54" spans="1:66" s="36" customFormat="1" ht="13.5" customHeight="1">
      <c r="A54" s="99" t="s">
        <v>38</v>
      </c>
      <c r="B54" s="34"/>
      <c r="C54" s="35">
        <v>0</v>
      </c>
      <c r="D54" s="33">
        <v>0</v>
      </c>
      <c r="E54" s="101">
        <v>28</v>
      </c>
      <c r="F54" s="100">
        <v>0</v>
      </c>
      <c r="G54" s="101">
        <v>29</v>
      </c>
      <c r="H54" s="100">
        <v>0</v>
      </c>
      <c r="I54" s="101">
        <v>24</v>
      </c>
      <c r="J54" s="100">
        <v>0</v>
      </c>
      <c r="K54" s="101">
        <v>20</v>
      </c>
      <c r="L54" s="100">
        <v>0</v>
      </c>
      <c r="M54" s="101">
        <v>31</v>
      </c>
      <c r="N54" s="100">
        <v>0</v>
      </c>
      <c r="O54" s="101">
        <v>18</v>
      </c>
      <c r="P54" s="100">
        <v>0</v>
      </c>
      <c r="Q54" s="101">
        <v>28</v>
      </c>
      <c r="R54" s="100">
        <v>0</v>
      </c>
      <c r="S54" s="101">
        <v>23</v>
      </c>
      <c r="T54" s="100">
        <v>0</v>
      </c>
      <c r="U54" s="101">
        <v>25</v>
      </c>
      <c r="V54" s="100">
        <v>0</v>
      </c>
      <c r="W54" s="35">
        <v>12</v>
      </c>
      <c r="X54" s="32">
        <v>0</v>
      </c>
      <c r="Y54" s="142">
        <v>0</v>
      </c>
      <c r="Z54" s="142">
        <v>0</v>
      </c>
      <c r="AA54" s="138">
        <v>0</v>
      </c>
      <c r="AB54" s="139">
        <v>0</v>
      </c>
      <c r="AC54" s="142">
        <v>0</v>
      </c>
      <c r="AD54" s="142">
        <v>0</v>
      </c>
      <c r="AE54" s="138">
        <v>0</v>
      </c>
      <c r="AF54" s="139">
        <v>0</v>
      </c>
      <c r="AG54" s="142">
        <v>0</v>
      </c>
      <c r="AH54" s="142">
        <v>0</v>
      </c>
      <c r="AI54" s="138">
        <v>0</v>
      </c>
      <c r="AJ54" s="139">
        <v>0</v>
      </c>
      <c r="AK54" s="142">
        <v>0</v>
      </c>
      <c r="AL54" s="142">
        <v>0</v>
      </c>
      <c r="AM54" s="138">
        <v>0</v>
      </c>
      <c r="AN54" s="142">
        <v>0</v>
      </c>
      <c r="AO54" s="138">
        <v>0</v>
      </c>
      <c r="AP54" s="142">
        <v>0</v>
      </c>
      <c r="AQ54" s="312"/>
      <c r="AR54" s="313"/>
      <c r="AS54" s="288"/>
      <c r="AT54" s="314"/>
      <c r="AU54" s="288"/>
      <c r="AV54" s="314"/>
      <c r="AW54" s="288"/>
      <c r="AX54" s="314"/>
      <c r="AY54" s="288"/>
      <c r="AZ54" s="314"/>
      <c r="BA54" s="288"/>
      <c r="BB54" s="313"/>
      <c r="BC54" s="282"/>
      <c r="BD54" s="314"/>
      <c r="BE54" s="288"/>
      <c r="BF54" s="314"/>
      <c r="BG54" s="289"/>
      <c r="BH54" s="314"/>
      <c r="BI54" s="290"/>
      <c r="BJ54" s="314"/>
      <c r="BK54" s="289"/>
      <c r="BL54" s="314"/>
      <c r="BM54" s="290"/>
      <c r="BN54" s="315"/>
    </row>
    <row r="55" spans="1:66" s="36" customFormat="1" ht="13.5" customHeight="1">
      <c r="A55" s="99" t="s">
        <v>39</v>
      </c>
      <c r="B55" s="34"/>
      <c r="C55" s="35">
        <v>17</v>
      </c>
      <c r="D55" s="33">
        <v>0</v>
      </c>
      <c r="E55" s="101">
        <v>3</v>
      </c>
      <c r="F55" s="100">
        <v>0</v>
      </c>
      <c r="G55" s="101">
        <v>3</v>
      </c>
      <c r="H55" s="100">
        <v>0</v>
      </c>
      <c r="I55" s="101">
        <v>0</v>
      </c>
      <c r="J55" s="100">
        <v>0</v>
      </c>
      <c r="K55" s="101">
        <v>2</v>
      </c>
      <c r="L55" s="100">
        <v>0</v>
      </c>
      <c r="M55" s="101">
        <v>2</v>
      </c>
      <c r="N55" s="100">
        <v>0</v>
      </c>
      <c r="O55" s="101">
        <v>4</v>
      </c>
      <c r="P55" s="100">
        <v>0</v>
      </c>
      <c r="Q55" s="101">
        <v>4</v>
      </c>
      <c r="R55" s="100">
        <v>0</v>
      </c>
      <c r="S55" s="101">
        <v>4</v>
      </c>
      <c r="T55" s="100">
        <v>0</v>
      </c>
      <c r="U55" s="101">
        <v>3</v>
      </c>
      <c r="V55" s="100">
        <v>0</v>
      </c>
      <c r="W55" s="35">
        <v>7</v>
      </c>
      <c r="X55" s="32">
        <v>0</v>
      </c>
      <c r="Y55" s="135">
        <v>5</v>
      </c>
      <c r="Z55" s="135">
        <v>0</v>
      </c>
      <c r="AA55" s="140">
        <v>4</v>
      </c>
      <c r="AB55" s="141">
        <v>0</v>
      </c>
      <c r="AC55" s="135">
        <v>5</v>
      </c>
      <c r="AD55" s="135">
        <v>0</v>
      </c>
      <c r="AE55" s="140">
        <v>1</v>
      </c>
      <c r="AF55" s="141">
        <v>0</v>
      </c>
      <c r="AG55" s="135">
        <v>5</v>
      </c>
      <c r="AH55" s="135">
        <v>0</v>
      </c>
      <c r="AI55" s="140">
        <v>4</v>
      </c>
      <c r="AJ55" s="141">
        <v>0</v>
      </c>
      <c r="AK55" s="135">
        <v>3</v>
      </c>
      <c r="AL55" s="135">
        <v>0</v>
      </c>
      <c r="AM55" s="140">
        <v>7</v>
      </c>
      <c r="AN55" s="135">
        <v>0</v>
      </c>
      <c r="AO55" s="140">
        <v>0</v>
      </c>
      <c r="AP55" s="142">
        <v>0</v>
      </c>
      <c r="AQ55" s="312"/>
      <c r="AR55" s="313"/>
      <c r="AS55" s="288"/>
      <c r="AT55" s="314"/>
      <c r="AU55" s="288"/>
      <c r="AV55" s="314"/>
      <c r="AW55" s="288"/>
      <c r="AX55" s="314"/>
      <c r="AY55" s="288"/>
      <c r="AZ55" s="314"/>
      <c r="BA55" s="288"/>
      <c r="BB55" s="313"/>
      <c r="BC55" s="282"/>
      <c r="BD55" s="314"/>
      <c r="BE55" s="288"/>
      <c r="BF55" s="314"/>
      <c r="BG55" s="289"/>
      <c r="BH55" s="314"/>
      <c r="BI55" s="290"/>
      <c r="BJ55" s="314"/>
      <c r="BK55" s="289"/>
      <c r="BL55" s="314"/>
      <c r="BM55" s="290"/>
      <c r="BN55" s="315"/>
    </row>
    <row r="56" spans="1:66" s="36" customFormat="1" ht="13.5" customHeight="1">
      <c r="A56" s="99" t="s">
        <v>40</v>
      </c>
      <c r="B56" s="34"/>
      <c r="C56" s="35">
        <v>0</v>
      </c>
      <c r="D56" s="33">
        <v>0</v>
      </c>
      <c r="E56" s="101">
        <v>0</v>
      </c>
      <c r="F56" s="100">
        <v>0</v>
      </c>
      <c r="G56" s="101">
        <v>0</v>
      </c>
      <c r="H56" s="100">
        <v>0</v>
      </c>
      <c r="I56" s="101">
        <v>7</v>
      </c>
      <c r="J56" s="100">
        <v>0</v>
      </c>
      <c r="K56" s="101">
        <v>0</v>
      </c>
      <c r="L56" s="100">
        <v>0</v>
      </c>
      <c r="M56" s="101">
        <v>0</v>
      </c>
      <c r="N56" s="100">
        <v>0</v>
      </c>
      <c r="O56" s="101">
        <v>0</v>
      </c>
      <c r="P56" s="100">
        <v>0</v>
      </c>
      <c r="Q56" s="101">
        <v>0</v>
      </c>
      <c r="R56" s="100">
        <v>0</v>
      </c>
      <c r="S56" s="101">
        <v>0</v>
      </c>
      <c r="T56" s="100">
        <v>0</v>
      </c>
      <c r="U56" s="101">
        <v>0</v>
      </c>
      <c r="V56" s="100">
        <v>0</v>
      </c>
      <c r="W56" s="35">
        <v>0</v>
      </c>
      <c r="X56" s="32">
        <v>0</v>
      </c>
      <c r="Y56" s="142">
        <v>0</v>
      </c>
      <c r="Z56" s="142">
        <v>0</v>
      </c>
      <c r="AA56" s="138">
        <v>0</v>
      </c>
      <c r="AB56" s="139">
        <v>0</v>
      </c>
      <c r="AC56" s="142">
        <v>0</v>
      </c>
      <c r="AD56" s="142">
        <v>0</v>
      </c>
      <c r="AE56" s="138">
        <v>0</v>
      </c>
      <c r="AF56" s="139">
        <v>0</v>
      </c>
      <c r="AG56" s="142">
        <v>0</v>
      </c>
      <c r="AH56" s="142">
        <v>0</v>
      </c>
      <c r="AI56" s="138">
        <v>0</v>
      </c>
      <c r="AJ56" s="139">
        <v>0</v>
      </c>
      <c r="AK56" s="142">
        <v>0</v>
      </c>
      <c r="AL56" s="142">
        <v>0</v>
      </c>
      <c r="AM56" s="138">
        <v>0</v>
      </c>
      <c r="AN56" s="142">
        <v>0</v>
      </c>
      <c r="AO56" s="138">
        <v>9</v>
      </c>
      <c r="AP56" s="142">
        <v>0</v>
      </c>
      <c r="AQ56" s="312"/>
      <c r="AR56" s="313"/>
      <c r="AS56" s="288"/>
      <c r="AT56" s="314"/>
      <c r="AU56" s="288"/>
      <c r="AV56" s="314"/>
      <c r="AW56" s="288"/>
      <c r="AX56" s="314"/>
      <c r="AY56" s="288"/>
      <c r="AZ56" s="314"/>
      <c r="BA56" s="288"/>
      <c r="BB56" s="313"/>
      <c r="BC56" s="282"/>
      <c r="BD56" s="314"/>
      <c r="BE56" s="288"/>
      <c r="BF56" s="314"/>
      <c r="BG56" s="289"/>
      <c r="BH56" s="314"/>
      <c r="BI56" s="290"/>
      <c r="BJ56" s="314"/>
      <c r="BK56" s="289"/>
      <c r="BL56" s="314"/>
      <c r="BM56" s="290"/>
      <c r="BN56" s="315"/>
    </row>
    <row r="57" spans="1:66" s="36" customFormat="1" ht="13.5" customHeight="1">
      <c r="A57" s="72" t="s">
        <v>144</v>
      </c>
      <c r="B57" s="34"/>
      <c r="C57" s="35"/>
      <c r="D57" s="33"/>
      <c r="E57" s="101"/>
      <c r="F57" s="100"/>
      <c r="G57" s="101"/>
      <c r="H57" s="100"/>
      <c r="I57" s="101"/>
      <c r="J57" s="100"/>
      <c r="K57" s="101"/>
      <c r="L57" s="100"/>
      <c r="M57" s="101"/>
      <c r="N57" s="100"/>
      <c r="O57" s="101"/>
      <c r="P57" s="100"/>
      <c r="Q57" s="101"/>
      <c r="R57" s="100"/>
      <c r="S57" s="101">
        <v>0</v>
      </c>
      <c r="T57" s="100">
        <v>0</v>
      </c>
      <c r="U57" s="101">
        <v>0</v>
      </c>
      <c r="V57" s="100">
        <v>0</v>
      </c>
      <c r="W57" s="35">
        <v>0</v>
      </c>
      <c r="X57" s="32">
        <v>0</v>
      </c>
      <c r="Y57" s="142">
        <v>4</v>
      </c>
      <c r="Z57" s="142">
        <v>0</v>
      </c>
      <c r="AA57" s="138">
        <v>0</v>
      </c>
      <c r="AB57" s="139">
        <v>0</v>
      </c>
      <c r="AC57" s="142">
        <v>2</v>
      </c>
      <c r="AD57" s="142">
        <v>0</v>
      </c>
      <c r="AE57" s="138">
        <v>1</v>
      </c>
      <c r="AF57" s="139">
        <v>0</v>
      </c>
      <c r="AG57" s="142">
        <v>1</v>
      </c>
      <c r="AH57" s="142">
        <v>0</v>
      </c>
      <c r="AI57" s="138">
        <v>1</v>
      </c>
      <c r="AJ57" s="139">
        <v>0</v>
      </c>
      <c r="AK57" s="142">
        <v>2</v>
      </c>
      <c r="AL57" s="142">
        <v>0</v>
      </c>
      <c r="AM57" s="138">
        <v>0</v>
      </c>
      <c r="AN57" s="142">
        <v>0</v>
      </c>
      <c r="AO57" s="138">
        <v>2</v>
      </c>
      <c r="AP57" s="142">
        <v>0</v>
      </c>
      <c r="AQ57" s="312"/>
      <c r="AR57" s="313"/>
      <c r="AS57" s="288"/>
      <c r="AT57" s="314"/>
      <c r="AU57" s="288"/>
      <c r="AV57" s="314"/>
      <c r="AW57" s="288"/>
      <c r="AX57" s="314"/>
      <c r="AY57" s="288"/>
      <c r="AZ57" s="314"/>
      <c r="BA57" s="288"/>
      <c r="BB57" s="313"/>
      <c r="BC57" s="282"/>
      <c r="BD57" s="314"/>
      <c r="BE57" s="288"/>
      <c r="BF57" s="314"/>
      <c r="BG57" s="289"/>
      <c r="BH57" s="314"/>
      <c r="BI57" s="290"/>
      <c r="BJ57" s="314"/>
      <c r="BK57" s="289"/>
      <c r="BL57" s="314"/>
      <c r="BM57" s="290"/>
      <c r="BN57" s="315"/>
    </row>
    <row r="58" spans="1:66" s="36" customFormat="1" ht="13.5" customHeight="1">
      <c r="A58" s="99" t="s">
        <v>145</v>
      </c>
      <c r="B58" s="34"/>
      <c r="C58" s="35"/>
      <c r="D58" s="33"/>
      <c r="E58" s="101"/>
      <c r="F58" s="100"/>
      <c r="G58" s="101"/>
      <c r="H58" s="100"/>
      <c r="I58" s="101"/>
      <c r="J58" s="100"/>
      <c r="K58" s="101"/>
      <c r="L58" s="100"/>
      <c r="M58" s="101"/>
      <c r="N58" s="100"/>
      <c r="O58" s="101"/>
      <c r="P58" s="100"/>
      <c r="Q58" s="101">
        <v>28</v>
      </c>
      <c r="R58" s="100">
        <v>0</v>
      </c>
      <c r="S58" s="101">
        <v>23</v>
      </c>
      <c r="T58" s="100">
        <v>0</v>
      </c>
      <c r="U58" s="101">
        <v>25</v>
      </c>
      <c r="V58" s="100">
        <v>0</v>
      </c>
      <c r="W58" s="35">
        <v>12</v>
      </c>
      <c r="X58" s="32">
        <v>0</v>
      </c>
      <c r="Y58" s="135">
        <v>13</v>
      </c>
      <c r="Z58" s="135">
        <v>0</v>
      </c>
      <c r="AA58" s="140">
        <v>11</v>
      </c>
      <c r="AB58" s="141">
        <v>0</v>
      </c>
      <c r="AC58" s="135">
        <v>12</v>
      </c>
      <c r="AD58" s="135">
        <v>1</v>
      </c>
      <c r="AE58" s="140">
        <v>17</v>
      </c>
      <c r="AF58" s="141">
        <v>0</v>
      </c>
      <c r="AG58" s="135">
        <v>19</v>
      </c>
      <c r="AH58" s="135">
        <v>0</v>
      </c>
      <c r="AI58" s="140">
        <v>8</v>
      </c>
      <c r="AJ58" s="141">
        <v>0</v>
      </c>
      <c r="AK58" s="135">
        <v>13</v>
      </c>
      <c r="AL58" s="135">
        <v>0</v>
      </c>
      <c r="AM58" s="140">
        <v>21</v>
      </c>
      <c r="AN58" s="135">
        <v>0</v>
      </c>
      <c r="AO58" s="140">
        <v>0</v>
      </c>
      <c r="AP58" s="142">
        <v>0</v>
      </c>
      <c r="AQ58" s="312"/>
      <c r="AR58" s="313"/>
      <c r="AS58" s="288"/>
      <c r="AT58" s="314"/>
      <c r="AU58" s="288"/>
      <c r="AV58" s="314"/>
      <c r="AW58" s="288"/>
      <c r="AX58" s="314"/>
      <c r="AY58" s="288"/>
      <c r="AZ58" s="314"/>
      <c r="BA58" s="288"/>
      <c r="BB58" s="313"/>
      <c r="BC58" s="282"/>
      <c r="BD58" s="314"/>
      <c r="BE58" s="288"/>
      <c r="BF58" s="314"/>
      <c r="BG58" s="289"/>
      <c r="BH58" s="314"/>
      <c r="BI58" s="290"/>
      <c r="BJ58" s="314"/>
      <c r="BK58" s="289"/>
      <c r="BL58" s="314"/>
      <c r="BM58" s="290"/>
      <c r="BN58" s="315"/>
    </row>
    <row r="59" spans="1:66" s="36" customFormat="1" ht="13.5" customHeight="1">
      <c r="A59" s="99" t="s">
        <v>41</v>
      </c>
      <c r="B59" s="34"/>
      <c r="C59" s="35">
        <v>39</v>
      </c>
      <c r="D59" s="33">
        <v>0</v>
      </c>
      <c r="E59" s="101">
        <v>13</v>
      </c>
      <c r="F59" s="100">
        <v>0</v>
      </c>
      <c r="G59" s="101">
        <v>7</v>
      </c>
      <c r="H59" s="100">
        <v>0</v>
      </c>
      <c r="I59" s="101">
        <v>8</v>
      </c>
      <c r="J59" s="100">
        <v>0</v>
      </c>
      <c r="K59" s="101">
        <v>5</v>
      </c>
      <c r="L59" s="100">
        <v>0</v>
      </c>
      <c r="M59" s="101">
        <v>5</v>
      </c>
      <c r="N59" s="100">
        <v>0</v>
      </c>
      <c r="O59" s="101">
        <v>9</v>
      </c>
      <c r="P59" s="100">
        <v>0</v>
      </c>
      <c r="Q59" s="101">
        <v>8</v>
      </c>
      <c r="R59" s="100">
        <v>0</v>
      </c>
      <c r="S59" s="101">
        <v>7</v>
      </c>
      <c r="T59" s="100">
        <v>0</v>
      </c>
      <c r="U59" s="101">
        <v>5</v>
      </c>
      <c r="V59" s="100">
        <v>0</v>
      </c>
      <c r="W59" s="35">
        <v>7</v>
      </c>
      <c r="X59" s="32">
        <v>0</v>
      </c>
      <c r="Y59" s="135">
        <v>9</v>
      </c>
      <c r="Z59" s="135">
        <v>0</v>
      </c>
      <c r="AA59" s="140">
        <v>13</v>
      </c>
      <c r="AB59" s="141">
        <v>0</v>
      </c>
      <c r="AC59" s="135">
        <v>7</v>
      </c>
      <c r="AD59" s="135">
        <v>0</v>
      </c>
      <c r="AE59" s="140">
        <v>3</v>
      </c>
      <c r="AF59" s="141">
        <v>0</v>
      </c>
      <c r="AG59" s="135">
        <v>4</v>
      </c>
      <c r="AH59" s="135">
        <v>0</v>
      </c>
      <c r="AI59" s="140">
        <v>8</v>
      </c>
      <c r="AJ59" s="141">
        <v>0</v>
      </c>
      <c r="AK59" s="135">
        <v>9</v>
      </c>
      <c r="AL59" s="135">
        <v>0</v>
      </c>
      <c r="AM59" s="140">
        <v>11</v>
      </c>
      <c r="AN59" s="135">
        <v>0</v>
      </c>
      <c r="AO59" s="140">
        <v>9</v>
      </c>
      <c r="AP59" s="142">
        <v>0</v>
      </c>
      <c r="AQ59" s="312"/>
      <c r="AR59" s="313"/>
      <c r="AS59" s="288"/>
      <c r="AT59" s="314"/>
      <c r="AU59" s="288"/>
      <c r="AV59" s="314"/>
      <c r="AW59" s="288"/>
      <c r="AX59" s="314"/>
      <c r="AY59" s="288"/>
      <c r="AZ59" s="314"/>
      <c r="BA59" s="288"/>
      <c r="BB59" s="313"/>
      <c r="BC59" s="282"/>
      <c r="BD59" s="314"/>
      <c r="BE59" s="288"/>
      <c r="BF59" s="314"/>
      <c r="BG59" s="289"/>
      <c r="BH59" s="314"/>
      <c r="BI59" s="290"/>
      <c r="BJ59" s="314"/>
      <c r="BK59" s="289"/>
      <c r="BL59" s="314"/>
      <c r="BM59" s="290"/>
      <c r="BN59" s="315"/>
    </row>
    <row r="60" spans="1:66" s="36" customFormat="1" ht="13.5" customHeight="1">
      <c r="A60" s="72" t="s">
        <v>146</v>
      </c>
      <c r="B60" s="34"/>
      <c r="C60" s="35"/>
      <c r="D60" s="33"/>
      <c r="E60" s="101"/>
      <c r="F60" s="100"/>
      <c r="G60" s="101"/>
      <c r="H60" s="100"/>
      <c r="I60" s="101"/>
      <c r="J60" s="100"/>
      <c r="K60" s="101"/>
      <c r="L60" s="100"/>
      <c r="M60" s="101"/>
      <c r="N60" s="100"/>
      <c r="O60" s="101"/>
      <c r="P60" s="100"/>
      <c r="Q60" s="101"/>
      <c r="R60" s="100"/>
      <c r="S60" s="101">
        <v>0</v>
      </c>
      <c r="T60" s="100">
        <v>0</v>
      </c>
      <c r="U60" s="101">
        <v>0</v>
      </c>
      <c r="V60" s="100">
        <v>0</v>
      </c>
      <c r="W60" s="35">
        <v>0</v>
      </c>
      <c r="X60" s="32">
        <v>0</v>
      </c>
      <c r="Y60" s="135">
        <v>10</v>
      </c>
      <c r="Z60" s="135">
        <v>0</v>
      </c>
      <c r="AA60" s="140">
        <v>8</v>
      </c>
      <c r="AB60" s="141">
        <v>0</v>
      </c>
      <c r="AC60" s="135">
        <v>6</v>
      </c>
      <c r="AD60" s="135">
        <v>0</v>
      </c>
      <c r="AE60" s="140">
        <v>11</v>
      </c>
      <c r="AF60" s="141">
        <v>0</v>
      </c>
      <c r="AG60" s="135">
        <v>12</v>
      </c>
      <c r="AH60" s="135">
        <v>0</v>
      </c>
      <c r="AI60" s="140">
        <v>5</v>
      </c>
      <c r="AJ60" s="141">
        <v>0</v>
      </c>
      <c r="AK60" s="135">
        <v>10</v>
      </c>
      <c r="AL60" s="135">
        <v>0</v>
      </c>
      <c r="AM60" s="140">
        <v>15</v>
      </c>
      <c r="AN60" s="135">
        <v>0</v>
      </c>
      <c r="AO60" s="140">
        <v>19</v>
      </c>
      <c r="AP60" s="142">
        <v>0</v>
      </c>
      <c r="AQ60" s="312"/>
      <c r="AR60" s="313"/>
      <c r="AS60" s="288"/>
      <c r="AT60" s="314"/>
      <c r="AU60" s="288"/>
      <c r="AV60" s="314"/>
      <c r="AW60" s="288"/>
      <c r="AX60" s="314"/>
      <c r="AY60" s="288"/>
      <c r="AZ60" s="314"/>
      <c r="BA60" s="288"/>
      <c r="BB60" s="313"/>
      <c r="BC60" s="282"/>
      <c r="BD60" s="314"/>
      <c r="BE60" s="288"/>
      <c r="BF60" s="314"/>
      <c r="BG60" s="289"/>
      <c r="BH60" s="314"/>
      <c r="BI60" s="290"/>
      <c r="BJ60" s="314"/>
      <c r="BK60" s="289"/>
      <c r="BL60" s="314"/>
      <c r="BM60" s="290"/>
      <c r="BN60" s="315"/>
    </row>
    <row r="61" spans="1:66" s="36" customFormat="1" ht="13.5" customHeight="1">
      <c r="A61" s="99" t="s">
        <v>42</v>
      </c>
      <c r="B61" s="34"/>
      <c r="C61" s="35">
        <v>0</v>
      </c>
      <c r="D61" s="33">
        <v>0</v>
      </c>
      <c r="E61" s="101">
        <v>0</v>
      </c>
      <c r="F61" s="100">
        <v>0</v>
      </c>
      <c r="G61" s="101">
        <v>0</v>
      </c>
      <c r="H61" s="100">
        <v>0</v>
      </c>
      <c r="I61" s="101">
        <v>0</v>
      </c>
      <c r="J61" s="100">
        <v>0</v>
      </c>
      <c r="K61" s="101">
        <v>0</v>
      </c>
      <c r="L61" s="100">
        <v>0</v>
      </c>
      <c r="M61" s="101">
        <v>0</v>
      </c>
      <c r="N61" s="100">
        <v>0</v>
      </c>
      <c r="O61" s="101">
        <v>0</v>
      </c>
      <c r="P61" s="100">
        <v>0</v>
      </c>
      <c r="Q61" s="101">
        <v>0</v>
      </c>
      <c r="R61" s="100">
        <v>0</v>
      </c>
      <c r="S61" s="101">
        <v>0</v>
      </c>
      <c r="T61" s="100">
        <v>0</v>
      </c>
      <c r="U61" s="101">
        <v>0</v>
      </c>
      <c r="V61" s="100">
        <v>0</v>
      </c>
      <c r="W61" s="35">
        <v>0</v>
      </c>
      <c r="X61" s="32">
        <v>0</v>
      </c>
      <c r="Y61" s="142">
        <v>0</v>
      </c>
      <c r="Z61" s="142">
        <v>0</v>
      </c>
      <c r="AA61" s="138">
        <v>0</v>
      </c>
      <c r="AB61" s="139">
        <v>0</v>
      </c>
      <c r="AC61" s="142">
        <v>0</v>
      </c>
      <c r="AD61" s="142">
        <v>0</v>
      </c>
      <c r="AE61" s="138">
        <v>0</v>
      </c>
      <c r="AF61" s="139">
        <v>0</v>
      </c>
      <c r="AG61" s="142">
        <v>0</v>
      </c>
      <c r="AH61" s="142">
        <v>0</v>
      </c>
      <c r="AI61" s="138">
        <v>0</v>
      </c>
      <c r="AJ61" s="139">
        <v>0</v>
      </c>
      <c r="AK61" s="142">
        <v>0</v>
      </c>
      <c r="AL61" s="142">
        <v>0</v>
      </c>
      <c r="AM61" s="138">
        <v>0</v>
      </c>
      <c r="AN61" s="142">
        <v>0</v>
      </c>
      <c r="AO61" s="138">
        <v>0</v>
      </c>
      <c r="AP61" s="142">
        <v>0</v>
      </c>
      <c r="AQ61" s="312"/>
      <c r="AR61" s="313"/>
      <c r="AS61" s="288"/>
      <c r="AT61" s="314"/>
      <c r="AU61" s="288"/>
      <c r="AV61" s="314"/>
      <c r="AW61" s="288"/>
      <c r="AX61" s="314"/>
      <c r="AY61" s="288"/>
      <c r="AZ61" s="314"/>
      <c r="BA61" s="288"/>
      <c r="BB61" s="313"/>
      <c r="BC61" s="282"/>
      <c r="BD61" s="314"/>
      <c r="BE61" s="288"/>
      <c r="BF61" s="314"/>
      <c r="BG61" s="289"/>
      <c r="BH61" s="314"/>
      <c r="BI61" s="290"/>
      <c r="BJ61" s="314"/>
      <c r="BK61" s="289"/>
      <c r="BL61" s="314"/>
      <c r="BM61" s="290"/>
      <c r="BN61" s="315"/>
    </row>
    <row r="62" spans="1:66" s="36" customFormat="1" ht="13.5" customHeight="1">
      <c r="A62" s="99" t="s">
        <v>43</v>
      </c>
      <c r="B62" s="34">
        <v>1</v>
      </c>
      <c r="C62" s="35">
        <v>54</v>
      </c>
      <c r="D62" s="33">
        <v>0</v>
      </c>
      <c r="E62" s="101">
        <v>10</v>
      </c>
      <c r="F62" s="100">
        <v>0</v>
      </c>
      <c r="G62" s="101">
        <v>13</v>
      </c>
      <c r="H62" s="100">
        <v>0</v>
      </c>
      <c r="I62" s="101">
        <v>9</v>
      </c>
      <c r="J62" s="100">
        <v>0</v>
      </c>
      <c r="K62" s="101">
        <v>6</v>
      </c>
      <c r="L62" s="100">
        <v>0</v>
      </c>
      <c r="M62" s="101">
        <v>7</v>
      </c>
      <c r="N62" s="100">
        <v>0</v>
      </c>
      <c r="O62" s="101">
        <v>12</v>
      </c>
      <c r="P62" s="100">
        <v>0</v>
      </c>
      <c r="Q62" s="101">
        <v>15</v>
      </c>
      <c r="R62" s="100">
        <v>0</v>
      </c>
      <c r="S62" s="101">
        <v>11</v>
      </c>
      <c r="T62" s="100">
        <v>0</v>
      </c>
      <c r="U62" s="101">
        <v>12</v>
      </c>
      <c r="V62" s="100">
        <v>0</v>
      </c>
      <c r="W62" s="35">
        <v>10</v>
      </c>
      <c r="X62" s="32">
        <v>0</v>
      </c>
      <c r="Y62" s="135">
        <v>11</v>
      </c>
      <c r="Z62" s="135">
        <v>0</v>
      </c>
      <c r="AA62" s="140">
        <v>7</v>
      </c>
      <c r="AB62" s="141">
        <v>0</v>
      </c>
      <c r="AC62" s="135">
        <v>10</v>
      </c>
      <c r="AD62" s="135">
        <v>0</v>
      </c>
      <c r="AE62" s="140">
        <v>11</v>
      </c>
      <c r="AF62" s="141">
        <v>0</v>
      </c>
      <c r="AG62" s="135">
        <v>8</v>
      </c>
      <c r="AH62" s="135">
        <v>0</v>
      </c>
      <c r="AI62" s="140">
        <v>4</v>
      </c>
      <c r="AJ62" s="141">
        <v>0</v>
      </c>
      <c r="AK62" s="135">
        <v>5</v>
      </c>
      <c r="AL62" s="135">
        <v>0</v>
      </c>
      <c r="AM62" s="140">
        <v>8</v>
      </c>
      <c r="AN62" s="135">
        <v>0</v>
      </c>
      <c r="AO62" s="140">
        <v>4</v>
      </c>
      <c r="AP62" s="142">
        <v>0</v>
      </c>
      <c r="AQ62" s="312"/>
      <c r="AR62" s="313"/>
      <c r="AS62" s="288"/>
      <c r="AT62" s="314"/>
      <c r="AU62" s="288"/>
      <c r="AV62" s="314"/>
      <c r="AW62" s="288"/>
      <c r="AX62" s="314"/>
      <c r="AY62" s="288"/>
      <c r="AZ62" s="314"/>
      <c r="BA62" s="288"/>
      <c r="BB62" s="313"/>
      <c r="BC62" s="282"/>
      <c r="BD62" s="314"/>
      <c r="BE62" s="288"/>
      <c r="BF62" s="314"/>
      <c r="BG62" s="289"/>
      <c r="BH62" s="314"/>
      <c r="BI62" s="290"/>
      <c r="BJ62" s="314"/>
      <c r="BK62" s="289"/>
      <c r="BL62" s="314"/>
      <c r="BM62" s="290"/>
      <c r="BN62" s="315"/>
    </row>
    <row r="63" spans="1:66" s="36" customFormat="1" ht="13.5" customHeight="1">
      <c r="A63" s="99" t="s">
        <v>44</v>
      </c>
      <c r="B63" s="34"/>
      <c r="C63" s="35">
        <v>91</v>
      </c>
      <c r="D63" s="33">
        <v>0</v>
      </c>
      <c r="E63" s="101">
        <v>20</v>
      </c>
      <c r="F63" s="100">
        <v>0</v>
      </c>
      <c r="G63" s="101">
        <v>21</v>
      </c>
      <c r="H63" s="100">
        <v>0</v>
      </c>
      <c r="I63" s="101">
        <v>17</v>
      </c>
      <c r="J63" s="100">
        <v>0</v>
      </c>
      <c r="K63" s="101">
        <v>16</v>
      </c>
      <c r="L63" s="100">
        <v>0</v>
      </c>
      <c r="M63" s="101">
        <v>23</v>
      </c>
      <c r="N63" s="100">
        <v>0</v>
      </c>
      <c r="O63" s="101">
        <v>26</v>
      </c>
      <c r="P63" s="100">
        <v>0</v>
      </c>
      <c r="Q63" s="101">
        <v>21</v>
      </c>
      <c r="R63" s="100">
        <v>0</v>
      </c>
      <c r="S63" s="101">
        <v>24</v>
      </c>
      <c r="T63" s="100">
        <v>0</v>
      </c>
      <c r="U63" s="101">
        <v>17</v>
      </c>
      <c r="V63" s="100">
        <v>0</v>
      </c>
      <c r="W63" s="35">
        <v>12</v>
      </c>
      <c r="X63" s="32">
        <v>0</v>
      </c>
      <c r="Y63" s="135">
        <v>19</v>
      </c>
      <c r="Z63" s="135">
        <v>0</v>
      </c>
      <c r="AA63" s="140">
        <v>20</v>
      </c>
      <c r="AB63" s="141">
        <v>0</v>
      </c>
      <c r="AC63" s="135">
        <v>19</v>
      </c>
      <c r="AD63" s="135">
        <v>0</v>
      </c>
      <c r="AE63" s="140">
        <v>17</v>
      </c>
      <c r="AF63" s="141">
        <v>0</v>
      </c>
      <c r="AG63" s="135">
        <v>18</v>
      </c>
      <c r="AH63" s="135">
        <v>0</v>
      </c>
      <c r="AI63" s="140">
        <v>24</v>
      </c>
      <c r="AJ63" s="141">
        <v>0</v>
      </c>
      <c r="AK63" s="135">
        <v>14</v>
      </c>
      <c r="AL63" s="135">
        <v>0</v>
      </c>
      <c r="AM63" s="140">
        <v>17</v>
      </c>
      <c r="AN63" s="135">
        <v>0</v>
      </c>
      <c r="AO63" s="140">
        <v>25</v>
      </c>
      <c r="AP63" s="142">
        <v>0</v>
      </c>
      <c r="AQ63" s="312"/>
      <c r="AR63" s="313"/>
      <c r="AS63" s="288"/>
      <c r="AT63" s="314"/>
      <c r="AU63" s="288"/>
      <c r="AV63" s="314"/>
      <c r="AW63" s="288"/>
      <c r="AX63" s="314"/>
      <c r="AY63" s="288"/>
      <c r="AZ63" s="314"/>
      <c r="BA63" s="288"/>
      <c r="BB63" s="313"/>
      <c r="BC63" s="282"/>
      <c r="BD63" s="314"/>
      <c r="BE63" s="288"/>
      <c r="BF63" s="314"/>
      <c r="BG63" s="289"/>
      <c r="BH63" s="314"/>
      <c r="BI63" s="290"/>
      <c r="BJ63" s="314"/>
      <c r="BK63" s="289"/>
      <c r="BL63" s="314"/>
      <c r="BM63" s="290"/>
      <c r="BN63" s="315"/>
    </row>
    <row r="64" spans="1:66" s="36" customFormat="1" ht="13.5" customHeight="1">
      <c r="A64" s="99" t="s">
        <v>85</v>
      </c>
      <c r="B64" s="34"/>
      <c r="C64" s="35">
        <v>64</v>
      </c>
      <c r="D64" s="33">
        <v>0</v>
      </c>
      <c r="E64" s="101">
        <v>0</v>
      </c>
      <c r="F64" s="100">
        <v>0</v>
      </c>
      <c r="G64" s="101">
        <v>0</v>
      </c>
      <c r="H64" s="100">
        <v>0</v>
      </c>
      <c r="I64" s="101">
        <v>0</v>
      </c>
      <c r="J64" s="100">
        <v>0</v>
      </c>
      <c r="K64" s="101">
        <v>0</v>
      </c>
      <c r="L64" s="100">
        <v>0</v>
      </c>
      <c r="M64" s="101">
        <v>0</v>
      </c>
      <c r="N64" s="100">
        <v>0</v>
      </c>
      <c r="O64" s="101">
        <v>0</v>
      </c>
      <c r="P64" s="100">
        <v>0</v>
      </c>
      <c r="Q64" s="101">
        <v>0</v>
      </c>
      <c r="R64" s="100">
        <v>0</v>
      </c>
      <c r="S64" s="101">
        <v>0</v>
      </c>
      <c r="T64" s="100">
        <v>0</v>
      </c>
      <c r="U64" s="101">
        <v>0</v>
      </c>
      <c r="V64" s="100">
        <v>0</v>
      </c>
      <c r="W64" s="35">
        <v>0</v>
      </c>
      <c r="X64" s="32">
        <v>0</v>
      </c>
      <c r="Y64" s="142">
        <v>0</v>
      </c>
      <c r="Z64" s="142">
        <v>0</v>
      </c>
      <c r="AA64" s="138">
        <v>0</v>
      </c>
      <c r="AB64" s="139">
        <v>0</v>
      </c>
      <c r="AC64" s="142">
        <v>0</v>
      </c>
      <c r="AD64" s="142">
        <v>0</v>
      </c>
      <c r="AE64" s="138">
        <v>0</v>
      </c>
      <c r="AF64" s="139">
        <v>0</v>
      </c>
      <c r="AG64" s="142">
        <v>0</v>
      </c>
      <c r="AH64" s="142">
        <v>0</v>
      </c>
      <c r="AI64" s="138">
        <v>0</v>
      </c>
      <c r="AJ64" s="139">
        <v>0</v>
      </c>
      <c r="AK64" s="142">
        <v>0</v>
      </c>
      <c r="AL64" s="142">
        <v>0</v>
      </c>
      <c r="AM64" s="138">
        <v>0</v>
      </c>
      <c r="AN64" s="142">
        <v>0</v>
      </c>
      <c r="AO64" s="138">
        <v>0</v>
      </c>
      <c r="AP64" s="142">
        <v>0</v>
      </c>
      <c r="AQ64" s="312"/>
      <c r="AR64" s="313"/>
      <c r="AS64" s="288"/>
      <c r="AT64" s="314"/>
      <c r="AU64" s="288"/>
      <c r="AV64" s="314"/>
      <c r="AW64" s="288"/>
      <c r="AX64" s="314"/>
      <c r="AY64" s="288"/>
      <c r="AZ64" s="314"/>
      <c r="BA64" s="288"/>
      <c r="BB64" s="313"/>
      <c r="BC64" s="282"/>
      <c r="BD64" s="314"/>
      <c r="BE64" s="288"/>
      <c r="BF64" s="314"/>
      <c r="BG64" s="289"/>
      <c r="BH64" s="314"/>
      <c r="BI64" s="290"/>
      <c r="BJ64" s="314"/>
      <c r="BK64" s="289"/>
      <c r="BL64" s="314"/>
      <c r="BM64" s="290"/>
      <c r="BN64" s="315"/>
    </row>
    <row r="65" spans="1:66" s="36" customFormat="1" ht="13.5" customHeight="1">
      <c r="A65" s="99" t="s">
        <v>45</v>
      </c>
      <c r="B65" s="34"/>
      <c r="C65" s="35">
        <v>0</v>
      </c>
      <c r="D65" s="33">
        <v>0</v>
      </c>
      <c r="E65" s="101">
        <v>0</v>
      </c>
      <c r="F65" s="100">
        <v>0</v>
      </c>
      <c r="G65" s="101">
        <v>0</v>
      </c>
      <c r="H65" s="100">
        <v>0</v>
      </c>
      <c r="I65" s="101">
        <v>0</v>
      </c>
      <c r="J65" s="100">
        <v>0</v>
      </c>
      <c r="K65" s="101">
        <v>0</v>
      </c>
      <c r="L65" s="100">
        <v>0</v>
      </c>
      <c r="M65" s="101">
        <v>0</v>
      </c>
      <c r="N65" s="100">
        <v>0</v>
      </c>
      <c r="O65" s="101">
        <v>0</v>
      </c>
      <c r="P65" s="100">
        <v>0</v>
      </c>
      <c r="Q65" s="101">
        <v>0</v>
      </c>
      <c r="R65" s="100">
        <v>0</v>
      </c>
      <c r="S65" s="101">
        <v>0</v>
      </c>
      <c r="T65" s="100">
        <v>0</v>
      </c>
      <c r="U65" s="101">
        <v>0</v>
      </c>
      <c r="V65" s="100">
        <v>0</v>
      </c>
      <c r="W65" s="35">
        <v>0</v>
      </c>
      <c r="X65" s="32">
        <v>0</v>
      </c>
      <c r="Y65" s="142">
        <v>0</v>
      </c>
      <c r="Z65" s="142">
        <v>0</v>
      </c>
      <c r="AA65" s="138">
        <v>0</v>
      </c>
      <c r="AB65" s="139">
        <v>0</v>
      </c>
      <c r="AC65" s="142">
        <v>0</v>
      </c>
      <c r="AD65" s="142">
        <v>0</v>
      </c>
      <c r="AE65" s="138">
        <v>0</v>
      </c>
      <c r="AF65" s="139">
        <v>0</v>
      </c>
      <c r="AG65" s="142">
        <v>0</v>
      </c>
      <c r="AH65" s="142">
        <v>0</v>
      </c>
      <c r="AI65" s="138">
        <v>0</v>
      </c>
      <c r="AJ65" s="139">
        <v>0</v>
      </c>
      <c r="AK65" s="142">
        <v>0</v>
      </c>
      <c r="AL65" s="142">
        <v>0</v>
      </c>
      <c r="AM65" s="138">
        <v>0</v>
      </c>
      <c r="AN65" s="142">
        <v>0</v>
      </c>
      <c r="AO65" s="138">
        <v>5</v>
      </c>
      <c r="AP65" s="142">
        <v>0</v>
      </c>
      <c r="AQ65" s="312"/>
      <c r="AR65" s="313"/>
      <c r="AS65" s="288"/>
      <c r="AT65" s="314"/>
      <c r="AU65" s="288"/>
      <c r="AV65" s="314"/>
      <c r="AW65" s="288"/>
      <c r="AX65" s="314"/>
      <c r="AY65" s="288"/>
      <c r="AZ65" s="314"/>
      <c r="BA65" s="288"/>
      <c r="BB65" s="313"/>
      <c r="BC65" s="282"/>
      <c r="BD65" s="314"/>
      <c r="BE65" s="288"/>
      <c r="BF65" s="314"/>
      <c r="BG65" s="289"/>
      <c r="BH65" s="314"/>
      <c r="BI65" s="290"/>
      <c r="BJ65" s="314"/>
      <c r="BK65" s="289"/>
      <c r="BL65" s="314"/>
      <c r="BM65" s="290"/>
      <c r="BN65" s="315"/>
    </row>
    <row r="66" spans="1:66" s="36" customFormat="1" ht="13.5" customHeight="1">
      <c r="A66" s="99" t="s">
        <v>46</v>
      </c>
      <c r="B66" s="34"/>
      <c r="C66" s="35">
        <v>7</v>
      </c>
      <c r="D66" s="33">
        <v>0</v>
      </c>
      <c r="E66" s="101">
        <v>0</v>
      </c>
      <c r="F66" s="100">
        <v>0</v>
      </c>
      <c r="G66" s="101">
        <v>0</v>
      </c>
      <c r="H66" s="100">
        <v>0</v>
      </c>
      <c r="I66" s="101">
        <v>0</v>
      </c>
      <c r="J66" s="100">
        <v>0</v>
      </c>
      <c r="K66" s="101">
        <v>1</v>
      </c>
      <c r="L66" s="100">
        <v>0</v>
      </c>
      <c r="M66" s="101">
        <v>1</v>
      </c>
      <c r="N66" s="100">
        <v>0</v>
      </c>
      <c r="O66" s="101">
        <v>1</v>
      </c>
      <c r="P66" s="100">
        <v>0</v>
      </c>
      <c r="Q66" s="101">
        <v>1</v>
      </c>
      <c r="R66" s="100">
        <v>0</v>
      </c>
      <c r="S66" s="101">
        <v>1</v>
      </c>
      <c r="T66" s="100">
        <v>0</v>
      </c>
      <c r="U66" s="101">
        <v>0</v>
      </c>
      <c r="V66" s="100">
        <v>0</v>
      </c>
      <c r="W66" s="35">
        <v>2</v>
      </c>
      <c r="X66" s="32">
        <v>0</v>
      </c>
      <c r="Y66" s="135">
        <v>0</v>
      </c>
      <c r="Z66" s="135">
        <v>0</v>
      </c>
      <c r="AA66" s="140">
        <v>2</v>
      </c>
      <c r="AB66" s="141">
        <v>0</v>
      </c>
      <c r="AC66" s="135">
        <v>0</v>
      </c>
      <c r="AD66" s="135">
        <v>0</v>
      </c>
      <c r="AE66" s="140">
        <v>0</v>
      </c>
      <c r="AF66" s="141">
        <v>0</v>
      </c>
      <c r="AG66" s="135">
        <v>1</v>
      </c>
      <c r="AH66" s="135">
        <v>0</v>
      </c>
      <c r="AI66" s="140">
        <v>1</v>
      </c>
      <c r="AJ66" s="141">
        <v>0</v>
      </c>
      <c r="AK66" s="135">
        <v>1</v>
      </c>
      <c r="AL66" s="135">
        <v>0</v>
      </c>
      <c r="AM66" s="140">
        <v>0</v>
      </c>
      <c r="AN66" s="135">
        <v>0</v>
      </c>
      <c r="AO66" s="140">
        <v>0</v>
      </c>
      <c r="AP66" s="142">
        <v>0</v>
      </c>
      <c r="AQ66" s="312"/>
      <c r="AR66" s="313"/>
      <c r="AS66" s="288"/>
      <c r="AT66" s="314"/>
      <c r="AU66" s="288"/>
      <c r="AV66" s="314"/>
      <c r="AW66" s="288"/>
      <c r="AX66" s="314"/>
      <c r="AY66" s="288"/>
      <c r="AZ66" s="314"/>
      <c r="BA66" s="288"/>
      <c r="BB66" s="313"/>
      <c r="BC66" s="282"/>
      <c r="BD66" s="314"/>
      <c r="BE66" s="288"/>
      <c r="BF66" s="314"/>
      <c r="BG66" s="289"/>
      <c r="BH66" s="314"/>
      <c r="BI66" s="290"/>
      <c r="BJ66" s="314"/>
      <c r="BK66" s="289"/>
      <c r="BL66" s="314"/>
      <c r="BM66" s="290"/>
      <c r="BN66" s="315"/>
    </row>
    <row r="67" spans="1:66" s="36" customFormat="1" ht="13.5" customHeight="1">
      <c r="A67" s="99" t="s">
        <v>47</v>
      </c>
      <c r="B67" s="34"/>
      <c r="C67" s="35">
        <v>0</v>
      </c>
      <c r="D67" s="33">
        <v>0</v>
      </c>
      <c r="E67" s="101">
        <v>0</v>
      </c>
      <c r="F67" s="100">
        <v>0</v>
      </c>
      <c r="G67" s="101">
        <v>0</v>
      </c>
      <c r="H67" s="100">
        <v>0</v>
      </c>
      <c r="I67" s="101">
        <v>0</v>
      </c>
      <c r="J67" s="100">
        <v>0</v>
      </c>
      <c r="K67" s="101">
        <v>0</v>
      </c>
      <c r="L67" s="100">
        <v>0</v>
      </c>
      <c r="M67" s="101">
        <v>0</v>
      </c>
      <c r="N67" s="100">
        <v>0</v>
      </c>
      <c r="O67" s="101">
        <v>0</v>
      </c>
      <c r="P67" s="100">
        <v>0</v>
      </c>
      <c r="Q67" s="101">
        <v>0</v>
      </c>
      <c r="R67" s="100">
        <v>0</v>
      </c>
      <c r="S67" s="101">
        <v>0</v>
      </c>
      <c r="T67" s="100">
        <v>0</v>
      </c>
      <c r="U67" s="101">
        <v>0</v>
      </c>
      <c r="V67" s="100">
        <v>0</v>
      </c>
      <c r="W67" s="35">
        <v>0</v>
      </c>
      <c r="X67" s="32">
        <v>0</v>
      </c>
      <c r="Y67" s="142">
        <v>0</v>
      </c>
      <c r="Z67" s="142">
        <v>0</v>
      </c>
      <c r="AA67" s="138">
        <v>0</v>
      </c>
      <c r="AB67" s="139">
        <v>0</v>
      </c>
      <c r="AC67" s="142">
        <v>0</v>
      </c>
      <c r="AD67" s="142">
        <v>0</v>
      </c>
      <c r="AE67" s="138">
        <v>0</v>
      </c>
      <c r="AF67" s="139">
        <v>0</v>
      </c>
      <c r="AG67" s="142">
        <v>0</v>
      </c>
      <c r="AH67" s="142">
        <v>0</v>
      </c>
      <c r="AI67" s="138">
        <v>0</v>
      </c>
      <c r="AJ67" s="139">
        <v>0</v>
      </c>
      <c r="AK67" s="142">
        <v>0</v>
      </c>
      <c r="AL67" s="142">
        <v>0</v>
      </c>
      <c r="AM67" s="138">
        <v>0</v>
      </c>
      <c r="AN67" s="142">
        <v>0</v>
      </c>
      <c r="AO67" s="138">
        <v>4</v>
      </c>
      <c r="AP67" s="142">
        <v>0</v>
      </c>
      <c r="AQ67" s="316"/>
      <c r="AR67" s="313"/>
      <c r="AS67" s="288"/>
      <c r="AT67" s="314"/>
      <c r="AU67" s="288"/>
      <c r="AV67" s="314"/>
      <c r="AW67" s="288"/>
      <c r="AX67" s="314"/>
      <c r="AY67" s="288"/>
      <c r="AZ67" s="314"/>
      <c r="BA67" s="288"/>
      <c r="BB67" s="313"/>
      <c r="BC67" s="282"/>
      <c r="BD67" s="314"/>
      <c r="BE67" s="288"/>
      <c r="BF67" s="314"/>
      <c r="BG67" s="289"/>
      <c r="BH67" s="314"/>
      <c r="BI67" s="290"/>
      <c r="BJ67" s="314"/>
      <c r="BK67" s="289"/>
      <c r="BL67" s="314"/>
      <c r="BM67" s="290"/>
      <c r="BN67" s="315"/>
    </row>
    <row r="68" spans="1:66" s="36" customFormat="1" ht="13.5" customHeight="1">
      <c r="A68" s="99" t="s">
        <v>48</v>
      </c>
      <c r="B68" s="34"/>
      <c r="C68" s="35">
        <v>73</v>
      </c>
      <c r="D68" s="33">
        <v>0</v>
      </c>
      <c r="E68" s="101">
        <v>18</v>
      </c>
      <c r="F68" s="100">
        <v>0</v>
      </c>
      <c r="G68" s="101">
        <v>20</v>
      </c>
      <c r="H68" s="100">
        <v>0</v>
      </c>
      <c r="I68" s="101">
        <v>22</v>
      </c>
      <c r="J68" s="100">
        <v>0</v>
      </c>
      <c r="K68" s="101">
        <v>26</v>
      </c>
      <c r="L68" s="100">
        <v>0</v>
      </c>
      <c r="M68" s="101">
        <v>20</v>
      </c>
      <c r="N68" s="100">
        <v>0</v>
      </c>
      <c r="O68" s="101">
        <v>21</v>
      </c>
      <c r="P68" s="100">
        <v>0</v>
      </c>
      <c r="Q68" s="101">
        <v>32</v>
      </c>
      <c r="R68" s="100">
        <v>0</v>
      </c>
      <c r="S68" s="101">
        <v>25</v>
      </c>
      <c r="T68" s="100">
        <v>0</v>
      </c>
      <c r="U68" s="101">
        <v>15</v>
      </c>
      <c r="V68" s="100">
        <v>0</v>
      </c>
      <c r="W68" s="35">
        <v>11</v>
      </c>
      <c r="X68" s="32">
        <v>0</v>
      </c>
      <c r="Y68" s="135">
        <v>22</v>
      </c>
      <c r="Z68" s="135">
        <v>0</v>
      </c>
      <c r="AA68" s="140">
        <v>13</v>
      </c>
      <c r="AB68" s="141">
        <v>0</v>
      </c>
      <c r="AC68" s="135">
        <v>13</v>
      </c>
      <c r="AD68" s="135">
        <v>1</v>
      </c>
      <c r="AE68" s="140">
        <v>12</v>
      </c>
      <c r="AF68" s="141">
        <v>0</v>
      </c>
      <c r="AG68" s="135">
        <v>22</v>
      </c>
      <c r="AH68" s="135">
        <v>0</v>
      </c>
      <c r="AI68" s="140">
        <v>17</v>
      </c>
      <c r="AJ68" s="141">
        <v>0</v>
      </c>
      <c r="AK68" s="135">
        <v>12</v>
      </c>
      <c r="AL68" s="135">
        <v>0</v>
      </c>
      <c r="AM68" s="140">
        <v>17</v>
      </c>
      <c r="AN68" s="135">
        <v>1</v>
      </c>
      <c r="AO68" s="140">
        <v>20</v>
      </c>
      <c r="AP68" s="142">
        <v>0</v>
      </c>
      <c r="AQ68" s="316"/>
      <c r="AR68" s="313"/>
      <c r="AS68" s="288"/>
      <c r="AT68" s="314"/>
      <c r="AU68" s="288"/>
      <c r="AV68" s="314"/>
      <c r="AW68" s="288"/>
      <c r="AX68" s="314"/>
      <c r="AY68" s="288"/>
      <c r="AZ68" s="314"/>
      <c r="BA68" s="288"/>
      <c r="BB68" s="313"/>
      <c r="BC68" s="282"/>
      <c r="BD68" s="314"/>
      <c r="BE68" s="288"/>
      <c r="BF68" s="314"/>
      <c r="BG68" s="289"/>
      <c r="BH68" s="314"/>
      <c r="BI68" s="290"/>
      <c r="BJ68" s="314"/>
      <c r="BK68" s="289"/>
      <c r="BL68" s="314"/>
      <c r="BM68" s="290"/>
      <c r="BN68" s="315"/>
    </row>
    <row r="69" spans="1:66" s="36" customFormat="1" ht="13.5" customHeight="1">
      <c r="A69" s="99" t="s">
        <v>49</v>
      </c>
      <c r="B69" s="34"/>
      <c r="C69" s="35">
        <v>25</v>
      </c>
      <c r="D69" s="33">
        <v>0</v>
      </c>
      <c r="E69" s="101">
        <v>7</v>
      </c>
      <c r="F69" s="100">
        <v>0</v>
      </c>
      <c r="G69" s="101">
        <v>6</v>
      </c>
      <c r="H69" s="100">
        <v>0</v>
      </c>
      <c r="I69" s="101">
        <v>5</v>
      </c>
      <c r="J69" s="100">
        <v>0</v>
      </c>
      <c r="K69" s="101">
        <v>7</v>
      </c>
      <c r="L69" s="100">
        <v>0</v>
      </c>
      <c r="M69" s="101">
        <v>9</v>
      </c>
      <c r="N69" s="100">
        <v>0</v>
      </c>
      <c r="O69" s="101">
        <v>14</v>
      </c>
      <c r="P69" s="100">
        <v>0</v>
      </c>
      <c r="Q69" s="101">
        <v>19</v>
      </c>
      <c r="R69" s="100">
        <v>0</v>
      </c>
      <c r="S69" s="101">
        <v>10</v>
      </c>
      <c r="T69" s="100">
        <v>0</v>
      </c>
      <c r="U69" s="101">
        <v>10</v>
      </c>
      <c r="V69" s="100">
        <v>0</v>
      </c>
      <c r="W69" s="35">
        <v>7</v>
      </c>
      <c r="X69" s="32">
        <v>0</v>
      </c>
      <c r="Y69" s="135">
        <v>7</v>
      </c>
      <c r="Z69" s="135">
        <v>0</v>
      </c>
      <c r="AA69" s="140">
        <v>1</v>
      </c>
      <c r="AB69" s="141">
        <v>0</v>
      </c>
      <c r="AC69" s="135">
        <v>8</v>
      </c>
      <c r="AD69" s="135">
        <v>0</v>
      </c>
      <c r="AE69" s="140">
        <v>9</v>
      </c>
      <c r="AF69" s="141">
        <v>0</v>
      </c>
      <c r="AG69" s="135">
        <v>2</v>
      </c>
      <c r="AH69" s="135">
        <v>0</v>
      </c>
      <c r="AI69" s="140">
        <v>9</v>
      </c>
      <c r="AJ69" s="141">
        <v>0</v>
      </c>
      <c r="AK69" s="135">
        <v>3</v>
      </c>
      <c r="AL69" s="135">
        <v>0</v>
      </c>
      <c r="AM69" s="140">
        <v>6</v>
      </c>
      <c r="AN69" s="135">
        <v>0</v>
      </c>
      <c r="AO69" s="140">
        <v>9</v>
      </c>
      <c r="AP69" s="142">
        <v>0</v>
      </c>
      <c r="AQ69" s="316"/>
      <c r="AR69" s="313"/>
      <c r="AS69" s="288"/>
      <c r="AT69" s="314"/>
      <c r="AU69" s="288"/>
      <c r="AV69" s="314"/>
      <c r="AW69" s="288"/>
      <c r="AX69" s="314"/>
      <c r="AY69" s="288"/>
      <c r="AZ69" s="314"/>
      <c r="BA69" s="288"/>
      <c r="BB69" s="313"/>
      <c r="BC69" s="282"/>
      <c r="BD69" s="314"/>
      <c r="BE69" s="288"/>
      <c r="BF69" s="314"/>
      <c r="BG69" s="289"/>
      <c r="BH69" s="314"/>
      <c r="BI69" s="290"/>
      <c r="BJ69" s="314"/>
      <c r="BK69" s="289"/>
      <c r="BL69" s="314"/>
      <c r="BM69" s="290"/>
      <c r="BN69" s="315"/>
    </row>
    <row r="70" spans="1:66" s="36" customFormat="1" ht="13.5" customHeight="1">
      <c r="A70" s="99" t="s">
        <v>50</v>
      </c>
      <c r="B70" s="34"/>
      <c r="C70" s="35">
        <v>0</v>
      </c>
      <c r="D70" s="33">
        <v>0</v>
      </c>
      <c r="E70" s="101">
        <v>0</v>
      </c>
      <c r="F70" s="100">
        <v>0</v>
      </c>
      <c r="G70" s="101">
        <v>0</v>
      </c>
      <c r="H70" s="100">
        <v>0</v>
      </c>
      <c r="I70" s="101">
        <v>0</v>
      </c>
      <c r="J70" s="100">
        <v>0</v>
      </c>
      <c r="K70" s="101">
        <v>0</v>
      </c>
      <c r="L70" s="100">
        <v>0</v>
      </c>
      <c r="M70" s="101">
        <v>0</v>
      </c>
      <c r="N70" s="100">
        <v>0</v>
      </c>
      <c r="O70" s="101">
        <v>0</v>
      </c>
      <c r="P70" s="100">
        <v>0</v>
      </c>
      <c r="Q70" s="101">
        <v>0</v>
      </c>
      <c r="R70" s="100">
        <v>0</v>
      </c>
      <c r="S70" s="101">
        <v>0</v>
      </c>
      <c r="T70" s="100">
        <v>0</v>
      </c>
      <c r="U70" s="101">
        <v>0</v>
      </c>
      <c r="V70" s="100">
        <v>0</v>
      </c>
      <c r="W70" s="35">
        <v>0</v>
      </c>
      <c r="X70" s="32">
        <v>0</v>
      </c>
      <c r="Y70" s="142">
        <v>0</v>
      </c>
      <c r="Z70" s="142">
        <v>0</v>
      </c>
      <c r="AA70" s="138">
        <v>0</v>
      </c>
      <c r="AB70" s="139">
        <v>0</v>
      </c>
      <c r="AC70" s="142">
        <v>0</v>
      </c>
      <c r="AD70" s="142">
        <v>0</v>
      </c>
      <c r="AE70" s="138">
        <v>0</v>
      </c>
      <c r="AF70" s="139">
        <v>0</v>
      </c>
      <c r="AG70" s="142">
        <v>0</v>
      </c>
      <c r="AH70" s="142">
        <v>0</v>
      </c>
      <c r="AI70" s="138">
        <v>0</v>
      </c>
      <c r="AJ70" s="139">
        <v>0</v>
      </c>
      <c r="AK70" s="142">
        <v>0</v>
      </c>
      <c r="AL70" s="142">
        <v>0</v>
      </c>
      <c r="AM70" s="138">
        <v>0</v>
      </c>
      <c r="AN70" s="142">
        <v>0</v>
      </c>
      <c r="AO70" s="138">
        <v>1</v>
      </c>
      <c r="AP70" s="142">
        <v>0</v>
      </c>
      <c r="AQ70" s="316"/>
      <c r="AR70" s="313"/>
      <c r="AS70" s="288"/>
      <c r="AT70" s="314"/>
      <c r="AU70" s="288"/>
      <c r="AV70" s="314"/>
      <c r="AW70" s="288"/>
      <c r="AX70" s="314"/>
      <c r="AY70" s="288"/>
      <c r="AZ70" s="314"/>
      <c r="BA70" s="288"/>
      <c r="BB70" s="313"/>
      <c r="BC70" s="282"/>
      <c r="BD70" s="314"/>
      <c r="BE70" s="288"/>
      <c r="BF70" s="314"/>
      <c r="BG70" s="289"/>
      <c r="BH70" s="314"/>
      <c r="BI70" s="290"/>
      <c r="BJ70" s="314"/>
      <c r="BK70" s="289"/>
      <c r="BL70" s="314"/>
      <c r="BM70" s="290"/>
      <c r="BN70" s="315"/>
    </row>
    <row r="71" spans="1:66" s="36" customFormat="1" ht="13.5" customHeight="1">
      <c r="A71" s="99" t="s">
        <v>51</v>
      </c>
      <c r="B71" s="34"/>
      <c r="C71" s="35">
        <v>0</v>
      </c>
      <c r="D71" s="33">
        <v>0</v>
      </c>
      <c r="E71" s="101">
        <v>0</v>
      </c>
      <c r="F71" s="100">
        <v>0</v>
      </c>
      <c r="G71" s="101">
        <v>0</v>
      </c>
      <c r="H71" s="100">
        <v>0</v>
      </c>
      <c r="I71" s="101">
        <v>0</v>
      </c>
      <c r="J71" s="100">
        <v>0</v>
      </c>
      <c r="K71" s="101">
        <v>0</v>
      </c>
      <c r="L71" s="100">
        <v>0</v>
      </c>
      <c r="M71" s="101">
        <v>0</v>
      </c>
      <c r="N71" s="100">
        <v>0</v>
      </c>
      <c r="O71" s="101">
        <v>0</v>
      </c>
      <c r="P71" s="100">
        <v>0</v>
      </c>
      <c r="Q71" s="101">
        <v>0</v>
      </c>
      <c r="R71" s="100">
        <v>0</v>
      </c>
      <c r="S71" s="101">
        <v>0</v>
      </c>
      <c r="T71" s="100">
        <v>0</v>
      </c>
      <c r="U71" s="101">
        <v>0</v>
      </c>
      <c r="V71" s="100">
        <v>0</v>
      </c>
      <c r="W71" s="35">
        <v>0</v>
      </c>
      <c r="X71" s="32">
        <v>0</v>
      </c>
      <c r="Y71" s="142">
        <v>0</v>
      </c>
      <c r="Z71" s="142">
        <v>0</v>
      </c>
      <c r="AA71" s="138">
        <v>0</v>
      </c>
      <c r="AB71" s="139">
        <v>0</v>
      </c>
      <c r="AC71" s="142">
        <v>0</v>
      </c>
      <c r="AD71" s="142">
        <v>0</v>
      </c>
      <c r="AE71" s="138">
        <v>0</v>
      </c>
      <c r="AF71" s="139">
        <v>0</v>
      </c>
      <c r="AG71" s="142">
        <v>0</v>
      </c>
      <c r="AH71" s="142">
        <v>0</v>
      </c>
      <c r="AI71" s="138">
        <v>0</v>
      </c>
      <c r="AJ71" s="139">
        <v>0</v>
      </c>
      <c r="AK71" s="142">
        <v>0</v>
      </c>
      <c r="AL71" s="142">
        <v>0</v>
      </c>
      <c r="AM71" s="138">
        <v>0</v>
      </c>
      <c r="AN71" s="142">
        <v>0</v>
      </c>
      <c r="AO71" s="138">
        <v>2</v>
      </c>
      <c r="AP71" s="142">
        <v>0</v>
      </c>
      <c r="AQ71" s="316"/>
      <c r="AR71" s="313"/>
      <c r="AS71" s="288"/>
      <c r="AT71" s="314"/>
      <c r="AU71" s="288"/>
      <c r="AV71" s="314"/>
      <c r="AW71" s="288"/>
      <c r="AX71" s="314"/>
      <c r="AY71" s="288"/>
      <c r="AZ71" s="314"/>
      <c r="BA71" s="288"/>
      <c r="BB71" s="313"/>
      <c r="BC71" s="282"/>
      <c r="BD71" s="314"/>
      <c r="BE71" s="288"/>
      <c r="BF71" s="314"/>
      <c r="BG71" s="289"/>
      <c r="BH71" s="314"/>
      <c r="BI71" s="290"/>
      <c r="BJ71" s="314"/>
      <c r="BK71" s="289"/>
      <c r="BL71" s="314"/>
      <c r="BM71" s="290"/>
      <c r="BN71" s="315"/>
    </row>
    <row r="72" spans="1:66" s="36" customFormat="1" ht="13.5" customHeight="1">
      <c r="A72" s="99" t="s">
        <v>52</v>
      </c>
      <c r="B72" s="34"/>
      <c r="C72" s="35">
        <v>0</v>
      </c>
      <c r="D72" s="33">
        <v>0</v>
      </c>
      <c r="E72" s="101">
        <v>0</v>
      </c>
      <c r="F72" s="100">
        <v>0</v>
      </c>
      <c r="G72" s="101">
        <v>0</v>
      </c>
      <c r="H72" s="100">
        <v>0</v>
      </c>
      <c r="I72" s="101">
        <v>0</v>
      </c>
      <c r="J72" s="100">
        <v>0</v>
      </c>
      <c r="K72" s="101">
        <v>0</v>
      </c>
      <c r="L72" s="100">
        <v>0</v>
      </c>
      <c r="M72" s="101">
        <v>0</v>
      </c>
      <c r="N72" s="100">
        <v>0</v>
      </c>
      <c r="O72" s="101">
        <v>0</v>
      </c>
      <c r="P72" s="100">
        <v>0</v>
      </c>
      <c r="Q72" s="101">
        <v>0</v>
      </c>
      <c r="R72" s="100">
        <v>0</v>
      </c>
      <c r="S72" s="101">
        <v>0</v>
      </c>
      <c r="T72" s="100">
        <v>0</v>
      </c>
      <c r="U72" s="101">
        <v>0</v>
      </c>
      <c r="V72" s="100">
        <v>0</v>
      </c>
      <c r="W72" s="35">
        <v>0</v>
      </c>
      <c r="X72" s="32">
        <v>0</v>
      </c>
      <c r="Y72" s="142">
        <v>0</v>
      </c>
      <c r="Z72" s="142">
        <v>0</v>
      </c>
      <c r="AA72" s="138">
        <v>0</v>
      </c>
      <c r="AB72" s="139">
        <v>0</v>
      </c>
      <c r="AC72" s="142">
        <v>0</v>
      </c>
      <c r="AD72" s="142">
        <v>0</v>
      </c>
      <c r="AE72" s="138">
        <v>0</v>
      </c>
      <c r="AF72" s="139">
        <v>0</v>
      </c>
      <c r="AG72" s="142">
        <v>0</v>
      </c>
      <c r="AH72" s="142">
        <v>0</v>
      </c>
      <c r="AI72" s="138">
        <v>0</v>
      </c>
      <c r="AJ72" s="139">
        <v>0</v>
      </c>
      <c r="AK72" s="142">
        <v>0</v>
      </c>
      <c r="AL72" s="142">
        <v>0</v>
      </c>
      <c r="AM72" s="138">
        <v>0</v>
      </c>
      <c r="AN72" s="142">
        <v>0</v>
      </c>
      <c r="AO72" s="138">
        <v>1</v>
      </c>
      <c r="AP72" s="142">
        <v>0</v>
      </c>
      <c r="AQ72" s="316"/>
      <c r="AR72" s="313"/>
      <c r="AS72" s="288"/>
      <c r="AT72" s="314"/>
      <c r="AU72" s="288"/>
      <c r="AV72" s="314"/>
      <c r="AW72" s="288"/>
      <c r="AX72" s="314"/>
      <c r="AY72" s="288"/>
      <c r="AZ72" s="314"/>
      <c r="BA72" s="288"/>
      <c r="BB72" s="313"/>
      <c r="BC72" s="282"/>
      <c r="BD72" s="314"/>
      <c r="BE72" s="288"/>
      <c r="BF72" s="314"/>
      <c r="BG72" s="289"/>
      <c r="BH72" s="314"/>
      <c r="BI72" s="290"/>
      <c r="BJ72" s="314"/>
      <c r="BK72" s="289"/>
      <c r="BL72" s="314"/>
      <c r="BM72" s="290"/>
      <c r="BN72" s="315"/>
    </row>
    <row r="73" spans="1:66" s="36" customFormat="1" ht="13.5" customHeight="1">
      <c r="A73" s="99" t="s">
        <v>53</v>
      </c>
      <c r="B73" s="34"/>
      <c r="C73" s="35">
        <v>0</v>
      </c>
      <c r="D73" s="33">
        <v>0</v>
      </c>
      <c r="E73" s="101">
        <v>0</v>
      </c>
      <c r="F73" s="100">
        <v>0</v>
      </c>
      <c r="G73" s="101">
        <v>0</v>
      </c>
      <c r="H73" s="100">
        <v>0</v>
      </c>
      <c r="I73" s="101">
        <v>0</v>
      </c>
      <c r="J73" s="100">
        <v>0</v>
      </c>
      <c r="K73" s="101">
        <v>0</v>
      </c>
      <c r="L73" s="100">
        <v>0</v>
      </c>
      <c r="M73" s="101">
        <v>0</v>
      </c>
      <c r="N73" s="100">
        <v>0</v>
      </c>
      <c r="O73" s="101">
        <v>0</v>
      </c>
      <c r="P73" s="100">
        <v>0</v>
      </c>
      <c r="Q73" s="101">
        <v>0</v>
      </c>
      <c r="R73" s="100">
        <v>0</v>
      </c>
      <c r="S73" s="101">
        <v>0</v>
      </c>
      <c r="T73" s="100">
        <v>0</v>
      </c>
      <c r="U73" s="101">
        <v>0</v>
      </c>
      <c r="V73" s="100">
        <v>0</v>
      </c>
      <c r="W73" s="35">
        <v>0</v>
      </c>
      <c r="X73" s="32">
        <v>0</v>
      </c>
      <c r="Y73" s="142">
        <v>0</v>
      </c>
      <c r="Z73" s="142">
        <v>0</v>
      </c>
      <c r="AA73" s="138">
        <v>0</v>
      </c>
      <c r="AB73" s="139">
        <v>0</v>
      </c>
      <c r="AC73" s="142">
        <v>0</v>
      </c>
      <c r="AD73" s="142">
        <v>0</v>
      </c>
      <c r="AE73" s="138">
        <v>0</v>
      </c>
      <c r="AF73" s="139">
        <v>0</v>
      </c>
      <c r="AG73" s="142">
        <v>0</v>
      </c>
      <c r="AH73" s="142">
        <v>0</v>
      </c>
      <c r="AI73" s="138">
        <v>0</v>
      </c>
      <c r="AJ73" s="139">
        <v>0</v>
      </c>
      <c r="AK73" s="142">
        <v>0</v>
      </c>
      <c r="AL73" s="142">
        <v>0</v>
      </c>
      <c r="AM73" s="138">
        <v>0</v>
      </c>
      <c r="AN73" s="142">
        <v>0</v>
      </c>
      <c r="AO73" s="138">
        <v>2</v>
      </c>
      <c r="AP73" s="142">
        <v>0</v>
      </c>
      <c r="AQ73" s="316"/>
      <c r="AR73" s="313"/>
      <c r="AS73" s="288"/>
      <c r="AT73" s="314"/>
      <c r="AU73" s="288"/>
      <c r="AV73" s="314"/>
      <c r="AW73" s="288"/>
      <c r="AX73" s="314"/>
      <c r="AY73" s="288"/>
      <c r="AZ73" s="314"/>
      <c r="BA73" s="288"/>
      <c r="BB73" s="313"/>
      <c r="BC73" s="282"/>
      <c r="BD73" s="314"/>
      <c r="BE73" s="288"/>
      <c r="BF73" s="314"/>
      <c r="BG73" s="289"/>
      <c r="BH73" s="314"/>
      <c r="BI73" s="290"/>
      <c r="BJ73" s="314"/>
      <c r="BK73" s="289"/>
      <c r="BL73" s="314"/>
      <c r="BM73" s="290"/>
      <c r="BN73" s="315"/>
    </row>
    <row r="74" spans="1:66" s="36" customFormat="1" ht="13.5" customHeight="1">
      <c r="A74" s="99" t="s">
        <v>54</v>
      </c>
      <c r="B74" s="34">
        <v>0</v>
      </c>
      <c r="C74" s="35">
        <v>60</v>
      </c>
      <c r="D74" s="33">
        <v>0</v>
      </c>
      <c r="E74" s="101">
        <v>16</v>
      </c>
      <c r="F74" s="100">
        <v>0</v>
      </c>
      <c r="G74" s="101">
        <v>17</v>
      </c>
      <c r="H74" s="100">
        <v>0</v>
      </c>
      <c r="I74" s="101">
        <v>12</v>
      </c>
      <c r="J74" s="100">
        <v>0</v>
      </c>
      <c r="K74" s="101">
        <v>18</v>
      </c>
      <c r="L74" s="100">
        <v>0</v>
      </c>
      <c r="M74" s="101">
        <v>7</v>
      </c>
      <c r="N74" s="100">
        <v>0</v>
      </c>
      <c r="O74" s="101">
        <v>11</v>
      </c>
      <c r="P74" s="100">
        <v>0</v>
      </c>
      <c r="Q74" s="101">
        <v>23</v>
      </c>
      <c r="R74" s="100">
        <v>0</v>
      </c>
      <c r="S74" s="101">
        <v>10</v>
      </c>
      <c r="T74" s="100">
        <v>0</v>
      </c>
      <c r="U74" s="101">
        <v>9</v>
      </c>
      <c r="V74" s="100">
        <v>0</v>
      </c>
      <c r="W74" s="35">
        <v>15</v>
      </c>
      <c r="X74" s="32">
        <v>0</v>
      </c>
      <c r="Y74" s="135">
        <v>9</v>
      </c>
      <c r="Z74" s="135">
        <v>0</v>
      </c>
      <c r="AA74" s="140">
        <v>6</v>
      </c>
      <c r="AB74" s="141">
        <v>0</v>
      </c>
      <c r="AC74" s="135">
        <v>8</v>
      </c>
      <c r="AD74" s="135">
        <v>0</v>
      </c>
      <c r="AE74" s="140">
        <v>7</v>
      </c>
      <c r="AF74" s="141">
        <v>0</v>
      </c>
      <c r="AG74" s="135">
        <v>1</v>
      </c>
      <c r="AH74" s="135">
        <v>0</v>
      </c>
      <c r="AI74" s="140">
        <v>5</v>
      </c>
      <c r="AJ74" s="141">
        <v>1</v>
      </c>
      <c r="AK74" s="135">
        <v>5</v>
      </c>
      <c r="AL74" s="135">
        <v>0</v>
      </c>
      <c r="AM74" s="140">
        <v>11</v>
      </c>
      <c r="AN74" s="135">
        <v>0</v>
      </c>
      <c r="AO74" s="140">
        <v>9</v>
      </c>
      <c r="AP74" s="142">
        <v>0</v>
      </c>
      <c r="AQ74" s="316"/>
      <c r="AR74" s="313"/>
      <c r="AS74" s="288"/>
      <c r="AT74" s="314"/>
      <c r="AU74" s="288"/>
      <c r="AV74" s="314"/>
      <c r="AW74" s="288"/>
      <c r="AX74" s="314"/>
      <c r="AY74" s="288"/>
      <c r="AZ74" s="314"/>
      <c r="BA74" s="288"/>
      <c r="BB74" s="313"/>
      <c r="BC74" s="282"/>
      <c r="BD74" s="314"/>
      <c r="BE74" s="288"/>
      <c r="BF74" s="314"/>
      <c r="BG74" s="289"/>
      <c r="BH74" s="314"/>
      <c r="BI74" s="290"/>
      <c r="BJ74" s="314"/>
      <c r="BK74" s="289"/>
      <c r="BL74" s="314"/>
      <c r="BM74" s="290"/>
      <c r="BN74" s="315"/>
    </row>
    <row r="75" spans="1:66" s="36" customFormat="1" ht="13.5" customHeight="1">
      <c r="A75" s="99" t="s">
        <v>55</v>
      </c>
      <c r="B75" s="34"/>
      <c r="C75" s="35">
        <v>0</v>
      </c>
      <c r="D75" s="33">
        <v>0</v>
      </c>
      <c r="E75" s="101">
        <v>0</v>
      </c>
      <c r="F75" s="100">
        <v>0</v>
      </c>
      <c r="G75" s="101">
        <v>0</v>
      </c>
      <c r="H75" s="100">
        <v>0</v>
      </c>
      <c r="I75" s="101">
        <v>0</v>
      </c>
      <c r="J75" s="100">
        <v>0</v>
      </c>
      <c r="K75" s="101">
        <v>0</v>
      </c>
      <c r="L75" s="100">
        <v>0</v>
      </c>
      <c r="M75" s="101">
        <v>0</v>
      </c>
      <c r="N75" s="100">
        <v>0</v>
      </c>
      <c r="O75" s="101">
        <v>0</v>
      </c>
      <c r="P75" s="100">
        <v>0</v>
      </c>
      <c r="Q75" s="101">
        <v>0</v>
      </c>
      <c r="R75" s="100">
        <v>0</v>
      </c>
      <c r="S75" s="101">
        <v>0</v>
      </c>
      <c r="T75" s="100">
        <v>0</v>
      </c>
      <c r="U75" s="101">
        <v>0</v>
      </c>
      <c r="V75" s="100">
        <v>0</v>
      </c>
      <c r="W75" s="35">
        <v>0</v>
      </c>
      <c r="X75" s="32">
        <v>0</v>
      </c>
      <c r="Y75" s="142">
        <v>0</v>
      </c>
      <c r="Z75" s="142">
        <v>0</v>
      </c>
      <c r="AA75" s="138">
        <v>0</v>
      </c>
      <c r="AB75" s="139">
        <v>0</v>
      </c>
      <c r="AC75" s="142">
        <v>0</v>
      </c>
      <c r="AD75" s="142">
        <v>0</v>
      </c>
      <c r="AE75" s="138">
        <v>0</v>
      </c>
      <c r="AF75" s="139">
        <v>0</v>
      </c>
      <c r="AG75" s="142">
        <v>0</v>
      </c>
      <c r="AH75" s="142">
        <v>0</v>
      </c>
      <c r="AI75" s="138">
        <v>0</v>
      </c>
      <c r="AJ75" s="139">
        <v>0</v>
      </c>
      <c r="AK75" s="142">
        <v>0</v>
      </c>
      <c r="AL75" s="142">
        <v>0</v>
      </c>
      <c r="AM75" s="138">
        <v>0</v>
      </c>
      <c r="AN75" s="142">
        <v>0</v>
      </c>
      <c r="AO75" s="138">
        <v>3</v>
      </c>
      <c r="AP75" s="142">
        <v>0</v>
      </c>
      <c r="AQ75" s="316"/>
      <c r="AR75" s="313"/>
      <c r="AS75" s="288"/>
      <c r="AT75" s="314"/>
      <c r="AU75" s="288"/>
      <c r="AV75" s="314"/>
      <c r="AW75" s="288"/>
      <c r="AX75" s="314"/>
      <c r="AY75" s="288"/>
      <c r="AZ75" s="314"/>
      <c r="BA75" s="288"/>
      <c r="BB75" s="313"/>
      <c r="BC75" s="282"/>
      <c r="BD75" s="314"/>
      <c r="BE75" s="288"/>
      <c r="BF75" s="314"/>
      <c r="BG75" s="289"/>
      <c r="BH75" s="314"/>
      <c r="BI75" s="290"/>
      <c r="BJ75" s="314"/>
      <c r="BK75" s="289"/>
      <c r="BL75" s="314"/>
      <c r="BM75" s="290"/>
      <c r="BN75" s="315"/>
    </row>
    <row r="76" spans="1:66" s="36" customFormat="1" ht="13.5" customHeight="1">
      <c r="A76" s="99" t="s">
        <v>56</v>
      </c>
      <c r="B76" s="34"/>
      <c r="C76" s="35">
        <v>0</v>
      </c>
      <c r="D76" s="33">
        <v>0</v>
      </c>
      <c r="E76" s="101">
        <v>0</v>
      </c>
      <c r="F76" s="100">
        <v>0</v>
      </c>
      <c r="G76" s="101">
        <v>0</v>
      </c>
      <c r="H76" s="100">
        <v>0</v>
      </c>
      <c r="I76" s="101">
        <v>0</v>
      </c>
      <c r="J76" s="100">
        <v>0</v>
      </c>
      <c r="K76" s="101">
        <v>0</v>
      </c>
      <c r="L76" s="100">
        <v>0</v>
      </c>
      <c r="M76" s="101">
        <v>0</v>
      </c>
      <c r="N76" s="100">
        <v>0</v>
      </c>
      <c r="O76" s="101">
        <v>0</v>
      </c>
      <c r="P76" s="100">
        <v>0</v>
      </c>
      <c r="Q76" s="101">
        <v>0</v>
      </c>
      <c r="R76" s="100">
        <v>0</v>
      </c>
      <c r="S76" s="101">
        <v>0</v>
      </c>
      <c r="T76" s="100">
        <v>0</v>
      </c>
      <c r="U76" s="101">
        <v>0</v>
      </c>
      <c r="V76" s="100">
        <v>0</v>
      </c>
      <c r="W76" s="35">
        <v>0</v>
      </c>
      <c r="X76" s="32">
        <v>0</v>
      </c>
      <c r="Y76" s="142">
        <v>0</v>
      </c>
      <c r="Z76" s="142">
        <v>0</v>
      </c>
      <c r="AA76" s="138">
        <v>0</v>
      </c>
      <c r="AB76" s="139">
        <v>0</v>
      </c>
      <c r="AC76" s="142">
        <v>0</v>
      </c>
      <c r="AD76" s="142">
        <v>0</v>
      </c>
      <c r="AE76" s="138">
        <v>0</v>
      </c>
      <c r="AF76" s="139">
        <v>0</v>
      </c>
      <c r="AG76" s="142">
        <v>0</v>
      </c>
      <c r="AH76" s="142">
        <v>0</v>
      </c>
      <c r="AI76" s="138">
        <v>0</v>
      </c>
      <c r="AJ76" s="139">
        <v>0</v>
      </c>
      <c r="AK76" s="142">
        <v>0</v>
      </c>
      <c r="AL76" s="142">
        <v>0</v>
      </c>
      <c r="AM76" s="138">
        <v>0</v>
      </c>
      <c r="AN76" s="142">
        <v>0</v>
      </c>
      <c r="AO76" s="138">
        <v>0</v>
      </c>
      <c r="AP76" s="142">
        <v>0</v>
      </c>
      <c r="AQ76" s="312"/>
      <c r="AR76" s="313"/>
      <c r="AS76" s="288"/>
      <c r="AT76" s="314"/>
      <c r="AU76" s="288"/>
      <c r="AV76" s="314"/>
      <c r="AW76" s="288"/>
      <c r="AX76" s="314"/>
      <c r="AY76" s="288"/>
      <c r="AZ76" s="314"/>
      <c r="BA76" s="288"/>
      <c r="BB76" s="313"/>
      <c r="BC76" s="282"/>
      <c r="BD76" s="314"/>
      <c r="BE76" s="288"/>
      <c r="BF76" s="314"/>
      <c r="BG76" s="289"/>
      <c r="BH76" s="314"/>
      <c r="BI76" s="290"/>
      <c r="BJ76" s="314"/>
      <c r="BK76" s="289"/>
      <c r="BL76" s="314"/>
      <c r="BM76" s="290"/>
      <c r="BN76" s="315"/>
    </row>
    <row r="77" spans="1:66" s="36" customFormat="1" ht="13.5" customHeight="1">
      <c r="A77" s="99" t="s">
        <v>57</v>
      </c>
      <c r="B77" s="34"/>
      <c r="C77" s="35">
        <v>0</v>
      </c>
      <c r="D77" s="33">
        <v>0</v>
      </c>
      <c r="E77" s="101">
        <v>0</v>
      </c>
      <c r="F77" s="100">
        <v>0</v>
      </c>
      <c r="G77" s="101">
        <v>0</v>
      </c>
      <c r="H77" s="100">
        <v>0</v>
      </c>
      <c r="I77" s="101">
        <v>0</v>
      </c>
      <c r="J77" s="100">
        <v>0</v>
      </c>
      <c r="K77" s="101">
        <v>0</v>
      </c>
      <c r="L77" s="100">
        <v>0</v>
      </c>
      <c r="M77" s="101">
        <v>0</v>
      </c>
      <c r="N77" s="100">
        <v>0</v>
      </c>
      <c r="O77" s="101">
        <v>0</v>
      </c>
      <c r="P77" s="100">
        <v>0</v>
      </c>
      <c r="Q77" s="101">
        <v>0</v>
      </c>
      <c r="R77" s="100">
        <v>0</v>
      </c>
      <c r="S77" s="101">
        <v>0</v>
      </c>
      <c r="T77" s="100">
        <v>0</v>
      </c>
      <c r="U77" s="101">
        <v>0</v>
      </c>
      <c r="V77" s="100">
        <v>0</v>
      </c>
      <c r="W77" s="35">
        <v>0</v>
      </c>
      <c r="X77" s="32">
        <v>0</v>
      </c>
      <c r="Y77" s="142">
        <v>0</v>
      </c>
      <c r="Z77" s="142">
        <v>0</v>
      </c>
      <c r="AA77" s="138">
        <v>0</v>
      </c>
      <c r="AB77" s="139">
        <v>0</v>
      </c>
      <c r="AC77" s="142">
        <v>0</v>
      </c>
      <c r="AD77" s="142">
        <v>0</v>
      </c>
      <c r="AE77" s="138">
        <v>0</v>
      </c>
      <c r="AF77" s="139">
        <v>0</v>
      </c>
      <c r="AG77" s="142">
        <v>0</v>
      </c>
      <c r="AH77" s="142">
        <v>0</v>
      </c>
      <c r="AI77" s="138">
        <v>0</v>
      </c>
      <c r="AJ77" s="139">
        <v>0</v>
      </c>
      <c r="AK77" s="142">
        <v>0</v>
      </c>
      <c r="AL77" s="142">
        <v>0</v>
      </c>
      <c r="AM77" s="138">
        <v>0</v>
      </c>
      <c r="AN77" s="142">
        <v>0</v>
      </c>
      <c r="AO77" s="138">
        <v>11</v>
      </c>
      <c r="AP77" s="142">
        <v>0</v>
      </c>
      <c r="AQ77" s="316"/>
      <c r="AR77" s="313"/>
      <c r="AS77" s="288"/>
      <c r="AT77" s="314"/>
      <c r="AU77" s="288"/>
      <c r="AV77" s="314"/>
      <c r="AW77" s="288"/>
      <c r="AX77" s="314"/>
      <c r="AY77" s="288"/>
      <c r="AZ77" s="314"/>
      <c r="BA77" s="288"/>
      <c r="BB77" s="313"/>
      <c r="BC77" s="282"/>
      <c r="BD77" s="314"/>
      <c r="BE77" s="288"/>
      <c r="BF77" s="314"/>
      <c r="BG77" s="289"/>
      <c r="BH77" s="314"/>
      <c r="BI77" s="290"/>
      <c r="BJ77" s="314"/>
      <c r="BK77" s="289"/>
      <c r="BL77" s="314"/>
      <c r="BM77" s="290"/>
      <c r="BN77" s="315"/>
    </row>
    <row r="78" spans="1:66" s="36" customFormat="1" ht="13.5" customHeight="1">
      <c r="A78" s="99" t="s">
        <v>58</v>
      </c>
      <c r="B78" s="34"/>
      <c r="C78" s="35">
        <v>71</v>
      </c>
      <c r="D78" s="33">
        <v>0</v>
      </c>
      <c r="E78" s="101">
        <v>17</v>
      </c>
      <c r="F78" s="100">
        <v>0</v>
      </c>
      <c r="G78" s="101">
        <v>15</v>
      </c>
      <c r="H78" s="100">
        <v>0</v>
      </c>
      <c r="I78" s="101">
        <v>18</v>
      </c>
      <c r="J78" s="100">
        <v>0</v>
      </c>
      <c r="K78" s="101">
        <v>21</v>
      </c>
      <c r="L78" s="100">
        <v>0</v>
      </c>
      <c r="M78" s="101">
        <v>16</v>
      </c>
      <c r="N78" s="100">
        <v>0</v>
      </c>
      <c r="O78" s="101">
        <v>10</v>
      </c>
      <c r="P78" s="100">
        <v>0</v>
      </c>
      <c r="Q78" s="101">
        <v>10</v>
      </c>
      <c r="R78" s="100">
        <v>0</v>
      </c>
      <c r="S78" s="101">
        <v>10</v>
      </c>
      <c r="T78" s="100">
        <v>0</v>
      </c>
      <c r="U78" s="101">
        <v>8</v>
      </c>
      <c r="V78" s="100">
        <v>0</v>
      </c>
      <c r="W78" s="35">
        <v>11</v>
      </c>
      <c r="X78" s="32">
        <v>0</v>
      </c>
      <c r="Y78" s="135">
        <v>4</v>
      </c>
      <c r="Z78" s="135">
        <v>0</v>
      </c>
      <c r="AA78" s="140">
        <v>8</v>
      </c>
      <c r="AB78" s="141">
        <v>0</v>
      </c>
      <c r="AC78" s="135">
        <v>17</v>
      </c>
      <c r="AD78" s="135">
        <v>0</v>
      </c>
      <c r="AE78" s="140">
        <v>12</v>
      </c>
      <c r="AF78" s="141">
        <v>0</v>
      </c>
      <c r="AG78" s="135">
        <v>18</v>
      </c>
      <c r="AH78" s="135">
        <v>0</v>
      </c>
      <c r="AI78" s="140">
        <v>9</v>
      </c>
      <c r="AJ78" s="141">
        <v>0</v>
      </c>
      <c r="AK78" s="135">
        <v>14</v>
      </c>
      <c r="AL78" s="135">
        <v>0</v>
      </c>
      <c r="AM78" s="140">
        <v>9</v>
      </c>
      <c r="AN78" s="135">
        <v>0</v>
      </c>
      <c r="AO78" s="140">
        <v>15</v>
      </c>
      <c r="AP78" s="142">
        <v>0</v>
      </c>
      <c r="AQ78" s="316"/>
      <c r="AR78" s="313"/>
      <c r="AS78" s="288"/>
      <c r="AT78" s="314"/>
      <c r="AU78" s="288"/>
      <c r="AV78" s="314"/>
      <c r="AW78" s="288"/>
      <c r="AX78" s="314"/>
      <c r="AY78" s="288"/>
      <c r="AZ78" s="314"/>
      <c r="BA78" s="288"/>
      <c r="BB78" s="313"/>
      <c r="BC78" s="282"/>
      <c r="BD78" s="314"/>
      <c r="BE78" s="288"/>
      <c r="BF78" s="314"/>
      <c r="BG78" s="289"/>
      <c r="BH78" s="314"/>
      <c r="BI78" s="290"/>
      <c r="BJ78" s="314"/>
      <c r="BK78" s="289"/>
      <c r="BL78" s="314"/>
      <c r="BM78" s="290"/>
      <c r="BN78" s="315"/>
    </row>
    <row r="79" spans="1:66" s="36" customFormat="1" ht="13.5" customHeight="1">
      <c r="A79" s="99" t="s">
        <v>59</v>
      </c>
      <c r="B79" s="34">
        <v>35</v>
      </c>
      <c r="C79" s="35">
        <v>5</v>
      </c>
      <c r="D79" s="33">
        <v>0</v>
      </c>
      <c r="E79" s="101">
        <v>0</v>
      </c>
      <c r="F79" s="100">
        <v>0</v>
      </c>
      <c r="G79" s="101">
        <v>5</v>
      </c>
      <c r="H79" s="100">
        <v>0</v>
      </c>
      <c r="I79" s="101">
        <v>0</v>
      </c>
      <c r="J79" s="100">
        <v>0</v>
      </c>
      <c r="K79" s="101">
        <v>0</v>
      </c>
      <c r="L79" s="100">
        <v>0</v>
      </c>
      <c r="M79" s="101">
        <v>3</v>
      </c>
      <c r="N79" s="100">
        <v>0</v>
      </c>
      <c r="O79" s="101">
        <v>0</v>
      </c>
      <c r="P79" s="100">
        <v>0</v>
      </c>
      <c r="Q79" s="101">
        <v>3</v>
      </c>
      <c r="R79" s="100">
        <v>0</v>
      </c>
      <c r="S79" s="101">
        <v>4</v>
      </c>
      <c r="T79" s="100">
        <v>0</v>
      </c>
      <c r="U79" s="101">
        <v>1</v>
      </c>
      <c r="V79" s="100">
        <v>0</v>
      </c>
      <c r="W79" s="35">
        <v>1</v>
      </c>
      <c r="X79" s="32">
        <v>0</v>
      </c>
      <c r="Y79" s="135">
        <v>0</v>
      </c>
      <c r="Z79" s="135">
        <v>0</v>
      </c>
      <c r="AA79" s="140">
        <v>0</v>
      </c>
      <c r="AB79" s="141">
        <v>0</v>
      </c>
      <c r="AC79" s="135">
        <v>2</v>
      </c>
      <c r="AD79" s="135">
        <v>0</v>
      </c>
      <c r="AE79" s="140">
        <v>3</v>
      </c>
      <c r="AF79" s="141">
        <v>0</v>
      </c>
      <c r="AG79" s="135">
        <v>1</v>
      </c>
      <c r="AH79" s="135">
        <v>0</v>
      </c>
      <c r="AI79" s="140">
        <v>0</v>
      </c>
      <c r="AJ79" s="141">
        <v>0</v>
      </c>
      <c r="AK79" s="135">
        <v>2</v>
      </c>
      <c r="AL79" s="135">
        <v>0</v>
      </c>
      <c r="AM79" s="140">
        <v>2</v>
      </c>
      <c r="AN79" s="135">
        <v>0</v>
      </c>
      <c r="AO79" s="140">
        <v>1</v>
      </c>
      <c r="AP79" s="142">
        <v>0</v>
      </c>
      <c r="AQ79" s="316"/>
      <c r="AR79" s="313"/>
      <c r="AS79" s="288"/>
      <c r="AT79" s="314"/>
      <c r="AU79" s="288"/>
      <c r="AV79" s="314"/>
      <c r="AW79" s="288"/>
      <c r="AX79" s="314"/>
      <c r="AY79" s="288"/>
      <c r="AZ79" s="314"/>
      <c r="BA79" s="288"/>
      <c r="BB79" s="313"/>
      <c r="BC79" s="282"/>
      <c r="BD79" s="314"/>
      <c r="BE79" s="288"/>
      <c r="BF79" s="314"/>
      <c r="BG79" s="289"/>
      <c r="BH79" s="314"/>
      <c r="BI79" s="290"/>
      <c r="BJ79" s="314"/>
      <c r="BK79" s="289"/>
      <c r="BL79" s="314"/>
      <c r="BM79" s="290"/>
      <c r="BN79" s="315"/>
    </row>
    <row r="80" spans="1:66" s="36" customFormat="1" ht="13.5" customHeight="1">
      <c r="A80" s="157" t="s">
        <v>60</v>
      </c>
      <c r="B80" s="34">
        <v>4</v>
      </c>
      <c r="C80" s="35">
        <v>22</v>
      </c>
      <c r="D80" s="33">
        <v>0</v>
      </c>
      <c r="E80" s="101">
        <v>13</v>
      </c>
      <c r="F80" s="100">
        <v>0</v>
      </c>
      <c r="G80" s="101">
        <v>6</v>
      </c>
      <c r="H80" s="100">
        <v>0</v>
      </c>
      <c r="I80" s="101">
        <v>7</v>
      </c>
      <c r="J80" s="100">
        <v>0</v>
      </c>
      <c r="K80" s="101">
        <v>6</v>
      </c>
      <c r="L80" s="100">
        <v>0</v>
      </c>
      <c r="M80" s="101">
        <v>6</v>
      </c>
      <c r="N80" s="100">
        <v>0</v>
      </c>
      <c r="O80" s="101">
        <v>6</v>
      </c>
      <c r="P80" s="100">
        <v>0</v>
      </c>
      <c r="Q80" s="101">
        <v>6</v>
      </c>
      <c r="R80" s="100">
        <v>0</v>
      </c>
      <c r="S80" s="101">
        <v>6</v>
      </c>
      <c r="T80" s="100">
        <v>0</v>
      </c>
      <c r="U80" s="101">
        <v>9</v>
      </c>
      <c r="V80" s="100">
        <v>0</v>
      </c>
      <c r="W80" s="35">
        <v>2</v>
      </c>
      <c r="X80" s="32">
        <v>0</v>
      </c>
      <c r="Y80" s="135">
        <v>5</v>
      </c>
      <c r="Z80" s="135">
        <v>0</v>
      </c>
      <c r="AA80" s="140">
        <v>8</v>
      </c>
      <c r="AB80" s="141">
        <v>0</v>
      </c>
      <c r="AC80" s="135">
        <v>3</v>
      </c>
      <c r="AD80" s="135">
        <v>0</v>
      </c>
      <c r="AE80" s="140">
        <v>9</v>
      </c>
      <c r="AF80" s="141">
        <v>0</v>
      </c>
      <c r="AG80" s="135">
        <v>5</v>
      </c>
      <c r="AH80" s="135">
        <v>0</v>
      </c>
      <c r="AI80" s="140">
        <v>5</v>
      </c>
      <c r="AJ80" s="141">
        <v>0</v>
      </c>
      <c r="AK80" s="135">
        <v>4</v>
      </c>
      <c r="AL80" s="135">
        <v>0</v>
      </c>
      <c r="AM80" s="140">
        <v>4</v>
      </c>
      <c r="AN80" s="135">
        <v>0</v>
      </c>
      <c r="AO80" s="140">
        <v>2</v>
      </c>
      <c r="AP80" s="142">
        <v>0</v>
      </c>
      <c r="AQ80" s="316"/>
      <c r="AR80" s="313"/>
      <c r="AS80" s="288"/>
      <c r="AT80" s="314"/>
      <c r="AU80" s="288"/>
      <c r="AV80" s="314"/>
      <c r="AW80" s="288"/>
      <c r="AX80" s="314"/>
      <c r="AY80" s="288"/>
      <c r="AZ80" s="314"/>
      <c r="BA80" s="288"/>
      <c r="BB80" s="313"/>
      <c r="BC80" s="282"/>
      <c r="BD80" s="314"/>
      <c r="BE80" s="288"/>
      <c r="BF80" s="314"/>
      <c r="BG80" s="289"/>
      <c r="BH80" s="314"/>
      <c r="BI80" s="290"/>
      <c r="BJ80" s="314"/>
      <c r="BK80" s="289"/>
      <c r="BL80" s="314"/>
      <c r="BM80" s="290"/>
      <c r="BN80" s="315"/>
    </row>
    <row r="81" spans="1:66" s="36" customFormat="1" ht="13.5" customHeight="1">
      <c r="A81" s="99" t="s">
        <v>61</v>
      </c>
      <c r="B81" s="34">
        <v>3</v>
      </c>
      <c r="C81" s="35">
        <v>23</v>
      </c>
      <c r="D81" s="33">
        <v>0</v>
      </c>
      <c r="E81" s="101">
        <v>0</v>
      </c>
      <c r="F81" s="100">
        <v>0</v>
      </c>
      <c r="G81" s="101">
        <v>0</v>
      </c>
      <c r="H81" s="100">
        <v>0</v>
      </c>
      <c r="I81" s="101">
        <v>0</v>
      </c>
      <c r="J81" s="100">
        <v>0</v>
      </c>
      <c r="K81" s="101">
        <v>0</v>
      </c>
      <c r="L81" s="100">
        <v>0</v>
      </c>
      <c r="M81" s="101">
        <v>0</v>
      </c>
      <c r="N81" s="100">
        <v>0</v>
      </c>
      <c r="O81" s="101">
        <v>0</v>
      </c>
      <c r="P81" s="100">
        <v>0</v>
      </c>
      <c r="Q81" s="101">
        <v>0</v>
      </c>
      <c r="R81" s="100">
        <v>0</v>
      </c>
      <c r="S81" s="101">
        <v>0</v>
      </c>
      <c r="T81" s="100">
        <v>0</v>
      </c>
      <c r="U81" s="101">
        <v>0</v>
      </c>
      <c r="V81" s="100">
        <v>0</v>
      </c>
      <c r="W81" s="35">
        <v>0</v>
      </c>
      <c r="X81" s="32">
        <v>0</v>
      </c>
      <c r="Y81" s="135">
        <v>6</v>
      </c>
      <c r="Z81" s="135">
        <v>0</v>
      </c>
      <c r="AA81" s="140">
        <v>2</v>
      </c>
      <c r="AB81" s="141">
        <v>0</v>
      </c>
      <c r="AC81" s="135">
        <v>9</v>
      </c>
      <c r="AD81" s="135">
        <v>0</v>
      </c>
      <c r="AE81" s="140">
        <v>4</v>
      </c>
      <c r="AF81" s="141">
        <v>0</v>
      </c>
      <c r="AG81" s="135">
        <v>2</v>
      </c>
      <c r="AH81" s="135">
        <v>0</v>
      </c>
      <c r="AI81" s="140">
        <v>4</v>
      </c>
      <c r="AJ81" s="141">
        <v>0</v>
      </c>
      <c r="AK81" s="135">
        <v>3</v>
      </c>
      <c r="AL81" s="135">
        <v>0</v>
      </c>
      <c r="AM81" s="140">
        <v>2</v>
      </c>
      <c r="AN81" s="135">
        <v>0</v>
      </c>
      <c r="AO81" s="140">
        <v>4</v>
      </c>
      <c r="AP81" s="142">
        <v>0</v>
      </c>
      <c r="AQ81" s="316"/>
      <c r="AR81" s="313"/>
      <c r="AS81" s="288"/>
      <c r="AT81" s="314"/>
      <c r="AU81" s="288"/>
      <c r="AV81" s="314"/>
      <c r="AW81" s="288"/>
      <c r="AX81" s="314"/>
      <c r="AY81" s="288"/>
      <c r="AZ81" s="314"/>
      <c r="BA81" s="288"/>
      <c r="BB81" s="313"/>
      <c r="BC81" s="282"/>
      <c r="BD81" s="314"/>
      <c r="BE81" s="288"/>
      <c r="BF81" s="314"/>
      <c r="BG81" s="289"/>
      <c r="BH81" s="314"/>
      <c r="BI81" s="290"/>
      <c r="BJ81" s="314"/>
      <c r="BK81" s="289"/>
      <c r="BL81" s="314"/>
      <c r="BM81" s="290"/>
      <c r="BN81" s="315"/>
    </row>
    <row r="82" spans="1:66" s="36" customFormat="1" ht="13.5" customHeight="1">
      <c r="A82" s="156" t="s">
        <v>148</v>
      </c>
      <c r="B82" s="34"/>
      <c r="C82" s="35"/>
      <c r="D82" s="33"/>
      <c r="E82" s="101"/>
      <c r="F82" s="100"/>
      <c r="G82" s="101"/>
      <c r="H82" s="100"/>
      <c r="I82" s="101"/>
      <c r="J82" s="100"/>
      <c r="K82" s="101"/>
      <c r="L82" s="100"/>
      <c r="M82" s="101"/>
      <c r="N82" s="100"/>
      <c r="O82" s="101"/>
      <c r="P82" s="100"/>
      <c r="Q82" s="101">
        <v>0</v>
      </c>
      <c r="R82" s="100">
        <v>0</v>
      </c>
      <c r="S82" s="101">
        <v>0</v>
      </c>
      <c r="T82" s="100">
        <v>0</v>
      </c>
      <c r="U82" s="101">
        <v>0</v>
      </c>
      <c r="V82" s="100">
        <v>0</v>
      </c>
      <c r="W82" s="35">
        <v>0</v>
      </c>
      <c r="X82" s="32">
        <v>0</v>
      </c>
      <c r="Y82" s="142">
        <v>0</v>
      </c>
      <c r="Z82" s="142">
        <v>0</v>
      </c>
      <c r="AA82" s="138">
        <v>0</v>
      </c>
      <c r="AB82" s="139">
        <v>0</v>
      </c>
      <c r="AC82" s="142">
        <v>0</v>
      </c>
      <c r="AD82" s="142">
        <v>0</v>
      </c>
      <c r="AE82" s="138">
        <v>0</v>
      </c>
      <c r="AF82" s="139">
        <v>0</v>
      </c>
      <c r="AG82" s="142">
        <v>0</v>
      </c>
      <c r="AH82" s="142">
        <v>0</v>
      </c>
      <c r="AI82" s="138">
        <v>0</v>
      </c>
      <c r="AJ82" s="139">
        <v>0</v>
      </c>
      <c r="AK82" s="142">
        <v>0</v>
      </c>
      <c r="AL82" s="142">
        <v>0</v>
      </c>
      <c r="AM82" s="138">
        <v>0</v>
      </c>
      <c r="AN82" s="142">
        <v>0</v>
      </c>
      <c r="AO82" s="138">
        <v>1</v>
      </c>
      <c r="AP82" s="142">
        <v>0</v>
      </c>
      <c r="AQ82" s="316"/>
      <c r="AR82" s="313"/>
      <c r="AS82" s="288"/>
      <c r="AT82" s="314"/>
      <c r="AU82" s="288"/>
      <c r="AV82" s="314"/>
      <c r="AW82" s="288"/>
      <c r="AX82" s="314"/>
      <c r="AY82" s="288"/>
      <c r="AZ82" s="314"/>
      <c r="BA82" s="288"/>
      <c r="BB82" s="313"/>
      <c r="BC82" s="282"/>
      <c r="BD82" s="314"/>
      <c r="BE82" s="288"/>
      <c r="BF82" s="314"/>
      <c r="BG82" s="289"/>
      <c r="BH82" s="314"/>
      <c r="BI82" s="290"/>
      <c r="BJ82" s="314"/>
      <c r="BK82" s="289"/>
      <c r="BL82" s="314"/>
      <c r="BM82" s="290"/>
      <c r="BN82" s="315"/>
    </row>
    <row r="83" spans="1:66" s="36" customFormat="1" ht="13.5" customHeight="1">
      <c r="A83" s="99" t="s">
        <v>62</v>
      </c>
      <c r="B83" s="34">
        <v>40</v>
      </c>
      <c r="C83" s="35">
        <v>0</v>
      </c>
      <c r="D83" s="33">
        <v>0</v>
      </c>
      <c r="E83" s="101">
        <v>0</v>
      </c>
      <c r="F83" s="100">
        <v>0</v>
      </c>
      <c r="G83" s="101">
        <v>0</v>
      </c>
      <c r="H83" s="100">
        <v>0</v>
      </c>
      <c r="I83" s="101">
        <v>0</v>
      </c>
      <c r="J83" s="100">
        <v>0</v>
      </c>
      <c r="K83" s="101">
        <v>0</v>
      </c>
      <c r="L83" s="100">
        <v>0</v>
      </c>
      <c r="M83" s="101">
        <v>0</v>
      </c>
      <c r="N83" s="100">
        <v>0</v>
      </c>
      <c r="O83" s="101">
        <v>0</v>
      </c>
      <c r="P83" s="100">
        <v>0</v>
      </c>
      <c r="Q83" s="101">
        <v>0</v>
      </c>
      <c r="R83" s="100">
        <v>0</v>
      </c>
      <c r="S83" s="101">
        <v>0</v>
      </c>
      <c r="T83" s="100">
        <v>0</v>
      </c>
      <c r="U83" s="101">
        <v>0</v>
      </c>
      <c r="V83" s="100">
        <v>0</v>
      </c>
      <c r="W83" s="35">
        <v>0</v>
      </c>
      <c r="X83" s="32">
        <v>0</v>
      </c>
      <c r="Y83" s="142">
        <v>0</v>
      </c>
      <c r="Z83" s="142">
        <v>0</v>
      </c>
      <c r="AA83" s="138">
        <v>0</v>
      </c>
      <c r="AB83" s="139">
        <v>0</v>
      </c>
      <c r="AC83" s="142">
        <v>0</v>
      </c>
      <c r="AD83" s="142">
        <v>0</v>
      </c>
      <c r="AE83" s="138">
        <v>0</v>
      </c>
      <c r="AF83" s="139">
        <v>0</v>
      </c>
      <c r="AG83" s="142">
        <v>0</v>
      </c>
      <c r="AH83" s="142">
        <v>0</v>
      </c>
      <c r="AI83" s="138">
        <v>0</v>
      </c>
      <c r="AJ83" s="139">
        <v>0</v>
      </c>
      <c r="AK83" s="142">
        <v>0</v>
      </c>
      <c r="AL83" s="142">
        <v>0</v>
      </c>
      <c r="AM83" s="138">
        <v>0</v>
      </c>
      <c r="AN83" s="142">
        <v>0</v>
      </c>
      <c r="AO83" s="138">
        <v>2</v>
      </c>
      <c r="AP83" s="142">
        <v>0</v>
      </c>
      <c r="AQ83" s="316"/>
      <c r="AR83" s="313"/>
      <c r="AS83" s="288"/>
      <c r="AT83" s="314"/>
      <c r="AU83" s="288"/>
      <c r="AV83" s="314"/>
      <c r="AW83" s="288"/>
      <c r="AX83" s="314"/>
      <c r="AY83" s="288"/>
      <c r="AZ83" s="314"/>
      <c r="BA83" s="288"/>
      <c r="BB83" s="313"/>
      <c r="BC83" s="282"/>
      <c r="BD83" s="314"/>
      <c r="BE83" s="288"/>
      <c r="BF83" s="314"/>
      <c r="BG83" s="289"/>
      <c r="BH83" s="314"/>
      <c r="BI83" s="290"/>
      <c r="BJ83" s="314"/>
      <c r="BK83" s="289"/>
      <c r="BL83" s="314"/>
      <c r="BM83" s="290"/>
      <c r="BN83" s="315"/>
    </row>
    <row r="84" spans="1:66" s="36" customFormat="1" ht="13.5" customHeight="1">
      <c r="A84" s="99" t="s">
        <v>63</v>
      </c>
      <c r="B84" s="34">
        <v>23</v>
      </c>
      <c r="C84" s="35">
        <v>4</v>
      </c>
      <c r="D84" s="33">
        <v>0</v>
      </c>
      <c r="E84" s="101">
        <v>3</v>
      </c>
      <c r="F84" s="100">
        <v>0</v>
      </c>
      <c r="G84" s="101">
        <v>0</v>
      </c>
      <c r="H84" s="100">
        <v>0</v>
      </c>
      <c r="I84" s="101">
        <v>1</v>
      </c>
      <c r="J84" s="100">
        <v>0</v>
      </c>
      <c r="K84" s="101">
        <v>1</v>
      </c>
      <c r="L84" s="100">
        <v>0</v>
      </c>
      <c r="M84" s="101">
        <v>0</v>
      </c>
      <c r="N84" s="100">
        <v>0</v>
      </c>
      <c r="O84" s="101">
        <v>1</v>
      </c>
      <c r="P84" s="100">
        <v>0</v>
      </c>
      <c r="Q84" s="101">
        <v>1</v>
      </c>
      <c r="R84" s="100">
        <v>0</v>
      </c>
      <c r="S84" s="101">
        <v>0</v>
      </c>
      <c r="T84" s="100">
        <v>0</v>
      </c>
      <c r="U84" s="101">
        <v>0</v>
      </c>
      <c r="V84" s="100">
        <v>0</v>
      </c>
      <c r="W84" s="35">
        <v>0</v>
      </c>
      <c r="X84" s="32">
        <v>0</v>
      </c>
      <c r="Y84" s="135">
        <v>1</v>
      </c>
      <c r="Z84" s="135">
        <v>0</v>
      </c>
      <c r="AA84" s="140">
        <v>0</v>
      </c>
      <c r="AB84" s="141">
        <v>0</v>
      </c>
      <c r="AC84" s="135">
        <v>0</v>
      </c>
      <c r="AD84" s="135">
        <v>0</v>
      </c>
      <c r="AE84" s="140">
        <v>0</v>
      </c>
      <c r="AF84" s="141">
        <v>0</v>
      </c>
      <c r="AG84" s="135">
        <v>0</v>
      </c>
      <c r="AH84" s="135">
        <v>0</v>
      </c>
      <c r="AI84" s="140">
        <v>1</v>
      </c>
      <c r="AJ84" s="141">
        <v>0</v>
      </c>
      <c r="AK84" s="135">
        <v>0</v>
      </c>
      <c r="AL84" s="135">
        <v>0</v>
      </c>
      <c r="AM84" s="140">
        <v>0</v>
      </c>
      <c r="AN84" s="135">
        <v>0</v>
      </c>
      <c r="AO84" s="140">
        <v>0</v>
      </c>
      <c r="AP84" s="142">
        <v>0</v>
      </c>
      <c r="AQ84" s="312"/>
      <c r="AR84" s="313"/>
      <c r="AS84" s="288"/>
      <c r="AT84" s="314"/>
      <c r="AU84" s="288"/>
      <c r="AV84" s="314"/>
      <c r="AW84" s="288"/>
      <c r="AX84" s="314"/>
      <c r="AY84" s="288"/>
      <c r="AZ84" s="314"/>
      <c r="BA84" s="288"/>
      <c r="BB84" s="313"/>
      <c r="BC84" s="282"/>
      <c r="BD84" s="314"/>
      <c r="BE84" s="288"/>
      <c r="BF84" s="314"/>
      <c r="BG84" s="289"/>
      <c r="BH84" s="314"/>
      <c r="BI84" s="290"/>
      <c r="BJ84" s="314"/>
      <c r="BK84" s="289"/>
      <c r="BL84" s="314"/>
      <c r="BM84" s="290"/>
      <c r="BN84" s="315"/>
    </row>
    <row r="85" spans="1:66" s="36" customFormat="1" ht="13.5" customHeight="1">
      <c r="A85" s="99" t="s">
        <v>64</v>
      </c>
      <c r="B85" s="34">
        <v>13</v>
      </c>
      <c r="C85" s="35">
        <v>0</v>
      </c>
      <c r="D85" s="33">
        <v>0</v>
      </c>
      <c r="E85" s="101">
        <v>0</v>
      </c>
      <c r="F85" s="100">
        <v>0</v>
      </c>
      <c r="G85" s="101">
        <v>0</v>
      </c>
      <c r="H85" s="100">
        <v>0</v>
      </c>
      <c r="I85" s="101">
        <v>0</v>
      </c>
      <c r="J85" s="100">
        <v>0</v>
      </c>
      <c r="K85" s="101">
        <v>0</v>
      </c>
      <c r="L85" s="100">
        <v>0</v>
      </c>
      <c r="M85" s="101">
        <v>0</v>
      </c>
      <c r="N85" s="100">
        <v>0</v>
      </c>
      <c r="O85" s="101">
        <v>0</v>
      </c>
      <c r="P85" s="100">
        <v>0</v>
      </c>
      <c r="Q85" s="101">
        <v>0</v>
      </c>
      <c r="R85" s="100">
        <v>0</v>
      </c>
      <c r="S85" s="101">
        <v>0</v>
      </c>
      <c r="T85" s="100">
        <v>0</v>
      </c>
      <c r="U85" s="101">
        <v>0</v>
      </c>
      <c r="V85" s="100">
        <v>0</v>
      </c>
      <c r="W85" s="35">
        <v>0</v>
      </c>
      <c r="X85" s="32">
        <v>0</v>
      </c>
      <c r="Y85" s="142">
        <v>0</v>
      </c>
      <c r="Z85" s="142">
        <v>0</v>
      </c>
      <c r="AA85" s="138">
        <v>0</v>
      </c>
      <c r="AB85" s="139">
        <v>0</v>
      </c>
      <c r="AC85" s="142">
        <v>0</v>
      </c>
      <c r="AD85" s="142">
        <v>0</v>
      </c>
      <c r="AE85" s="138">
        <v>0</v>
      </c>
      <c r="AF85" s="139">
        <v>0</v>
      </c>
      <c r="AG85" s="142">
        <v>0</v>
      </c>
      <c r="AH85" s="142">
        <v>0</v>
      </c>
      <c r="AI85" s="138">
        <v>0</v>
      </c>
      <c r="AJ85" s="139">
        <v>0</v>
      </c>
      <c r="AK85" s="142">
        <v>0</v>
      </c>
      <c r="AL85" s="142">
        <v>0</v>
      </c>
      <c r="AM85" s="138">
        <v>0</v>
      </c>
      <c r="AN85" s="142">
        <v>0</v>
      </c>
      <c r="AO85" s="138">
        <v>2</v>
      </c>
      <c r="AP85" s="142">
        <v>0</v>
      </c>
      <c r="AQ85" s="316"/>
      <c r="AR85" s="313"/>
      <c r="AS85" s="288"/>
      <c r="AT85" s="314"/>
      <c r="AU85" s="288"/>
      <c r="AV85" s="314"/>
      <c r="AW85" s="288"/>
      <c r="AX85" s="314"/>
      <c r="AY85" s="288"/>
      <c r="AZ85" s="314"/>
      <c r="BA85" s="288"/>
      <c r="BB85" s="313"/>
      <c r="BC85" s="282"/>
      <c r="BD85" s="314"/>
      <c r="BE85" s="288"/>
      <c r="BF85" s="314"/>
      <c r="BG85" s="289"/>
      <c r="BH85" s="314"/>
      <c r="BI85" s="290"/>
      <c r="BJ85" s="314"/>
      <c r="BK85" s="289"/>
      <c r="BL85" s="314"/>
      <c r="BM85" s="290"/>
      <c r="BN85" s="315"/>
    </row>
    <row r="86" spans="1:66" s="36" customFormat="1" ht="13.5" customHeight="1">
      <c r="A86" s="99" t="s">
        <v>65</v>
      </c>
      <c r="B86" s="34">
        <v>14</v>
      </c>
      <c r="C86" s="35">
        <v>73</v>
      </c>
      <c r="D86" s="33">
        <v>0</v>
      </c>
      <c r="E86" s="101">
        <v>18</v>
      </c>
      <c r="F86" s="100">
        <v>0</v>
      </c>
      <c r="G86" s="101">
        <v>19</v>
      </c>
      <c r="H86" s="100">
        <v>0</v>
      </c>
      <c r="I86" s="101">
        <v>30</v>
      </c>
      <c r="J86" s="100">
        <v>0</v>
      </c>
      <c r="K86" s="101">
        <v>21</v>
      </c>
      <c r="L86" s="100">
        <v>0</v>
      </c>
      <c r="M86" s="101">
        <v>13</v>
      </c>
      <c r="N86" s="100">
        <v>0</v>
      </c>
      <c r="O86" s="101">
        <v>23</v>
      </c>
      <c r="P86" s="100">
        <v>0</v>
      </c>
      <c r="Q86" s="101">
        <v>16</v>
      </c>
      <c r="R86" s="100">
        <v>0</v>
      </c>
      <c r="S86" s="101">
        <v>15</v>
      </c>
      <c r="T86" s="100">
        <v>0</v>
      </c>
      <c r="U86" s="101">
        <v>20</v>
      </c>
      <c r="V86" s="100">
        <v>0</v>
      </c>
      <c r="W86" s="35">
        <v>18</v>
      </c>
      <c r="X86" s="32">
        <v>0</v>
      </c>
      <c r="Y86" s="135">
        <v>8</v>
      </c>
      <c r="Z86" s="135">
        <v>0</v>
      </c>
      <c r="AA86" s="140">
        <v>12</v>
      </c>
      <c r="AB86" s="141">
        <v>0</v>
      </c>
      <c r="AC86" s="135">
        <v>10</v>
      </c>
      <c r="AD86" s="135">
        <v>0</v>
      </c>
      <c r="AE86" s="140">
        <v>16</v>
      </c>
      <c r="AF86" s="141">
        <v>0</v>
      </c>
      <c r="AG86" s="135">
        <v>23</v>
      </c>
      <c r="AH86" s="135">
        <v>0</v>
      </c>
      <c r="AI86" s="140">
        <v>18</v>
      </c>
      <c r="AJ86" s="141">
        <v>0</v>
      </c>
      <c r="AK86" s="135">
        <v>12</v>
      </c>
      <c r="AL86" s="135">
        <v>0</v>
      </c>
      <c r="AM86" s="140">
        <v>15</v>
      </c>
      <c r="AN86" s="135">
        <v>0</v>
      </c>
      <c r="AO86" s="140">
        <v>8</v>
      </c>
      <c r="AP86" s="142">
        <v>0</v>
      </c>
      <c r="AQ86" s="316"/>
      <c r="AR86" s="313"/>
      <c r="AS86" s="288"/>
      <c r="AT86" s="314"/>
      <c r="AU86" s="288"/>
      <c r="AV86" s="314"/>
      <c r="AW86" s="288"/>
      <c r="AX86" s="314"/>
      <c r="AY86" s="288"/>
      <c r="AZ86" s="314"/>
      <c r="BA86" s="288"/>
      <c r="BB86" s="313"/>
      <c r="BC86" s="282"/>
      <c r="BD86" s="314"/>
      <c r="BE86" s="288"/>
      <c r="BF86" s="314"/>
      <c r="BG86" s="289"/>
      <c r="BH86" s="314"/>
      <c r="BI86" s="290"/>
      <c r="BJ86" s="314"/>
      <c r="BK86" s="289"/>
      <c r="BL86" s="314"/>
      <c r="BM86" s="290"/>
      <c r="BN86" s="315"/>
    </row>
    <row r="87" spans="1:66" s="36" customFormat="1" ht="13.5" customHeight="1">
      <c r="A87" s="99" t="s">
        <v>66</v>
      </c>
      <c r="B87" s="34">
        <v>2</v>
      </c>
      <c r="C87" s="35">
        <v>23</v>
      </c>
      <c r="D87" s="33">
        <v>0</v>
      </c>
      <c r="E87" s="101">
        <v>4</v>
      </c>
      <c r="F87" s="100">
        <v>0</v>
      </c>
      <c r="G87" s="101">
        <v>8</v>
      </c>
      <c r="H87" s="100">
        <v>0</v>
      </c>
      <c r="I87" s="101">
        <v>4</v>
      </c>
      <c r="J87" s="100">
        <v>0</v>
      </c>
      <c r="K87" s="101">
        <v>2</v>
      </c>
      <c r="L87" s="100">
        <v>0</v>
      </c>
      <c r="M87" s="101">
        <v>2</v>
      </c>
      <c r="N87" s="100">
        <v>0</v>
      </c>
      <c r="O87" s="101">
        <v>1</v>
      </c>
      <c r="P87" s="100">
        <v>0</v>
      </c>
      <c r="Q87" s="101">
        <v>1</v>
      </c>
      <c r="R87" s="100">
        <v>0</v>
      </c>
      <c r="S87" s="101">
        <v>2</v>
      </c>
      <c r="T87" s="100">
        <v>0</v>
      </c>
      <c r="U87" s="101">
        <v>5</v>
      </c>
      <c r="V87" s="100">
        <v>0</v>
      </c>
      <c r="W87" s="35">
        <v>3</v>
      </c>
      <c r="X87" s="32">
        <v>0</v>
      </c>
      <c r="Y87" s="135">
        <v>5</v>
      </c>
      <c r="Z87" s="135">
        <v>0</v>
      </c>
      <c r="AA87" s="140">
        <v>0</v>
      </c>
      <c r="AB87" s="141">
        <v>0</v>
      </c>
      <c r="AC87" s="135">
        <v>5</v>
      </c>
      <c r="AD87" s="135">
        <v>0</v>
      </c>
      <c r="AE87" s="140">
        <v>3</v>
      </c>
      <c r="AF87" s="141">
        <v>0</v>
      </c>
      <c r="AG87" s="135">
        <v>4</v>
      </c>
      <c r="AH87" s="135">
        <v>0</v>
      </c>
      <c r="AI87" s="140">
        <v>3</v>
      </c>
      <c r="AJ87" s="141">
        <v>0</v>
      </c>
      <c r="AK87" s="135">
        <v>5</v>
      </c>
      <c r="AL87" s="135">
        <v>0</v>
      </c>
      <c r="AM87" s="140">
        <v>3</v>
      </c>
      <c r="AN87" s="135">
        <v>0</v>
      </c>
      <c r="AO87" s="140">
        <v>4</v>
      </c>
      <c r="AP87" s="142">
        <v>0</v>
      </c>
      <c r="AQ87" s="316"/>
      <c r="AR87" s="313"/>
      <c r="AS87" s="288"/>
      <c r="AT87" s="314"/>
      <c r="AU87" s="288"/>
      <c r="AV87" s="314"/>
      <c r="AW87" s="288"/>
      <c r="AX87" s="314"/>
      <c r="AY87" s="288"/>
      <c r="AZ87" s="314"/>
      <c r="BA87" s="288"/>
      <c r="BB87" s="313"/>
      <c r="BC87" s="282"/>
      <c r="BD87" s="314"/>
      <c r="BE87" s="288"/>
      <c r="BF87" s="314"/>
      <c r="BG87" s="289"/>
      <c r="BH87" s="314"/>
      <c r="BI87" s="290"/>
      <c r="BJ87" s="314"/>
      <c r="BK87" s="289"/>
      <c r="BL87" s="314"/>
      <c r="BM87" s="290"/>
      <c r="BN87" s="315"/>
    </row>
    <row r="88" spans="1:66" s="36" customFormat="1" ht="13.5" customHeight="1">
      <c r="A88" s="99" t="s">
        <v>67</v>
      </c>
      <c r="B88" s="34">
        <v>8</v>
      </c>
      <c r="C88" s="35">
        <v>0</v>
      </c>
      <c r="D88" s="33">
        <v>0</v>
      </c>
      <c r="E88" s="101">
        <v>0</v>
      </c>
      <c r="F88" s="100">
        <v>0</v>
      </c>
      <c r="G88" s="101">
        <v>0</v>
      </c>
      <c r="H88" s="100">
        <v>0</v>
      </c>
      <c r="I88" s="101">
        <v>0</v>
      </c>
      <c r="J88" s="100">
        <v>0</v>
      </c>
      <c r="K88" s="101">
        <v>0</v>
      </c>
      <c r="L88" s="100">
        <v>0</v>
      </c>
      <c r="M88" s="101">
        <v>0</v>
      </c>
      <c r="N88" s="100">
        <v>0</v>
      </c>
      <c r="O88" s="101">
        <v>0</v>
      </c>
      <c r="P88" s="100">
        <v>0</v>
      </c>
      <c r="Q88" s="101">
        <v>0</v>
      </c>
      <c r="R88" s="100">
        <v>0</v>
      </c>
      <c r="S88" s="101">
        <v>0</v>
      </c>
      <c r="T88" s="100">
        <v>0</v>
      </c>
      <c r="U88" s="101">
        <v>0</v>
      </c>
      <c r="V88" s="100">
        <v>0</v>
      </c>
      <c r="W88" s="35">
        <v>0</v>
      </c>
      <c r="X88" s="32">
        <v>0</v>
      </c>
      <c r="Y88" s="142">
        <v>0</v>
      </c>
      <c r="Z88" s="142">
        <v>0</v>
      </c>
      <c r="AA88" s="138">
        <v>0</v>
      </c>
      <c r="AB88" s="139">
        <v>0</v>
      </c>
      <c r="AC88" s="142">
        <v>0</v>
      </c>
      <c r="AD88" s="142">
        <v>0</v>
      </c>
      <c r="AE88" s="138">
        <v>0</v>
      </c>
      <c r="AF88" s="139">
        <v>0</v>
      </c>
      <c r="AG88" s="142">
        <v>0</v>
      </c>
      <c r="AH88" s="142">
        <v>0</v>
      </c>
      <c r="AI88" s="138">
        <v>0</v>
      </c>
      <c r="AJ88" s="139">
        <v>0</v>
      </c>
      <c r="AK88" s="142">
        <v>0</v>
      </c>
      <c r="AL88" s="142">
        <v>0</v>
      </c>
      <c r="AM88" s="138">
        <v>0</v>
      </c>
      <c r="AN88" s="142">
        <v>0</v>
      </c>
      <c r="AO88" s="138">
        <v>3</v>
      </c>
      <c r="AP88" s="142">
        <v>0</v>
      </c>
      <c r="AQ88" s="316"/>
      <c r="AR88" s="313"/>
      <c r="AS88" s="288"/>
      <c r="AT88" s="314"/>
      <c r="AU88" s="288"/>
      <c r="AV88" s="314"/>
      <c r="AW88" s="288"/>
      <c r="AX88" s="314"/>
      <c r="AY88" s="288"/>
      <c r="AZ88" s="314"/>
      <c r="BA88" s="288"/>
      <c r="BB88" s="313"/>
      <c r="BC88" s="282"/>
      <c r="BD88" s="314"/>
      <c r="BE88" s="288"/>
      <c r="BF88" s="314"/>
      <c r="BG88" s="289"/>
      <c r="BH88" s="314"/>
      <c r="BI88" s="290"/>
      <c r="BJ88" s="314"/>
      <c r="BK88" s="289"/>
      <c r="BL88" s="314"/>
      <c r="BM88" s="290"/>
      <c r="BN88" s="315"/>
    </row>
    <row r="89" spans="1:66" s="36" customFormat="1" ht="13.5" customHeight="1">
      <c r="A89" s="99" t="s">
        <v>68</v>
      </c>
      <c r="B89" s="34">
        <v>11</v>
      </c>
      <c r="C89" s="35">
        <v>0</v>
      </c>
      <c r="D89" s="33">
        <v>0</v>
      </c>
      <c r="E89" s="101">
        <v>14</v>
      </c>
      <c r="F89" s="100">
        <v>0</v>
      </c>
      <c r="G89" s="101">
        <v>16</v>
      </c>
      <c r="H89" s="100">
        <v>0</v>
      </c>
      <c r="I89" s="101">
        <v>8</v>
      </c>
      <c r="J89" s="100">
        <v>0</v>
      </c>
      <c r="K89" s="101">
        <v>18</v>
      </c>
      <c r="L89" s="100">
        <v>0</v>
      </c>
      <c r="M89" s="101">
        <v>7</v>
      </c>
      <c r="N89" s="100">
        <v>0</v>
      </c>
      <c r="O89" s="101">
        <v>11</v>
      </c>
      <c r="P89" s="100">
        <v>0</v>
      </c>
      <c r="Q89" s="101">
        <v>21</v>
      </c>
      <c r="R89" s="100">
        <v>0</v>
      </c>
      <c r="S89" s="101">
        <v>12</v>
      </c>
      <c r="T89" s="100">
        <v>0</v>
      </c>
      <c r="U89" s="101">
        <v>6</v>
      </c>
      <c r="V89" s="100">
        <v>0</v>
      </c>
      <c r="W89" s="35">
        <v>12</v>
      </c>
      <c r="X89" s="32">
        <v>0</v>
      </c>
      <c r="Y89" s="135">
        <v>21</v>
      </c>
      <c r="Z89" s="135">
        <v>0</v>
      </c>
      <c r="AA89" s="140">
        <v>9</v>
      </c>
      <c r="AB89" s="141">
        <v>0</v>
      </c>
      <c r="AC89" s="135">
        <v>11</v>
      </c>
      <c r="AD89" s="135">
        <v>0</v>
      </c>
      <c r="AE89" s="140">
        <v>7</v>
      </c>
      <c r="AF89" s="141">
        <v>0</v>
      </c>
      <c r="AG89" s="135">
        <v>6</v>
      </c>
      <c r="AH89" s="135">
        <v>0</v>
      </c>
      <c r="AI89" s="140">
        <v>14</v>
      </c>
      <c r="AJ89" s="141">
        <v>0</v>
      </c>
      <c r="AK89" s="135">
        <v>8</v>
      </c>
      <c r="AL89" s="135">
        <v>0</v>
      </c>
      <c r="AM89" s="140">
        <v>19</v>
      </c>
      <c r="AN89" s="135">
        <v>0</v>
      </c>
      <c r="AO89" s="140">
        <v>16</v>
      </c>
      <c r="AP89" s="142">
        <v>0</v>
      </c>
      <c r="AQ89" s="316"/>
      <c r="AR89" s="313"/>
      <c r="AS89" s="288"/>
      <c r="AT89" s="314"/>
      <c r="AU89" s="288"/>
      <c r="AV89" s="314"/>
      <c r="AW89" s="288"/>
      <c r="AX89" s="314"/>
      <c r="AY89" s="288"/>
      <c r="AZ89" s="314"/>
      <c r="BA89" s="288"/>
      <c r="BB89" s="313"/>
      <c r="BC89" s="282"/>
      <c r="BD89" s="314"/>
      <c r="BE89" s="288"/>
      <c r="BF89" s="314"/>
      <c r="BG89" s="289"/>
      <c r="BH89" s="314"/>
      <c r="BI89" s="290"/>
      <c r="BJ89" s="314"/>
      <c r="BK89" s="289"/>
      <c r="BL89" s="314"/>
      <c r="BM89" s="290"/>
      <c r="BN89" s="315"/>
    </row>
    <row r="90" spans="1:66" s="36" customFormat="1" ht="13.5" customHeight="1">
      <c r="A90" s="99" t="s">
        <v>69</v>
      </c>
      <c r="B90" s="34">
        <v>1</v>
      </c>
      <c r="C90" s="35">
        <v>0</v>
      </c>
      <c r="D90" s="33">
        <v>0</v>
      </c>
      <c r="E90" s="101">
        <v>0</v>
      </c>
      <c r="F90" s="100">
        <v>0</v>
      </c>
      <c r="G90" s="101">
        <v>0</v>
      </c>
      <c r="H90" s="100">
        <v>0</v>
      </c>
      <c r="I90" s="101">
        <v>0</v>
      </c>
      <c r="J90" s="100">
        <v>0</v>
      </c>
      <c r="K90" s="101">
        <v>0</v>
      </c>
      <c r="L90" s="100">
        <v>0</v>
      </c>
      <c r="M90" s="101">
        <v>0</v>
      </c>
      <c r="N90" s="100">
        <v>0</v>
      </c>
      <c r="O90" s="101">
        <v>0</v>
      </c>
      <c r="P90" s="100">
        <v>0</v>
      </c>
      <c r="Q90" s="101">
        <v>0</v>
      </c>
      <c r="R90" s="100">
        <v>0</v>
      </c>
      <c r="S90" s="101">
        <v>0</v>
      </c>
      <c r="T90" s="100">
        <v>0</v>
      </c>
      <c r="U90" s="101">
        <v>0</v>
      </c>
      <c r="V90" s="100">
        <v>0</v>
      </c>
      <c r="W90" s="35">
        <v>0</v>
      </c>
      <c r="X90" s="32">
        <v>0</v>
      </c>
      <c r="Y90" s="142">
        <v>0</v>
      </c>
      <c r="Z90" s="142">
        <v>0</v>
      </c>
      <c r="AA90" s="138">
        <v>0</v>
      </c>
      <c r="AB90" s="139">
        <v>0</v>
      </c>
      <c r="AC90" s="142">
        <v>0</v>
      </c>
      <c r="AD90" s="142">
        <v>0</v>
      </c>
      <c r="AE90" s="138">
        <v>0</v>
      </c>
      <c r="AF90" s="139">
        <v>0</v>
      </c>
      <c r="AG90" s="142">
        <v>0</v>
      </c>
      <c r="AH90" s="142">
        <v>0</v>
      </c>
      <c r="AI90" s="138">
        <v>0</v>
      </c>
      <c r="AJ90" s="139">
        <v>0</v>
      </c>
      <c r="AK90" s="142">
        <v>0</v>
      </c>
      <c r="AL90" s="142">
        <v>0</v>
      </c>
      <c r="AM90" s="138">
        <v>0</v>
      </c>
      <c r="AN90" s="142">
        <v>0</v>
      </c>
      <c r="AO90" s="138">
        <v>1</v>
      </c>
      <c r="AP90" s="142">
        <v>0</v>
      </c>
      <c r="AQ90" s="316"/>
      <c r="AR90" s="313"/>
      <c r="AS90" s="288"/>
      <c r="AT90" s="314"/>
      <c r="AU90" s="288"/>
      <c r="AV90" s="314"/>
      <c r="AW90" s="288"/>
      <c r="AX90" s="314"/>
      <c r="AY90" s="288"/>
      <c r="AZ90" s="314"/>
      <c r="BA90" s="288"/>
      <c r="BB90" s="313"/>
      <c r="BC90" s="282"/>
      <c r="BD90" s="314"/>
      <c r="BE90" s="288"/>
      <c r="BF90" s="314"/>
      <c r="BG90" s="289"/>
      <c r="BH90" s="314"/>
      <c r="BI90" s="290"/>
      <c r="BJ90" s="314"/>
      <c r="BK90" s="289"/>
      <c r="BL90" s="314"/>
      <c r="BM90" s="290"/>
      <c r="BN90" s="315"/>
    </row>
    <row r="91" spans="1:66" s="36" customFormat="1" ht="13.5" customHeight="1">
      <c r="A91" s="99" t="s">
        <v>70</v>
      </c>
      <c r="B91" s="34">
        <v>22</v>
      </c>
      <c r="C91" s="35">
        <v>19</v>
      </c>
      <c r="D91" s="33">
        <v>0</v>
      </c>
      <c r="E91" s="101">
        <v>3</v>
      </c>
      <c r="F91" s="100">
        <v>0</v>
      </c>
      <c r="G91" s="101">
        <v>3</v>
      </c>
      <c r="H91" s="100">
        <v>0</v>
      </c>
      <c r="I91" s="101">
        <v>1</v>
      </c>
      <c r="J91" s="100">
        <v>0</v>
      </c>
      <c r="K91" s="101">
        <v>9</v>
      </c>
      <c r="L91" s="100">
        <v>0</v>
      </c>
      <c r="M91" s="101">
        <v>3</v>
      </c>
      <c r="N91" s="100">
        <v>0</v>
      </c>
      <c r="O91" s="101">
        <v>3</v>
      </c>
      <c r="P91" s="100">
        <v>0</v>
      </c>
      <c r="Q91" s="101">
        <v>5</v>
      </c>
      <c r="R91" s="100">
        <v>0</v>
      </c>
      <c r="S91" s="101">
        <v>8</v>
      </c>
      <c r="T91" s="100">
        <v>0</v>
      </c>
      <c r="U91" s="101">
        <v>2</v>
      </c>
      <c r="V91" s="100">
        <v>0</v>
      </c>
      <c r="W91" s="35">
        <v>1</v>
      </c>
      <c r="X91" s="32">
        <v>0</v>
      </c>
      <c r="Y91" s="135">
        <v>5</v>
      </c>
      <c r="Z91" s="135">
        <v>0</v>
      </c>
      <c r="AA91" s="140">
        <v>0</v>
      </c>
      <c r="AB91" s="141">
        <v>0</v>
      </c>
      <c r="AC91" s="135">
        <v>1</v>
      </c>
      <c r="AD91" s="135">
        <v>0</v>
      </c>
      <c r="AE91" s="140">
        <v>4</v>
      </c>
      <c r="AF91" s="141">
        <v>0</v>
      </c>
      <c r="AG91" s="135">
        <v>3</v>
      </c>
      <c r="AH91" s="135">
        <v>0</v>
      </c>
      <c r="AI91" s="140">
        <v>3</v>
      </c>
      <c r="AJ91" s="141">
        <v>1</v>
      </c>
      <c r="AK91" s="135">
        <v>1</v>
      </c>
      <c r="AL91" s="135">
        <v>0</v>
      </c>
      <c r="AM91" s="140">
        <v>3</v>
      </c>
      <c r="AN91" s="135">
        <v>0</v>
      </c>
      <c r="AO91" s="140">
        <v>3</v>
      </c>
      <c r="AP91" s="142">
        <v>0</v>
      </c>
      <c r="AQ91" s="316"/>
      <c r="AR91" s="313"/>
      <c r="AS91" s="288"/>
      <c r="AT91" s="314"/>
      <c r="AU91" s="288"/>
      <c r="AV91" s="314"/>
      <c r="AW91" s="288"/>
      <c r="AX91" s="314"/>
      <c r="AY91" s="288"/>
      <c r="AZ91" s="314"/>
      <c r="BA91" s="288"/>
      <c r="BB91" s="313"/>
      <c r="BC91" s="282"/>
      <c r="BD91" s="314"/>
      <c r="BE91" s="288"/>
      <c r="BF91" s="314"/>
      <c r="BG91" s="289"/>
      <c r="BH91" s="314"/>
      <c r="BI91" s="290"/>
      <c r="BJ91" s="314"/>
      <c r="BK91" s="289"/>
      <c r="BL91" s="314"/>
      <c r="BM91" s="290"/>
      <c r="BN91" s="315"/>
    </row>
    <row r="92" spans="1:66" s="36" customFormat="1" ht="13.5" customHeight="1">
      <c r="A92" s="99" t="s">
        <v>71</v>
      </c>
      <c r="B92" s="34">
        <v>21</v>
      </c>
      <c r="C92" s="35">
        <v>10</v>
      </c>
      <c r="D92" s="33">
        <v>0</v>
      </c>
      <c r="E92" s="101">
        <v>1</v>
      </c>
      <c r="F92" s="100">
        <v>0</v>
      </c>
      <c r="G92" s="101">
        <v>3</v>
      </c>
      <c r="H92" s="100">
        <v>0</v>
      </c>
      <c r="I92" s="101">
        <v>1</v>
      </c>
      <c r="J92" s="100">
        <v>0</v>
      </c>
      <c r="K92" s="101">
        <v>0</v>
      </c>
      <c r="L92" s="100">
        <v>0</v>
      </c>
      <c r="M92" s="101">
        <v>2</v>
      </c>
      <c r="N92" s="100">
        <v>0</v>
      </c>
      <c r="O92" s="101">
        <v>2</v>
      </c>
      <c r="P92" s="100">
        <v>0</v>
      </c>
      <c r="Q92" s="101">
        <v>3</v>
      </c>
      <c r="R92" s="100">
        <v>0</v>
      </c>
      <c r="S92" s="101">
        <v>3</v>
      </c>
      <c r="T92" s="100">
        <v>0</v>
      </c>
      <c r="U92" s="101">
        <v>0</v>
      </c>
      <c r="V92" s="100">
        <v>0</v>
      </c>
      <c r="W92" s="35">
        <v>3</v>
      </c>
      <c r="X92" s="32">
        <v>0</v>
      </c>
      <c r="Y92" s="135">
        <v>2</v>
      </c>
      <c r="Z92" s="135">
        <v>0</v>
      </c>
      <c r="AA92" s="140">
        <v>1</v>
      </c>
      <c r="AB92" s="141">
        <v>0</v>
      </c>
      <c r="AC92" s="135">
        <v>0</v>
      </c>
      <c r="AD92" s="135">
        <v>0</v>
      </c>
      <c r="AE92" s="140">
        <v>1</v>
      </c>
      <c r="AF92" s="141">
        <v>0</v>
      </c>
      <c r="AG92" s="135">
        <v>2</v>
      </c>
      <c r="AH92" s="135">
        <v>0</v>
      </c>
      <c r="AI92" s="140">
        <v>1</v>
      </c>
      <c r="AJ92" s="141">
        <v>0</v>
      </c>
      <c r="AK92" s="135">
        <v>1</v>
      </c>
      <c r="AL92" s="135">
        <v>0</v>
      </c>
      <c r="AM92" s="140">
        <v>2</v>
      </c>
      <c r="AN92" s="135">
        <v>0</v>
      </c>
      <c r="AO92" s="140">
        <v>2</v>
      </c>
      <c r="AP92" s="142">
        <v>0</v>
      </c>
      <c r="AQ92" s="316"/>
      <c r="AR92" s="313"/>
      <c r="AS92" s="288"/>
      <c r="AT92" s="314"/>
      <c r="AU92" s="288"/>
      <c r="AV92" s="314"/>
      <c r="AW92" s="288"/>
      <c r="AX92" s="314"/>
      <c r="AY92" s="288"/>
      <c r="AZ92" s="314"/>
      <c r="BA92" s="288"/>
      <c r="BB92" s="313"/>
      <c r="BC92" s="282"/>
      <c r="BD92" s="314"/>
      <c r="BE92" s="288"/>
      <c r="BF92" s="314"/>
      <c r="BG92" s="289"/>
      <c r="BH92" s="314"/>
      <c r="BI92" s="290"/>
      <c r="BJ92" s="314"/>
      <c r="BK92" s="289"/>
      <c r="BL92" s="314"/>
      <c r="BM92" s="290"/>
      <c r="BN92" s="315"/>
    </row>
    <row r="93" spans="1:66" s="36" customFormat="1" ht="13.5" customHeight="1">
      <c r="A93" s="99" t="s">
        <v>72</v>
      </c>
      <c r="B93" s="34">
        <v>71</v>
      </c>
      <c r="C93" s="35">
        <v>0</v>
      </c>
      <c r="D93" s="33">
        <v>0</v>
      </c>
      <c r="E93" s="101">
        <v>0</v>
      </c>
      <c r="F93" s="100">
        <v>0</v>
      </c>
      <c r="G93" s="101">
        <v>0</v>
      </c>
      <c r="H93" s="100">
        <v>0</v>
      </c>
      <c r="I93" s="101">
        <v>0</v>
      </c>
      <c r="J93" s="100">
        <v>0</v>
      </c>
      <c r="K93" s="101">
        <v>0</v>
      </c>
      <c r="L93" s="100">
        <v>0</v>
      </c>
      <c r="M93" s="101">
        <v>0</v>
      </c>
      <c r="N93" s="100">
        <v>0</v>
      </c>
      <c r="O93" s="101">
        <v>0</v>
      </c>
      <c r="P93" s="100">
        <v>0</v>
      </c>
      <c r="Q93" s="101">
        <v>0</v>
      </c>
      <c r="R93" s="100">
        <v>0</v>
      </c>
      <c r="S93" s="101">
        <v>0</v>
      </c>
      <c r="T93" s="100">
        <v>0</v>
      </c>
      <c r="U93" s="101">
        <v>0</v>
      </c>
      <c r="V93" s="100">
        <v>0</v>
      </c>
      <c r="W93" s="35">
        <v>0</v>
      </c>
      <c r="X93" s="32">
        <v>0</v>
      </c>
      <c r="Y93" s="142">
        <v>0</v>
      </c>
      <c r="Z93" s="142">
        <v>0</v>
      </c>
      <c r="AA93" s="138">
        <v>0</v>
      </c>
      <c r="AB93" s="139">
        <v>0</v>
      </c>
      <c r="AC93" s="142">
        <v>0</v>
      </c>
      <c r="AD93" s="142">
        <v>0</v>
      </c>
      <c r="AE93" s="138">
        <v>0</v>
      </c>
      <c r="AF93" s="139">
        <v>0</v>
      </c>
      <c r="AG93" s="142">
        <v>0</v>
      </c>
      <c r="AH93" s="142">
        <v>0</v>
      </c>
      <c r="AI93" s="138">
        <v>0</v>
      </c>
      <c r="AJ93" s="139">
        <v>0</v>
      </c>
      <c r="AK93" s="142">
        <v>0</v>
      </c>
      <c r="AL93" s="142">
        <v>0</v>
      </c>
      <c r="AM93" s="138">
        <v>0</v>
      </c>
      <c r="AN93" s="142">
        <v>0</v>
      </c>
      <c r="AO93" s="138">
        <v>2</v>
      </c>
      <c r="AP93" s="142">
        <v>0</v>
      </c>
      <c r="AQ93" s="316"/>
      <c r="AR93" s="313"/>
      <c r="AS93" s="288"/>
      <c r="AT93" s="314"/>
      <c r="AU93" s="288"/>
      <c r="AV93" s="314"/>
      <c r="AW93" s="288"/>
      <c r="AX93" s="314"/>
      <c r="AY93" s="288"/>
      <c r="AZ93" s="314"/>
      <c r="BA93" s="288"/>
      <c r="BB93" s="313"/>
      <c r="BC93" s="282"/>
      <c r="BD93" s="314"/>
      <c r="BE93" s="288"/>
      <c r="BF93" s="314"/>
      <c r="BG93" s="289"/>
      <c r="BH93" s="314"/>
      <c r="BI93" s="290"/>
      <c r="BJ93" s="314"/>
      <c r="BK93" s="289"/>
      <c r="BL93" s="314"/>
      <c r="BM93" s="290"/>
      <c r="BN93" s="315"/>
    </row>
    <row r="94" spans="1:66" s="36" customFormat="1" ht="13.5" customHeight="1" thickBot="1">
      <c r="A94" s="102" t="s">
        <v>73</v>
      </c>
      <c r="B94" s="57">
        <v>0</v>
      </c>
      <c r="C94" s="58">
        <v>30</v>
      </c>
      <c r="D94" s="59">
        <v>0</v>
      </c>
      <c r="E94" s="103">
        <v>4</v>
      </c>
      <c r="F94" s="104">
        <v>0</v>
      </c>
      <c r="G94" s="103">
        <v>5</v>
      </c>
      <c r="H94" s="104">
        <v>0</v>
      </c>
      <c r="I94" s="103">
        <v>7</v>
      </c>
      <c r="J94" s="104">
        <v>0</v>
      </c>
      <c r="K94" s="103">
        <v>6</v>
      </c>
      <c r="L94" s="104">
        <v>0</v>
      </c>
      <c r="M94" s="103">
        <v>6</v>
      </c>
      <c r="N94" s="104">
        <v>0</v>
      </c>
      <c r="O94" s="103">
        <v>7</v>
      </c>
      <c r="P94" s="104">
        <v>0</v>
      </c>
      <c r="Q94" s="103">
        <v>10</v>
      </c>
      <c r="R94" s="104">
        <v>0</v>
      </c>
      <c r="S94" s="103">
        <v>8</v>
      </c>
      <c r="T94" s="104">
        <v>0</v>
      </c>
      <c r="U94" s="103">
        <v>9</v>
      </c>
      <c r="V94" s="104">
        <v>0</v>
      </c>
      <c r="W94" s="58">
        <v>10</v>
      </c>
      <c r="X94" s="60">
        <v>0</v>
      </c>
      <c r="Y94" s="143">
        <v>6</v>
      </c>
      <c r="Z94" s="143">
        <v>0</v>
      </c>
      <c r="AA94" s="144">
        <v>8</v>
      </c>
      <c r="AB94" s="145">
        <v>0</v>
      </c>
      <c r="AC94" s="143">
        <v>3</v>
      </c>
      <c r="AD94" s="143">
        <v>0</v>
      </c>
      <c r="AE94" s="144">
        <v>10</v>
      </c>
      <c r="AF94" s="145">
        <v>0</v>
      </c>
      <c r="AG94" s="143">
        <v>6</v>
      </c>
      <c r="AH94" s="143">
        <v>0</v>
      </c>
      <c r="AI94" s="144">
        <v>3</v>
      </c>
      <c r="AJ94" s="145">
        <v>0</v>
      </c>
      <c r="AK94" s="143">
        <v>5</v>
      </c>
      <c r="AL94" s="143">
        <v>0</v>
      </c>
      <c r="AM94" s="144">
        <v>10</v>
      </c>
      <c r="AN94" s="143">
        <v>0</v>
      </c>
      <c r="AO94" s="144">
        <v>8</v>
      </c>
      <c r="AP94" s="166">
        <v>0</v>
      </c>
      <c r="AQ94" s="317"/>
      <c r="AR94" s="318"/>
      <c r="AS94" s="297"/>
      <c r="AT94" s="319"/>
      <c r="AU94" s="297"/>
      <c r="AV94" s="319"/>
      <c r="AW94" s="297"/>
      <c r="AX94" s="319"/>
      <c r="AY94" s="297"/>
      <c r="AZ94" s="319"/>
      <c r="BA94" s="297"/>
      <c r="BB94" s="318"/>
      <c r="BC94" s="296"/>
      <c r="BD94" s="319"/>
      <c r="BE94" s="297"/>
      <c r="BF94" s="319"/>
      <c r="BG94" s="299"/>
      <c r="BH94" s="319"/>
      <c r="BI94" s="301"/>
      <c r="BJ94" s="319"/>
      <c r="BK94" s="299"/>
      <c r="BL94" s="319"/>
      <c r="BM94" s="301"/>
      <c r="BN94" s="320"/>
    </row>
    <row r="95" spans="1:66" s="189" customFormat="1" ht="13.5" customHeight="1" thickTop="1">
      <c r="A95" s="188"/>
      <c r="E95" s="190">
        <f>SUM(E10:E94)</f>
        <v>646</v>
      </c>
      <c r="F95" s="190">
        <f t="shared" ref="F95:AB95" si="0">SUM(F10:F94)</f>
        <v>0</v>
      </c>
      <c r="G95" s="190">
        <f t="shared" si="0"/>
        <v>666</v>
      </c>
      <c r="H95" s="190">
        <f t="shared" si="0"/>
        <v>0</v>
      </c>
      <c r="I95" s="190">
        <f t="shared" si="0"/>
        <v>613</v>
      </c>
      <c r="J95" s="190">
        <f t="shared" si="0"/>
        <v>0</v>
      </c>
      <c r="K95" s="190">
        <f t="shared" si="0"/>
        <v>589</v>
      </c>
      <c r="L95" s="190">
        <f t="shared" si="0"/>
        <v>0</v>
      </c>
      <c r="M95" s="190">
        <f t="shared" si="0"/>
        <v>555</v>
      </c>
      <c r="N95" s="190">
        <f t="shared" si="0"/>
        <v>0</v>
      </c>
      <c r="O95" s="190">
        <f t="shared" si="0"/>
        <v>557</v>
      </c>
      <c r="P95" s="190">
        <f t="shared" si="0"/>
        <v>0</v>
      </c>
      <c r="Q95" s="190">
        <f t="shared" si="0"/>
        <v>724</v>
      </c>
      <c r="R95" s="190">
        <f t="shared" si="0"/>
        <v>0</v>
      </c>
      <c r="S95" s="190">
        <f t="shared" si="0"/>
        <v>571</v>
      </c>
      <c r="T95" s="190">
        <f t="shared" si="0"/>
        <v>0</v>
      </c>
      <c r="U95" s="190">
        <f t="shared" si="0"/>
        <v>534</v>
      </c>
      <c r="V95" s="190">
        <f t="shared" si="0"/>
        <v>0</v>
      </c>
      <c r="W95" s="190">
        <f>SUM(W10:W94)</f>
        <v>472</v>
      </c>
      <c r="X95" s="190">
        <f t="shared" si="0"/>
        <v>0</v>
      </c>
      <c r="Y95" s="190">
        <f t="shared" si="0"/>
        <v>483</v>
      </c>
      <c r="Z95" s="190">
        <f t="shared" si="0"/>
        <v>0</v>
      </c>
      <c r="AA95" s="190">
        <f t="shared" si="0"/>
        <v>430</v>
      </c>
      <c r="AB95" s="190">
        <f t="shared" si="0"/>
        <v>1</v>
      </c>
      <c r="AC95" s="190">
        <f t="shared" ref="AC95:AH95" si="1">SUM(AC10:AC94)</f>
        <v>530</v>
      </c>
      <c r="AD95" s="190">
        <f t="shared" si="1"/>
        <v>3</v>
      </c>
      <c r="AE95" s="190">
        <f t="shared" si="1"/>
        <v>520</v>
      </c>
      <c r="AF95" s="190">
        <f t="shared" si="1"/>
        <v>0</v>
      </c>
      <c r="AG95" s="190">
        <f t="shared" si="1"/>
        <v>532</v>
      </c>
      <c r="AH95" s="190">
        <f t="shared" si="1"/>
        <v>2</v>
      </c>
      <c r="AI95" s="190">
        <f t="shared" ref="AI95:AN95" si="2">SUM(AI10:AI94)</f>
        <v>477</v>
      </c>
      <c r="AJ95" s="191">
        <f t="shared" si="2"/>
        <v>3</v>
      </c>
      <c r="AK95" s="192">
        <f t="shared" si="2"/>
        <v>505</v>
      </c>
      <c r="AL95" s="192">
        <f t="shared" si="2"/>
        <v>2</v>
      </c>
      <c r="AM95" s="192">
        <f t="shared" si="2"/>
        <v>568</v>
      </c>
      <c r="AN95" s="192">
        <f t="shared" si="2"/>
        <v>3</v>
      </c>
      <c r="AO95" s="192">
        <f t="shared" ref="AO95:AT95" si="3">SUM(AO10:AO94)</f>
        <v>536</v>
      </c>
      <c r="AP95" s="192">
        <f t="shared" si="3"/>
        <v>1</v>
      </c>
      <c r="AQ95" s="321"/>
      <c r="AR95" s="321"/>
      <c r="AS95" s="321"/>
      <c r="AT95" s="321"/>
      <c r="AU95" s="321"/>
      <c r="AV95" s="321"/>
      <c r="AW95" s="321"/>
      <c r="AX95" s="321"/>
      <c r="AY95" s="321"/>
      <c r="AZ95" s="321"/>
      <c r="BA95" s="321"/>
      <c r="BB95" s="321"/>
      <c r="BC95" s="321"/>
      <c r="BD95" s="321"/>
      <c r="BE95" s="321"/>
      <c r="BF95" s="321"/>
      <c r="BG95" s="321"/>
      <c r="BH95" s="321"/>
      <c r="BI95" s="321"/>
      <c r="BJ95" s="321"/>
      <c r="BK95" s="321"/>
      <c r="BL95" s="321"/>
      <c r="BM95" s="321"/>
      <c r="BN95" s="321"/>
    </row>
    <row r="96" spans="1:66" s="189" customFormat="1" ht="13.5" customHeight="1">
      <c r="A96" s="188"/>
      <c r="E96" s="190"/>
      <c r="F96" s="190"/>
      <c r="G96" s="190"/>
      <c r="H96" s="190"/>
      <c r="I96" s="190"/>
      <c r="J96" s="190"/>
      <c r="K96" s="190">
        <f>I95+G95+E95</f>
        <v>1925</v>
      </c>
      <c r="L96" s="190"/>
      <c r="M96" s="190">
        <f>K95+I95+G95</f>
        <v>1868</v>
      </c>
      <c r="N96" s="190"/>
      <c r="O96" s="190">
        <f>M95+K95+I95</f>
        <v>1757</v>
      </c>
      <c r="P96" s="190"/>
      <c r="Q96" s="190">
        <f>O95+M95+K95</f>
        <v>1701</v>
      </c>
      <c r="R96" s="190"/>
      <c r="S96" s="190">
        <f>Q95+O95+M95</f>
        <v>1836</v>
      </c>
      <c r="T96" s="190"/>
      <c r="U96" s="190">
        <f>S95+Q95+O95</f>
        <v>1852</v>
      </c>
      <c r="V96" s="190"/>
      <c r="W96" s="190">
        <f>U95+S95+Q95</f>
        <v>1829</v>
      </c>
      <c r="X96" s="190"/>
      <c r="Y96" s="190">
        <f>W95+U95+S95</f>
        <v>1577</v>
      </c>
      <c r="Z96" s="190">
        <f>V95+X95+Z95</f>
        <v>0</v>
      </c>
      <c r="AA96" s="190">
        <f t="shared" ref="AA96:AF96" si="4">AA95+Y95+W95</f>
        <v>1385</v>
      </c>
      <c r="AB96" s="190">
        <f t="shared" si="4"/>
        <v>1</v>
      </c>
      <c r="AC96" s="190">
        <f t="shared" si="4"/>
        <v>1443</v>
      </c>
      <c r="AD96" s="190">
        <f t="shared" si="4"/>
        <v>4</v>
      </c>
      <c r="AE96" s="190">
        <f t="shared" si="4"/>
        <v>1480</v>
      </c>
      <c r="AF96" s="190">
        <f t="shared" si="4"/>
        <v>4</v>
      </c>
      <c r="AG96" s="190">
        <f t="shared" ref="AG96:AL96" si="5">AG95+AE95+AC95</f>
        <v>1582</v>
      </c>
      <c r="AH96" s="190">
        <f t="shared" si="5"/>
        <v>5</v>
      </c>
      <c r="AI96" s="190">
        <f>AI95+AG95+AE95</f>
        <v>1529</v>
      </c>
      <c r="AJ96" s="190">
        <f t="shared" si="5"/>
        <v>5</v>
      </c>
      <c r="AK96" s="190">
        <f t="shared" si="5"/>
        <v>1514</v>
      </c>
      <c r="AL96" s="190">
        <f t="shared" si="5"/>
        <v>7</v>
      </c>
      <c r="AM96" s="190">
        <f t="shared" ref="AM96:AR96" si="6">AM95+AK95+AI95</f>
        <v>1550</v>
      </c>
      <c r="AN96" s="190">
        <f t="shared" si="6"/>
        <v>8</v>
      </c>
      <c r="AO96" s="190">
        <f t="shared" si="6"/>
        <v>1609</v>
      </c>
      <c r="AP96" s="190">
        <f t="shared" si="6"/>
        <v>6</v>
      </c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  <c r="BK96" s="303"/>
      <c r="BL96" s="303"/>
      <c r="BM96" s="303"/>
      <c r="BN96" s="303"/>
    </row>
    <row r="97" spans="1:66" s="73" customFormat="1" ht="47.25" customHeight="1">
      <c r="A97" s="75" t="s">
        <v>139</v>
      </c>
      <c r="D97" s="77" t="e">
        <f>SUM(D95-E95)/D95</f>
        <v>#DIV/0!</v>
      </c>
      <c r="E97" s="82">
        <f>SUM(E95-F95)/E95</f>
        <v>1</v>
      </c>
      <c r="F97" s="77"/>
      <c r="G97" s="82">
        <f>SUM(G95-H95)/G95</f>
        <v>1</v>
      </c>
      <c r="H97" s="77"/>
      <c r="I97" s="82">
        <f>SUM(I95-J95)/I95</f>
        <v>1</v>
      </c>
      <c r="J97" s="77"/>
      <c r="K97" s="82">
        <f>SUM(K95-L95)/K95</f>
        <v>1</v>
      </c>
      <c r="L97" s="77"/>
      <c r="M97" s="82">
        <f>SUM(M95-N95)/M95</f>
        <v>1</v>
      </c>
      <c r="N97" s="77"/>
      <c r="O97" s="82">
        <f>SUM(O95-P95)/O95</f>
        <v>1</v>
      </c>
      <c r="P97" s="77"/>
      <c r="Q97" s="82">
        <f>SUM(Q95-R95)/Q95</f>
        <v>1</v>
      </c>
      <c r="R97" s="77"/>
      <c r="S97" s="82">
        <f>SUM(S95-T95)/S95</f>
        <v>1</v>
      </c>
      <c r="T97" s="77"/>
      <c r="U97" s="82">
        <f>SUM(U95-V95)/U95</f>
        <v>1</v>
      </c>
      <c r="V97" s="77"/>
      <c r="W97" s="82">
        <f>SUM(W95-X95)/W95</f>
        <v>1</v>
      </c>
      <c r="X97" s="77"/>
      <c r="Y97" s="82">
        <f>SUM(Y95-Z95)/Y95</f>
        <v>1</v>
      </c>
      <c r="Z97" s="77"/>
      <c r="AA97" s="82">
        <f>SUM(AA96-AB96)/AA96</f>
        <v>0.99927797833935017</v>
      </c>
      <c r="AC97" s="82">
        <f>SUM(AC96-AD96)/AC96</f>
        <v>0.99722799722799726</v>
      </c>
      <c r="AE97" s="82">
        <f>SUM(AE96-AF96)/AE96</f>
        <v>0.99729729729729732</v>
      </c>
      <c r="AG97" s="82">
        <f>SUM(AG96-AH96)/AG96</f>
        <v>0.99683944374209865</v>
      </c>
      <c r="AI97" s="82">
        <f>SUM(AI96-AJ96)/AI96</f>
        <v>0.99672988881621971</v>
      </c>
      <c r="AJ97" s="82"/>
      <c r="AK97" s="82">
        <f>SUM(AK96-AL96)/AK96</f>
        <v>0.99537648612945839</v>
      </c>
      <c r="AM97" s="82">
        <f>SUM(AM96-AN96)/AM96</f>
        <v>0.99483870967741939</v>
      </c>
      <c r="AO97" s="82">
        <f>SUM(AO96-AP96)/AO96</f>
        <v>0.99627097576134249</v>
      </c>
      <c r="AP97" s="82"/>
      <c r="AQ97" s="304"/>
      <c r="AR97" s="304"/>
      <c r="AS97" s="304"/>
      <c r="AT97" s="304"/>
      <c r="AU97" s="304"/>
      <c r="AV97" s="304"/>
      <c r="AW97" s="304"/>
      <c r="AX97" s="304"/>
      <c r="AY97" s="304"/>
      <c r="AZ97" s="304"/>
      <c r="BA97" s="304"/>
      <c r="BB97" s="304"/>
      <c r="BC97" s="304"/>
      <c r="BD97" s="304"/>
      <c r="BE97" s="304"/>
      <c r="BF97" s="304"/>
      <c r="BG97" s="304"/>
      <c r="BH97" s="322"/>
      <c r="BI97" s="304"/>
      <c r="BJ97" s="322"/>
      <c r="BK97" s="304"/>
      <c r="BL97" s="322"/>
      <c r="BM97" s="304"/>
      <c r="BN97" s="322"/>
    </row>
    <row r="100" spans="1:66" ht="13.5" customHeight="1">
      <c r="W100" s="69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  <c r="BG100" s="131"/>
      <c r="BH100" s="131"/>
      <c r="BI100" s="131"/>
      <c r="BJ100" s="131"/>
      <c r="BK100" s="131"/>
      <c r="BL100" s="131"/>
      <c r="BM100" s="131"/>
      <c r="BN100" s="131"/>
    </row>
    <row r="101" spans="1:66" ht="13.5" customHeight="1">
      <c r="Y101" s="69"/>
      <c r="AM101" s="131"/>
      <c r="AN101" s="131"/>
      <c r="AO101" s="131"/>
      <c r="AP101" s="131"/>
      <c r="AQ101" s="131"/>
      <c r="AR101" s="131"/>
      <c r="AS101" s="131"/>
      <c r="AT101" s="131"/>
      <c r="AU101" s="131"/>
      <c r="AV101" s="131"/>
      <c r="AW101" s="131"/>
      <c r="AX101" s="131"/>
      <c r="AY101" s="131"/>
      <c r="AZ101" s="131"/>
      <c r="BA101" s="131"/>
      <c r="BB101" s="131"/>
      <c r="BC101" s="131"/>
      <c r="BD101" s="131"/>
      <c r="BE101" s="131"/>
      <c r="BF101" s="131"/>
      <c r="BG101" s="131"/>
      <c r="BH101" s="131"/>
      <c r="BI101" s="131"/>
      <c r="BJ101" s="131"/>
      <c r="BK101" s="131"/>
      <c r="BL101" s="131"/>
      <c r="BM101" s="131"/>
      <c r="BN101" s="131"/>
    </row>
    <row r="102" spans="1:66" ht="13.5" customHeight="1">
      <c r="Y102" s="69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  <c r="BG102" s="131"/>
      <c r="BH102" s="131"/>
      <c r="BI102" s="131"/>
      <c r="BJ102" s="131"/>
      <c r="BK102" s="131"/>
      <c r="BL102" s="131"/>
      <c r="BM102" s="131"/>
      <c r="BN102" s="131"/>
    </row>
    <row r="103" spans="1:66" ht="13.5" customHeight="1">
      <c r="AM103" s="131"/>
      <c r="AN103" s="131"/>
      <c r="AO103" s="131"/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  <c r="BG103" s="131"/>
      <c r="BH103" s="131"/>
      <c r="BI103" s="131"/>
      <c r="BJ103" s="131"/>
      <c r="BK103" s="131"/>
      <c r="BL103" s="131"/>
      <c r="BM103" s="131"/>
      <c r="BN103" s="131"/>
    </row>
    <row r="104" spans="1:66" ht="13.5" customHeight="1"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  <c r="BG104" s="131"/>
      <c r="BH104" s="131"/>
      <c r="BI104" s="131"/>
      <c r="BJ104" s="131"/>
      <c r="BK104" s="131"/>
      <c r="BL104" s="131"/>
      <c r="BM104" s="131"/>
      <c r="BN104" s="131"/>
    </row>
    <row r="105" spans="1:66" ht="13.5" customHeight="1"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  <c r="BG105" s="131"/>
      <c r="BH105" s="131"/>
      <c r="BI105" s="131"/>
      <c r="BJ105" s="131"/>
      <c r="BK105" s="131"/>
      <c r="BL105" s="131"/>
      <c r="BM105" s="131"/>
      <c r="BN105" s="131"/>
    </row>
    <row r="106" spans="1:66" ht="13.5" customHeight="1"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  <c r="BG106" s="131"/>
      <c r="BH106" s="131"/>
      <c r="BI106" s="131"/>
      <c r="BJ106" s="131"/>
      <c r="BK106" s="131"/>
      <c r="BL106" s="131"/>
      <c r="BM106" s="131"/>
      <c r="BN106" s="131"/>
    </row>
    <row r="107" spans="1:66" ht="13.5" customHeight="1"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</row>
    <row r="108" spans="1:66" ht="13.5" customHeight="1"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  <c r="BG108" s="131"/>
      <c r="BH108" s="131"/>
      <c r="BI108" s="131"/>
      <c r="BJ108" s="131"/>
      <c r="BK108" s="131"/>
      <c r="BL108" s="131"/>
      <c r="BM108" s="131"/>
      <c r="BN108" s="131"/>
    </row>
    <row r="109" spans="1:66" ht="13.5" customHeight="1"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131"/>
      <c r="BI109" s="131"/>
      <c r="BJ109" s="131"/>
      <c r="BK109" s="131"/>
      <c r="BL109" s="131"/>
      <c r="BM109" s="131"/>
      <c r="BN109" s="131"/>
    </row>
    <row r="110" spans="1:66" ht="13.5" customHeight="1"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1"/>
      <c r="AZ110" s="131"/>
      <c r="BA110" s="131"/>
      <c r="BB110" s="131"/>
      <c r="BC110" s="131"/>
      <c r="BD110" s="131"/>
      <c r="BE110" s="131"/>
      <c r="BF110" s="131"/>
      <c r="BG110" s="131"/>
      <c r="BH110" s="131"/>
      <c r="BI110" s="131"/>
      <c r="BJ110" s="131"/>
      <c r="BK110" s="131"/>
      <c r="BL110" s="131"/>
      <c r="BM110" s="131"/>
      <c r="BN110" s="131"/>
    </row>
    <row r="111" spans="1:66" ht="13.5" customHeight="1"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1"/>
      <c r="BK111" s="131"/>
      <c r="BL111" s="131"/>
      <c r="BM111" s="131"/>
      <c r="BN111" s="131"/>
    </row>
    <row r="112" spans="1:66" ht="13.5" customHeight="1"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1"/>
      <c r="BK112" s="131"/>
      <c r="BL112" s="131"/>
      <c r="BM112" s="131"/>
      <c r="BN112" s="131"/>
    </row>
    <row r="113" spans="39:66" ht="13.5" customHeight="1"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  <c r="BG113" s="131"/>
      <c r="BH113" s="131"/>
      <c r="BI113" s="131"/>
      <c r="BJ113" s="131"/>
      <c r="BK113" s="131"/>
      <c r="BL113" s="131"/>
      <c r="BM113" s="131"/>
      <c r="BN113" s="131"/>
    </row>
    <row r="114" spans="39:66" ht="13.5" customHeight="1">
      <c r="AM114" s="131"/>
      <c r="AN114" s="131"/>
      <c r="AO114" s="131"/>
      <c r="AP114" s="131"/>
      <c r="AQ114" s="131"/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  <c r="BG114" s="131"/>
      <c r="BH114" s="131"/>
      <c r="BI114" s="131"/>
      <c r="BJ114" s="131"/>
      <c r="BK114" s="131"/>
      <c r="BL114" s="131"/>
      <c r="BM114" s="131"/>
      <c r="BN114" s="131"/>
    </row>
    <row r="115" spans="39:66" ht="13.5" customHeight="1">
      <c r="AM115" s="131"/>
      <c r="AN115" s="131"/>
      <c r="AO115" s="131"/>
      <c r="AP115" s="131"/>
      <c r="AQ115" s="131"/>
      <c r="AR115" s="131"/>
      <c r="AS115" s="131"/>
      <c r="AT115" s="131"/>
      <c r="AU115" s="131"/>
      <c r="AV115" s="131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1"/>
      <c r="BG115" s="131"/>
      <c r="BH115" s="131"/>
      <c r="BI115" s="131"/>
      <c r="BJ115" s="131"/>
      <c r="BK115" s="131"/>
      <c r="BL115" s="131"/>
      <c r="BM115" s="131"/>
      <c r="BN115" s="131"/>
    </row>
    <row r="116" spans="39:66" ht="13.5" customHeight="1"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</row>
    <row r="117" spans="39:66" ht="13.5" customHeight="1"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131"/>
      <c r="AX117" s="131"/>
      <c r="AY117" s="131"/>
      <c r="AZ117" s="131"/>
      <c r="BA117" s="131"/>
      <c r="BB117" s="131"/>
      <c r="BC117" s="131"/>
      <c r="BD117" s="131"/>
      <c r="BE117" s="131"/>
      <c r="BF117" s="131"/>
      <c r="BG117" s="131"/>
      <c r="BH117" s="131"/>
      <c r="BI117" s="131"/>
      <c r="BJ117" s="131"/>
      <c r="BK117" s="131"/>
      <c r="BL117" s="131"/>
      <c r="BM117" s="131"/>
      <c r="BN117" s="131"/>
    </row>
    <row r="118" spans="39:66" ht="13.5" customHeight="1"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  <c r="BG118" s="131"/>
      <c r="BH118" s="131"/>
      <c r="BI118" s="131"/>
      <c r="BJ118" s="131"/>
      <c r="BK118" s="131"/>
      <c r="BL118" s="131"/>
      <c r="BM118" s="131"/>
      <c r="BN118" s="131"/>
    </row>
    <row r="119" spans="39:66" ht="13.5" customHeight="1"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  <c r="BG119" s="131"/>
      <c r="BH119" s="131"/>
      <c r="BI119" s="131"/>
      <c r="BJ119" s="131"/>
      <c r="BK119" s="131"/>
      <c r="BL119" s="131"/>
      <c r="BM119" s="131"/>
      <c r="BN119" s="131"/>
    </row>
    <row r="120" spans="39:66" ht="13.5" customHeight="1"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131"/>
      <c r="AX120" s="131"/>
      <c r="AY120" s="131"/>
      <c r="AZ120" s="131"/>
      <c r="BA120" s="131"/>
      <c r="BB120" s="131"/>
      <c r="BC120" s="131"/>
      <c r="BD120" s="131"/>
      <c r="BE120" s="131"/>
      <c r="BF120" s="131"/>
      <c r="BG120" s="131"/>
      <c r="BH120" s="131"/>
      <c r="BI120" s="131"/>
      <c r="BJ120" s="131"/>
      <c r="BK120" s="131"/>
      <c r="BL120" s="131"/>
      <c r="BM120" s="131"/>
      <c r="BN120" s="131"/>
    </row>
    <row r="121" spans="39:66" ht="13.5" customHeight="1"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  <c r="BG121" s="131"/>
      <c r="BH121" s="131"/>
      <c r="BI121" s="131"/>
      <c r="BJ121" s="131"/>
      <c r="BK121" s="131"/>
      <c r="BL121" s="131"/>
      <c r="BM121" s="131"/>
      <c r="BN121" s="131"/>
    </row>
    <row r="122" spans="39:66" ht="13.5" customHeight="1">
      <c r="AM122" s="131"/>
      <c r="AN122" s="131"/>
      <c r="AO122" s="131"/>
      <c r="AP122" s="131"/>
      <c r="AQ122" s="131"/>
      <c r="AR122" s="131"/>
      <c r="AS122" s="131"/>
      <c r="AT122" s="131"/>
      <c r="AU122" s="131"/>
      <c r="AV122" s="131"/>
      <c r="AW122" s="131"/>
      <c r="AX122" s="131"/>
      <c r="AY122" s="131"/>
      <c r="AZ122" s="131"/>
      <c r="BA122" s="131"/>
      <c r="BB122" s="131"/>
      <c r="BC122" s="131"/>
      <c r="BD122" s="131"/>
      <c r="BE122" s="131"/>
      <c r="BF122" s="131"/>
      <c r="BG122" s="131"/>
      <c r="BH122" s="131"/>
      <c r="BI122" s="131"/>
      <c r="BJ122" s="131"/>
      <c r="BK122" s="131"/>
      <c r="BL122" s="131"/>
      <c r="BM122" s="131"/>
      <c r="BN122" s="131"/>
    </row>
    <row r="123" spans="39:66" ht="13.5" customHeight="1"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  <c r="AW123" s="131"/>
      <c r="AX123" s="131"/>
      <c r="AY123" s="131"/>
      <c r="AZ123" s="131"/>
      <c r="BA123" s="131"/>
      <c r="BB123" s="131"/>
      <c r="BC123" s="131"/>
      <c r="BD123" s="131"/>
      <c r="BE123" s="131"/>
      <c r="BF123" s="131"/>
      <c r="BG123" s="131"/>
      <c r="BH123" s="131"/>
      <c r="BI123" s="131"/>
      <c r="BJ123" s="131"/>
      <c r="BK123" s="131"/>
      <c r="BL123" s="131"/>
      <c r="BM123" s="131"/>
      <c r="BN123" s="131"/>
    </row>
    <row r="124" spans="39:66" ht="13.5" customHeight="1">
      <c r="AM124" s="131"/>
      <c r="AN124" s="131"/>
      <c r="AO124" s="131"/>
      <c r="AP124" s="131"/>
      <c r="AQ124" s="131"/>
      <c r="AR124" s="131"/>
      <c r="AS124" s="131"/>
      <c r="AT124" s="131"/>
      <c r="AU124" s="131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  <c r="BG124" s="131"/>
      <c r="BH124" s="131"/>
      <c r="BI124" s="131"/>
      <c r="BJ124" s="131"/>
      <c r="BK124" s="131"/>
      <c r="BL124" s="131"/>
      <c r="BM124" s="131"/>
      <c r="BN124" s="131"/>
    </row>
    <row r="125" spans="39:66" ht="13.5" customHeight="1"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131"/>
    </row>
    <row r="126" spans="39:66" ht="13.5" customHeight="1">
      <c r="AM126" s="131"/>
      <c r="AN126" s="131"/>
      <c r="AO126" s="131"/>
      <c r="AP126" s="131"/>
      <c r="AQ126" s="131"/>
      <c r="AR126" s="131"/>
      <c r="AS126" s="131"/>
      <c r="AT126" s="131"/>
      <c r="AU126" s="131"/>
      <c r="AV126" s="131"/>
      <c r="AW126" s="131"/>
      <c r="AX126" s="131"/>
      <c r="AY126" s="131"/>
      <c r="AZ126" s="131"/>
      <c r="BA126" s="131"/>
      <c r="BB126" s="131"/>
      <c r="BC126" s="131"/>
      <c r="BD126" s="131"/>
      <c r="BE126" s="131"/>
      <c r="BF126" s="131"/>
      <c r="BG126" s="131"/>
      <c r="BH126" s="131"/>
      <c r="BI126" s="131"/>
      <c r="BJ126" s="131"/>
      <c r="BK126" s="131"/>
      <c r="BL126" s="131"/>
      <c r="BM126" s="131"/>
      <c r="BN126" s="131"/>
    </row>
    <row r="127" spans="39:66" ht="13.5" customHeight="1"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1"/>
      <c r="AY127" s="131"/>
      <c r="AZ127" s="131"/>
      <c r="BA127" s="131"/>
      <c r="BB127" s="131"/>
      <c r="BC127" s="131"/>
      <c r="BD127" s="131"/>
      <c r="BE127" s="131"/>
      <c r="BF127" s="131"/>
      <c r="BG127" s="131"/>
      <c r="BH127" s="131"/>
      <c r="BI127" s="131"/>
      <c r="BJ127" s="131"/>
      <c r="BK127" s="131"/>
      <c r="BL127" s="131"/>
      <c r="BM127" s="131"/>
      <c r="BN127" s="131"/>
    </row>
    <row r="128" spans="39:66" ht="13.5" customHeight="1">
      <c r="AM128" s="131"/>
      <c r="AN128" s="131"/>
      <c r="AO128" s="131"/>
      <c r="AP128" s="131"/>
      <c r="AQ128" s="131"/>
      <c r="AR128" s="131"/>
      <c r="AS128" s="131"/>
      <c r="AT128" s="131"/>
      <c r="AU128" s="131"/>
      <c r="AV128" s="131"/>
      <c r="AW128" s="131"/>
      <c r="AX128" s="131"/>
      <c r="AY128" s="131"/>
      <c r="AZ128" s="131"/>
      <c r="BA128" s="131"/>
      <c r="BB128" s="131"/>
      <c r="BC128" s="131"/>
      <c r="BD128" s="131"/>
      <c r="BE128" s="131"/>
      <c r="BF128" s="131"/>
      <c r="BG128" s="131"/>
      <c r="BH128" s="131"/>
      <c r="BI128" s="131"/>
      <c r="BJ128" s="131"/>
      <c r="BK128" s="131"/>
      <c r="BL128" s="131"/>
      <c r="BM128" s="131"/>
      <c r="BN128" s="131"/>
    </row>
    <row r="129" spans="39:66" ht="13.5" customHeight="1">
      <c r="AM129" s="131"/>
      <c r="AN129" s="131"/>
      <c r="AO129" s="131"/>
      <c r="AP129" s="131"/>
      <c r="AQ129" s="131"/>
      <c r="AR129" s="131"/>
      <c r="AS129" s="131"/>
      <c r="AT129" s="131"/>
      <c r="AU129" s="131"/>
      <c r="AV129" s="131"/>
      <c r="AW129" s="131"/>
      <c r="AX129" s="131"/>
      <c r="AY129" s="131"/>
      <c r="AZ129" s="131"/>
      <c r="BA129" s="131"/>
      <c r="BB129" s="131"/>
      <c r="BC129" s="131"/>
      <c r="BD129" s="131"/>
      <c r="BE129" s="131"/>
      <c r="BF129" s="131"/>
      <c r="BG129" s="131"/>
      <c r="BH129" s="131"/>
      <c r="BI129" s="131"/>
      <c r="BJ129" s="131"/>
      <c r="BK129" s="131"/>
      <c r="BL129" s="131"/>
      <c r="BM129" s="131"/>
      <c r="BN129" s="131"/>
    </row>
    <row r="130" spans="39:66" ht="13.5" customHeight="1">
      <c r="AM130" s="131"/>
      <c r="AN130" s="131"/>
      <c r="AO130" s="131"/>
      <c r="AP130" s="131"/>
      <c r="AQ130" s="131"/>
      <c r="AR130" s="131"/>
      <c r="AS130" s="131"/>
      <c r="AT130" s="131"/>
      <c r="AU130" s="131"/>
      <c r="AV130" s="131"/>
      <c r="AW130" s="131"/>
      <c r="AX130" s="131"/>
      <c r="AY130" s="131"/>
      <c r="AZ130" s="131"/>
      <c r="BA130" s="131"/>
      <c r="BB130" s="131"/>
      <c r="BC130" s="131"/>
      <c r="BD130" s="131"/>
      <c r="BE130" s="131"/>
      <c r="BF130" s="131"/>
      <c r="BG130" s="131"/>
      <c r="BH130" s="131"/>
      <c r="BI130" s="131"/>
      <c r="BJ130" s="131"/>
      <c r="BK130" s="131"/>
      <c r="BL130" s="131"/>
      <c r="BM130" s="131"/>
      <c r="BN130" s="131"/>
    </row>
    <row r="131" spans="39:66" ht="13.5" customHeight="1">
      <c r="AM131" s="131"/>
      <c r="AN131" s="131"/>
      <c r="AO131" s="131"/>
      <c r="AP131" s="131"/>
      <c r="AQ131" s="131"/>
      <c r="AR131" s="131"/>
      <c r="AS131" s="131"/>
      <c r="AT131" s="131"/>
      <c r="AU131" s="131"/>
      <c r="AV131" s="131"/>
      <c r="AW131" s="131"/>
      <c r="AX131" s="131"/>
      <c r="AY131" s="131"/>
      <c r="AZ131" s="131"/>
      <c r="BA131" s="131"/>
      <c r="BB131" s="131"/>
      <c r="BC131" s="131"/>
      <c r="BD131" s="131"/>
      <c r="BE131" s="131"/>
      <c r="BF131" s="131"/>
      <c r="BG131" s="131"/>
      <c r="BH131" s="131"/>
      <c r="BI131" s="131"/>
      <c r="BJ131" s="131"/>
      <c r="BK131" s="131"/>
      <c r="BL131" s="131"/>
      <c r="BM131" s="131"/>
      <c r="BN131" s="131"/>
    </row>
    <row r="132" spans="39:66" ht="13.5" customHeight="1">
      <c r="AM132" s="131"/>
      <c r="AN132" s="131"/>
      <c r="AO132" s="131"/>
      <c r="AP132" s="131"/>
      <c r="AQ132" s="131"/>
      <c r="AR132" s="131"/>
      <c r="AS132" s="131"/>
      <c r="AT132" s="131"/>
      <c r="AU132" s="131"/>
      <c r="AV132" s="131"/>
      <c r="AW132" s="131"/>
      <c r="AX132" s="131"/>
      <c r="AY132" s="131"/>
      <c r="AZ132" s="131"/>
      <c r="BA132" s="131"/>
      <c r="BB132" s="131"/>
      <c r="BC132" s="131"/>
      <c r="BD132" s="131"/>
      <c r="BE132" s="131"/>
      <c r="BF132" s="131"/>
      <c r="BG132" s="131"/>
      <c r="BH132" s="131"/>
      <c r="BI132" s="131"/>
      <c r="BJ132" s="131"/>
      <c r="BK132" s="131"/>
      <c r="BL132" s="131"/>
      <c r="BM132" s="131"/>
      <c r="BN132" s="131"/>
    </row>
    <row r="133" spans="39:66" ht="13.5" customHeight="1">
      <c r="AM133" s="131"/>
      <c r="AN133" s="131"/>
      <c r="AO133" s="131"/>
      <c r="AP133" s="131"/>
      <c r="AQ133" s="131"/>
      <c r="AR133" s="131"/>
      <c r="AS133" s="131"/>
      <c r="AT133" s="131"/>
      <c r="AU133" s="131"/>
      <c r="AV133" s="131"/>
      <c r="AW133" s="131"/>
      <c r="AX133" s="131"/>
      <c r="AY133" s="131"/>
      <c r="AZ133" s="131"/>
      <c r="BA133" s="131"/>
      <c r="BB133" s="131"/>
      <c r="BC133" s="131"/>
      <c r="BD133" s="131"/>
      <c r="BE133" s="131"/>
      <c r="BF133" s="131"/>
      <c r="BG133" s="131"/>
      <c r="BH133" s="131"/>
      <c r="BI133" s="131"/>
      <c r="BJ133" s="131"/>
      <c r="BK133" s="131"/>
      <c r="BL133" s="131"/>
      <c r="BM133" s="131"/>
      <c r="BN133" s="131"/>
    </row>
    <row r="134" spans="39:66" ht="13.5" customHeight="1">
      <c r="AM134" s="131"/>
      <c r="AN134" s="131"/>
      <c r="AO134" s="131"/>
      <c r="AP134" s="131"/>
      <c r="AQ134" s="131"/>
      <c r="AR134" s="131"/>
      <c r="AS134" s="131"/>
      <c r="AT134" s="131"/>
      <c r="AU134" s="131"/>
      <c r="AV134" s="131"/>
      <c r="AW134" s="131"/>
      <c r="AX134" s="131"/>
      <c r="AY134" s="131"/>
      <c r="AZ134" s="131"/>
      <c r="BA134" s="131"/>
      <c r="BB134" s="131"/>
      <c r="BC134" s="131"/>
      <c r="BD134" s="131"/>
      <c r="BE134" s="131"/>
      <c r="BF134" s="131"/>
      <c r="BG134" s="131"/>
      <c r="BH134" s="131"/>
      <c r="BI134" s="131"/>
      <c r="BJ134" s="131"/>
      <c r="BK134" s="131"/>
      <c r="BL134" s="131"/>
      <c r="BM134" s="131"/>
      <c r="BN134" s="131"/>
    </row>
    <row r="135" spans="39:66" ht="13.5" customHeight="1">
      <c r="AM135" s="131"/>
      <c r="AN135" s="131"/>
      <c r="AO135" s="131"/>
      <c r="AP135" s="131"/>
      <c r="AQ135" s="131"/>
      <c r="AR135" s="131"/>
      <c r="AS135" s="131"/>
      <c r="AT135" s="131"/>
      <c r="AU135" s="131"/>
      <c r="AV135" s="131"/>
      <c r="AW135" s="131"/>
      <c r="AX135" s="131"/>
      <c r="AY135" s="131"/>
      <c r="AZ135" s="131"/>
      <c r="BA135" s="131"/>
      <c r="BB135" s="131"/>
      <c r="BC135" s="131"/>
      <c r="BD135" s="131"/>
      <c r="BE135" s="131"/>
      <c r="BF135" s="131"/>
      <c r="BG135" s="131"/>
      <c r="BH135" s="131"/>
      <c r="BI135" s="131"/>
      <c r="BJ135" s="131"/>
      <c r="BK135" s="131"/>
      <c r="BL135" s="131"/>
      <c r="BM135" s="131"/>
      <c r="BN135" s="131"/>
    </row>
    <row r="136" spans="39:66" ht="13.5" customHeight="1">
      <c r="AM136" s="131"/>
      <c r="AN136" s="131"/>
      <c r="AO136" s="131"/>
      <c r="AP136" s="131"/>
      <c r="AQ136" s="131"/>
      <c r="AR136" s="131"/>
      <c r="AS136" s="131"/>
      <c r="AT136" s="131"/>
      <c r="AU136" s="131"/>
      <c r="AV136" s="131"/>
      <c r="AW136" s="131"/>
      <c r="AX136" s="131"/>
      <c r="AY136" s="131"/>
      <c r="AZ136" s="131"/>
      <c r="BA136" s="131"/>
      <c r="BB136" s="131"/>
      <c r="BC136" s="131"/>
      <c r="BD136" s="131"/>
      <c r="BE136" s="131"/>
      <c r="BF136" s="131"/>
      <c r="BG136" s="131"/>
      <c r="BH136" s="131"/>
      <c r="BI136" s="131"/>
      <c r="BJ136" s="131"/>
      <c r="BK136" s="131"/>
      <c r="BL136" s="131"/>
      <c r="BM136" s="131"/>
      <c r="BN136" s="131"/>
    </row>
    <row r="137" spans="39:66" ht="13.5" customHeight="1">
      <c r="AM137" s="131"/>
      <c r="AN137" s="131"/>
      <c r="AO137" s="131"/>
      <c r="AP137" s="131"/>
      <c r="AQ137" s="131"/>
      <c r="AR137" s="131"/>
      <c r="AS137" s="131"/>
      <c r="AT137" s="131"/>
      <c r="AU137" s="131"/>
      <c r="AV137" s="131"/>
      <c r="AW137" s="131"/>
      <c r="AX137" s="131"/>
      <c r="AY137" s="131"/>
      <c r="AZ137" s="131"/>
      <c r="BA137" s="131"/>
      <c r="BB137" s="131"/>
      <c r="BC137" s="131"/>
      <c r="BD137" s="131"/>
      <c r="BE137" s="131"/>
      <c r="BF137" s="131"/>
      <c r="BG137" s="131"/>
      <c r="BH137" s="131"/>
      <c r="BI137" s="131"/>
      <c r="BJ137" s="131"/>
      <c r="BK137" s="131"/>
      <c r="BL137" s="131"/>
      <c r="BM137" s="131"/>
      <c r="BN137" s="131"/>
    </row>
    <row r="138" spans="39:66" ht="13.5" customHeight="1">
      <c r="AM138" s="131"/>
      <c r="AN138" s="131"/>
      <c r="AO138" s="131"/>
      <c r="AP138" s="131"/>
      <c r="AQ138" s="131"/>
      <c r="AR138" s="131"/>
      <c r="AS138" s="131"/>
      <c r="AT138" s="131"/>
      <c r="AU138" s="131"/>
      <c r="AV138" s="131"/>
      <c r="AW138" s="131"/>
      <c r="AX138" s="131"/>
      <c r="AY138" s="131"/>
      <c r="AZ138" s="131"/>
      <c r="BA138" s="131"/>
      <c r="BB138" s="131"/>
      <c r="BC138" s="131"/>
      <c r="BD138" s="131"/>
      <c r="BE138" s="131"/>
      <c r="BF138" s="131"/>
      <c r="BG138" s="131"/>
      <c r="BH138" s="131"/>
      <c r="BI138" s="131"/>
      <c r="BJ138" s="131"/>
      <c r="BK138" s="131"/>
      <c r="BL138" s="131"/>
      <c r="BM138" s="131"/>
      <c r="BN138" s="131"/>
    </row>
    <row r="139" spans="39:66" ht="13.5" customHeight="1">
      <c r="AM139" s="131"/>
      <c r="AN139" s="131"/>
      <c r="AO139" s="131"/>
      <c r="AP139" s="131"/>
      <c r="AQ139" s="131"/>
      <c r="AR139" s="131"/>
      <c r="AS139" s="131"/>
      <c r="AT139" s="131"/>
      <c r="AU139" s="131"/>
      <c r="AV139" s="131"/>
      <c r="AW139" s="131"/>
      <c r="AX139" s="131"/>
      <c r="AY139" s="131"/>
      <c r="AZ139" s="131"/>
      <c r="BA139" s="131"/>
      <c r="BB139" s="131"/>
      <c r="BC139" s="131"/>
      <c r="BD139" s="131"/>
      <c r="BE139" s="131"/>
      <c r="BF139" s="131"/>
      <c r="BG139" s="131"/>
      <c r="BH139" s="131"/>
      <c r="BI139" s="131"/>
      <c r="BJ139" s="131"/>
      <c r="BK139" s="131"/>
      <c r="BL139" s="131"/>
      <c r="BM139" s="131"/>
      <c r="BN139" s="131"/>
    </row>
    <row r="140" spans="39:66" ht="13.5" customHeight="1">
      <c r="AM140" s="131"/>
      <c r="AN140" s="131"/>
      <c r="AO140" s="131"/>
      <c r="AP140" s="131"/>
      <c r="AQ140" s="131"/>
      <c r="AR140" s="131"/>
      <c r="AS140" s="131"/>
      <c r="AT140" s="131"/>
      <c r="AU140" s="131"/>
      <c r="AV140" s="131"/>
      <c r="AW140" s="131"/>
      <c r="AX140" s="131"/>
      <c r="AY140" s="131"/>
      <c r="AZ140" s="131"/>
      <c r="BA140" s="131"/>
      <c r="BB140" s="131"/>
      <c r="BC140" s="131"/>
      <c r="BD140" s="131"/>
      <c r="BE140" s="131"/>
      <c r="BF140" s="131"/>
      <c r="BG140" s="131"/>
      <c r="BH140" s="131"/>
      <c r="BI140" s="131"/>
      <c r="BJ140" s="131"/>
      <c r="BK140" s="131"/>
      <c r="BL140" s="131"/>
      <c r="BM140" s="131"/>
      <c r="BN140" s="131"/>
    </row>
    <row r="141" spans="39:66" ht="13.5" customHeight="1">
      <c r="AM141" s="131"/>
      <c r="AN141" s="131"/>
      <c r="AO141" s="131"/>
      <c r="AP141" s="131"/>
      <c r="AQ141" s="131"/>
      <c r="AR141" s="131"/>
      <c r="AS141" s="131"/>
      <c r="AT141" s="131"/>
      <c r="AU141" s="131"/>
      <c r="AV141" s="131"/>
      <c r="AW141" s="131"/>
      <c r="AX141" s="131"/>
      <c r="AY141" s="131"/>
      <c r="AZ141" s="131"/>
      <c r="BA141" s="131"/>
      <c r="BB141" s="131"/>
      <c r="BC141" s="131"/>
      <c r="BD141" s="131"/>
      <c r="BE141" s="131"/>
      <c r="BF141" s="131"/>
      <c r="BG141" s="131"/>
      <c r="BH141" s="131"/>
      <c r="BI141" s="131"/>
      <c r="BJ141" s="131"/>
      <c r="BK141" s="131"/>
      <c r="BL141" s="131"/>
      <c r="BM141" s="131"/>
      <c r="BN141" s="131"/>
    </row>
    <row r="142" spans="39:66" ht="13.5" customHeight="1"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1"/>
      <c r="BJ142" s="131"/>
      <c r="BK142" s="131"/>
      <c r="BL142" s="131"/>
      <c r="BM142" s="131"/>
      <c r="BN142" s="131"/>
    </row>
    <row r="143" spans="39:66" ht="13.5" customHeight="1"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1"/>
      <c r="BJ143" s="131"/>
      <c r="BK143" s="131"/>
      <c r="BL143" s="131"/>
      <c r="BM143" s="131"/>
      <c r="BN143" s="131"/>
    </row>
    <row r="144" spans="39:66" ht="13.5" customHeight="1"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1"/>
      <c r="BJ144" s="131"/>
      <c r="BK144" s="131"/>
      <c r="BL144" s="131"/>
      <c r="BM144" s="131"/>
      <c r="BN144" s="131"/>
    </row>
    <row r="145" spans="39:66" ht="13.5" customHeight="1"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1"/>
      <c r="BJ145" s="131"/>
      <c r="BK145" s="131"/>
      <c r="BL145" s="131"/>
      <c r="BM145" s="131"/>
      <c r="BN145" s="131"/>
    </row>
    <row r="146" spans="39:66" ht="13.5" customHeight="1"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1"/>
      <c r="BJ146" s="131"/>
      <c r="BK146" s="131"/>
      <c r="BL146" s="131"/>
      <c r="BM146" s="131"/>
      <c r="BN146" s="131"/>
    </row>
    <row r="147" spans="39:66" ht="13.5" customHeight="1"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  <c r="BK147" s="131"/>
      <c r="BL147" s="131"/>
      <c r="BM147" s="131"/>
      <c r="BN147" s="131"/>
    </row>
    <row r="148" spans="39:66" ht="13.5" customHeight="1"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/>
      <c r="AX148" s="131"/>
      <c r="AY148" s="131"/>
      <c r="AZ148" s="131"/>
      <c r="BA148" s="131"/>
      <c r="BB148" s="131"/>
      <c r="BC148" s="131"/>
      <c r="BD148" s="131"/>
      <c r="BE148" s="131"/>
      <c r="BF148" s="131"/>
      <c r="BG148" s="131"/>
      <c r="BH148" s="131"/>
      <c r="BI148" s="131"/>
      <c r="BJ148" s="131"/>
      <c r="BK148" s="131"/>
      <c r="BL148" s="131"/>
      <c r="BM148" s="131"/>
      <c r="BN148" s="131"/>
    </row>
    <row r="149" spans="39:66" ht="13.5" customHeight="1">
      <c r="AM149" s="131"/>
      <c r="AN149" s="131"/>
      <c r="AO149" s="131"/>
      <c r="AP149" s="131"/>
      <c r="AQ149" s="131"/>
      <c r="AR149" s="131"/>
      <c r="AS149" s="131"/>
      <c r="AT149" s="131"/>
      <c r="AU149" s="131"/>
      <c r="AV149" s="131"/>
      <c r="AW149" s="131"/>
      <c r="AX149" s="131"/>
      <c r="AY149" s="131"/>
      <c r="AZ149" s="131"/>
      <c r="BA149" s="131"/>
      <c r="BB149" s="131"/>
      <c r="BC149" s="131"/>
      <c r="BD149" s="131"/>
      <c r="BE149" s="131"/>
      <c r="BF149" s="131"/>
      <c r="BG149" s="131"/>
      <c r="BH149" s="131"/>
      <c r="BI149" s="131"/>
      <c r="BJ149" s="131"/>
      <c r="BK149" s="131"/>
      <c r="BL149" s="131"/>
      <c r="BM149" s="131"/>
      <c r="BN149" s="131"/>
    </row>
    <row r="150" spans="39:66" ht="13.5" customHeight="1">
      <c r="AM150" s="131"/>
      <c r="AN150" s="131"/>
      <c r="AO150" s="131"/>
      <c r="AP150" s="131"/>
      <c r="AQ150" s="131"/>
      <c r="AR150" s="131"/>
      <c r="AS150" s="131"/>
      <c r="AT150" s="131"/>
      <c r="AU150" s="131"/>
      <c r="AV150" s="131"/>
      <c r="AW150" s="131"/>
      <c r="AX150" s="131"/>
      <c r="AY150" s="131"/>
      <c r="AZ150" s="131"/>
      <c r="BA150" s="131"/>
      <c r="BB150" s="131"/>
      <c r="BC150" s="131"/>
      <c r="BD150" s="131"/>
      <c r="BE150" s="131"/>
      <c r="BF150" s="131"/>
      <c r="BG150" s="131"/>
      <c r="BH150" s="131"/>
      <c r="BI150" s="131"/>
      <c r="BJ150" s="131"/>
      <c r="BK150" s="131"/>
      <c r="BL150" s="131"/>
      <c r="BM150" s="131"/>
      <c r="BN150" s="131"/>
    </row>
    <row r="151" spans="39:66" ht="13.5" customHeight="1">
      <c r="AM151" s="131"/>
      <c r="AN151" s="131"/>
      <c r="AO151" s="131"/>
      <c r="AP151" s="131"/>
      <c r="AQ151" s="131"/>
      <c r="AR151" s="131"/>
      <c r="AS151" s="131"/>
      <c r="AT151" s="131"/>
      <c r="AU151" s="131"/>
      <c r="AV151" s="131"/>
      <c r="AW151" s="131"/>
      <c r="AX151" s="131"/>
      <c r="AY151" s="131"/>
      <c r="AZ151" s="131"/>
      <c r="BA151" s="131"/>
      <c r="BB151" s="131"/>
      <c r="BC151" s="131"/>
      <c r="BD151" s="131"/>
      <c r="BE151" s="131"/>
      <c r="BF151" s="131"/>
      <c r="BG151" s="131"/>
      <c r="BH151" s="131"/>
      <c r="BI151" s="131"/>
      <c r="BJ151" s="131"/>
      <c r="BK151" s="131"/>
      <c r="BL151" s="131"/>
      <c r="BM151" s="131"/>
      <c r="BN151" s="131"/>
    </row>
    <row r="152" spans="39:66" ht="13.5" customHeight="1">
      <c r="AM152" s="131"/>
      <c r="AN152" s="131"/>
      <c r="AO152" s="131"/>
      <c r="AP152" s="131"/>
      <c r="AQ152" s="131"/>
      <c r="AR152" s="131"/>
      <c r="AS152" s="131"/>
      <c r="AT152" s="131"/>
      <c r="AU152" s="131"/>
      <c r="AV152" s="131"/>
      <c r="AW152" s="131"/>
      <c r="AX152" s="131"/>
      <c r="AY152" s="131"/>
      <c r="AZ152" s="131"/>
      <c r="BA152" s="131"/>
      <c r="BB152" s="131"/>
      <c r="BC152" s="131"/>
      <c r="BD152" s="131"/>
      <c r="BE152" s="131"/>
      <c r="BF152" s="131"/>
      <c r="BG152" s="131"/>
      <c r="BH152" s="131"/>
      <c r="BI152" s="131"/>
      <c r="BJ152" s="131"/>
      <c r="BK152" s="131"/>
      <c r="BL152" s="131"/>
      <c r="BM152" s="131"/>
      <c r="BN152" s="131"/>
    </row>
    <row r="153" spans="39:66" ht="13.5" customHeight="1">
      <c r="AM153" s="131"/>
      <c r="AN153" s="131"/>
      <c r="AO153" s="131"/>
      <c r="AP153" s="131"/>
      <c r="AQ153" s="131"/>
      <c r="AR153" s="131"/>
      <c r="AS153" s="131"/>
      <c r="AT153" s="131"/>
      <c r="AU153" s="131"/>
      <c r="AV153" s="131"/>
      <c r="AW153" s="131"/>
      <c r="AX153" s="131"/>
      <c r="AY153" s="131"/>
      <c r="AZ153" s="131"/>
      <c r="BA153" s="131"/>
      <c r="BB153" s="131"/>
      <c r="BC153" s="131"/>
      <c r="BD153" s="131"/>
      <c r="BE153" s="131"/>
      <c r="BF153" s="131"/>
      <c r="BG153" s="131"/>
      <c r="BH153" s="131"/>
      <c r="BI153" s="131"/>
      <c r="BJ153" s="131"/>
      <c r="BK153" s="131"/>
      <c r="BL153" s="131"/>
      <c r="BM153" s="131"/>
      <c r="BN153" s="131"/>
    </row>
    <row r="154" spans="39:66" ht="13.5" customHeight="1">
      <c r="AM154" s="131"/>
      <c r="AN154" s="131"/>
      <c r="AO154" s="131"/>
      <c r="AP154" s="131"/>
      <c r="AQ154" s="131"/>
      <c r="AR154" s="131"/>
      <c r="AS154" s="131"/>
      <c r="AT154" s="131"/>
      <c r="AU154" s="131"/>
      <c r="AV154" s="131"/>
      <c r="AW154" s="131"/>
      <c r="AX154" s="131"/>
      <c r="AY154" s="131"/>
      <c r="AZ154" s="131"/>
      <c r="BA154" s="131"/>
      <c r="BB154" s="131"/>
      <c r="BC154" s="131"/>
      <c r="BD154" s="131"/>
      <c r="BE154" s="131"/>
      <c r="BF154" s="131"/>
      <c r="BG154" s="131"/>
      <c r="BH154" s="131"/>
      <c r="BI154" s="131"/>
      <c r="BJ154" s="131"/>
      <c r="BK154" s="131"/>
      <c r="BL154" s="131"/>
      <c r="BM154" s="131"/>
      <c r="BN154" s="131"/>
    </row>
    <row r="155" spans="39:66" ht="13.5" customHeight="1">
      <c r="AM155" s="131"/>
      <c r="AN155" s="131"/>
      <c r="AO155" s="131"/>
      <c r="AP155" s="131"/>
      <c r="AQ155" s="131"/>
      <c r="AR155" s="131"/>
      <c r="AS155" s="131"/>
      <c r="AT155" s="131"/>
      <c r="AU155" s="131"/>
      <c r="AV155" s="131"/>
      <c r="AW155" s="131"/>
      <c r="AX155" s="131"/>
      <c r="AY155" s="131"/>
      <c r="AZ155" s="131"/>
      <c r="BA155" s="131"/>
      <c r="BB155" s="131"/>
      <c r="BC155" s="131"/>
      <c r="BD155" s="131"/>
      <c r="BE155" s="131"/>
      <c r="BF155" s="131"/>
      <c r="BG155" s="131"/>
      <c r="BH155" s="131"/>
      <c r="BI155" s="131"/>
      <c r="BJ155" s="131"/>
      <c r="BK155" s="131"/>
      <c r="BL155" s="131"/>
      <c r="BM155" s="131"/>
      <c r="BN155" s="131"/>
    </row>
    <row r="156" spans="39:66" ht="13.5" customHeight="1">
      <c r="AM156" s="131"/>
      <c r="AN156" s="131"/>
      <c r="AO156" s="131"/>
      <c r="AP156" s="131"/>
      <c r="AQ156" s="131"/>
      <c r="AR156" s="131"/>
      <c r="AS156" s="131"/>
      <c r="AT156" s="131"/>
      <c r="AU156" s="131"/>
      <c r="AV156" s="131"/>
      <c r="AW156" s="131"/>
      <c r="AX156" s="131"/>
      <c r="AY156" s="131"/>
      <c r="AZ156" s="131"/>
      <c r="BA156" s="131"/>
      <c r="BB156" s="131"/>
      <c r="BC156" s="131"/>
      <c r="BD156" s="131"/>
      <c r="BE156" s="131"/>
      <c r="BF156" s="131"/>
      <c r="BG156" s="131"/>
      <c r="BH156" s="131"/>
      <c r="BI156" s="131"/>
      <c r="BJ156" s="131"/>
      <c r="BK156" s="131"/>
      <c r="BL156" s="131"/>
      <c r="BM156" s="131"/>
      <c r="BN156" s="131"/>
    </row>
    <row r="157" spans="39:66" ht="13.5" customHeight="1">
      <c r="AM157" s="131"/>
      <c r="AN157" s="131"/>
      <c r="AO157" s="131"/>
      <c r="AP157" s="131"/>
      <c r="AQ157" s="131"/>
      <c r="AR157" s="131"/>
      <c r="AS157" s="131"/>
      <c r="AT157" s="131"/>
      <c r="AU157" s="131"/>
      <c r="AV157" s="131"/>
      <c r="AW157" s="131"/>
      <c r="AX157" s="131"/>
      <c r="AY157" s="131"/>
      <c r="AZ157" s="131"/>
      <c r="BA157" s="131"/>
      <c r="BB157" s="131"/>
      <c r="BC157" s="131"/>
      <c r="BD157" s="131"/>
      <c r="BE157" s="131"/>
      <c r="BF157" s="131"/>
      <c r="BG157" s="131"/>
      <c r="BH157" s="131"/>
      <c r="BI157" s="131"/>
      <c r="BJ157" s="131"/>
      <c r="BK157" s="131"/>
      <c r="BL157" s="131"/>
      <c r="BM157" s="131"/>
      <c r="BN157" s="131"/>
    </row>
    <row r="158" spans="39:66" ht="13.5" customHeight="1">
      <c r="AM158" s="131"/>
      <c r="AN158" s="131"/>
      <c r="AO158" s="131"/>
      <c r="AP158" s="131"/>
      <c r="AQ158" s="131"/>
      <c r="AR158" s="131"/>
      <c r="AS158" s="131"/>
      <c r="AT158" s="131"/>
      <c r="AU158" s="131"/>
      <c r="AV158" s="131"/>
      <c r="AW158" s="131"/>
      <c r="AX158" s="131"/>
      <c r="AY158" s="131"/>
      <c r="AZ158" s="131"/>
      <c r="BA158" s="131"/>
      <c r="BB158" s="131"/>
      <c r="BC158" s="131"/>
      <c r="BD158" s="131"/>
      <c r="BE158" s="131"/>
      <c r="BF158" s="131"/>
      <c r="BG158" s="131"/>
      <c r="BH158" s="131"/>
      <c r="BI158" s="131"/>
      <c r="BJ158" s="131"/>
      <c r="BK158" s="131"/>
      <c r="BL158" s="131"/>
      <c r="BM158" s="131"/>
      <c r="BN158" s="131"/>
    </row>
    <row r="159" spans="39:66" ht="13.5" customHeight="1">
      <c r="AM159" s="131"/>
      <c r="AN159" s="131"/>
      <c r="AO159" s="131"/>
      <c r="AP159" s="131"/>
      <c r="AQ159" s="131"/>
      <c r="AR159" s="131"/>
      <c r="AS159" s="131"/>
      <c r="AT159" s="131"/>
      <c r="AU159" s="131"/>
      <c r="AV159" s="131"/>
      <c r="AW159" s="131"/>
      <c r="AX159" s="131"/>
      <c r="AY159" s="131"/>
      <c r="AZ159" s="131"/>
      <c r="BA159" s="131"/>
      <c r="BB159" s="131"/>
      <c r="BC159" s="131"/>
      <c r="BD159" s="131"/>
      <c r="BE159" s="131"/>
      <c r="BF159" s="131"/>
      <c r="BG159" s="131"/>
      <c r="BH159" s="131"/>
      <c r="BI159" s="131"/>
      <c r="BJ159" s="131"/>
      <c r="BK159" s="131"/>
      <c r="BL159" s="131"/>
      <c r="BM159" s="131"/>
      <c r="BN159" s="131"/>
    </row>
    <row r="160" spans="39:66" ht="13.5" customHeight="1"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131"/>
      <c r="AW160" s="131"/>
      <c r="AX160" s="131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131"/>
      <c r="BJ160" s="131"/>
      <c r="BK160" s="131"/>
      <c r="BL160" s="131"/>
      <c r="BM160" s="131"/>
      <c r="BN160" s="131"/>
    </row>
    <row r="161" spans="39:66" ht="13.5" customHeight="1">
      <c r="AM161" s="131"/>
      <c r="AN161" s="131"/>
      <c r="AO161" s="131"/>
      <c r="AP161" s="131"/>
      <c r="AQ161" s="131"/>
      <c r="AR161" s="131"/>
      <c r="AS161" s="131"/>
      <c r="AT161" s="131"/>
      <c r="AU161" s="131"/>
      <c r="AV161" s="131"/>
      <c r="AW161" s="131"/>
      <c r="AX161" s="131"/>
      <c r="AY161" s="131"/>
      <c r="AZ161" s="131"/>
      <c r="BA161" s="131"/>
      <c r="BB161" s="131"/>
      <c r="BC161" s="131"/>
      <c r="BD161" s="131"/>
      <c r="BE161" s="131"/>
      <c r="BF161" s="131"/>
      <c r="BG161" s="131"/>
      <c r="BH161" s="131"/>
      <c r="BI161" s="131"/>
      <c r="BJ161" s="131"/>
      <c r="BK161" s="131"/>
      <c r="BL161" s="131"/>
      <c r="BM161" s="131"/>
      <c r="BN161" s="131"/>
    </row>
    <row r="162" spans="39:66" ht="13.5" customHeight="1">
      <c r="AM162" s="131"/>
      <c r="AN162" s="131"/>
      <c r="AO162" s="131"/>
      <c r="AP162" s="131"/>
      <c r="AQ162" s="131"/>
      <c r="AR162" s="131"/>
      <c r="AS162" s="131"/>
      <c r="AT162" s="131"/>
      <c r="AU162" s="131"/>
      <c r="AV162" s="131"/>
      <c r="AW162" s="131"/>
      <c r="AX162" s="131"/>
      <c r="AY162" s="131"/>
      <c r="AZ162" s="131"/>
      <c r="BA162" s="131"/>
      <c r="BB162" s="131"/>
      <c r="BC162" s="131"/>
      <c r="BD162" s="131"/>
      <c r="BE162" s="131"/>
      <c r="BF162" s="131"/>
      <c r="BG162" s="131"/>
      <c r="BH162" s="131"/>
      <c r="BI162" s="131"/>
      <c r="BJ162" s="131"/>
      <c r="BK162" s="131"/>
      <c r="BL162" s="131"/>
      <c r="BM162" s="131"/>
      <c r="BN162" s="131"/>
    </row>
    <row r="163" spans="39:66" ht="13.5" customHeight="1">
      <c r="AM163" s="131"/>
      <c r="AN163" s="131"/>
      <c r="AO163" s="131"/>
      <c r="AP163" s="131"/>
      <c r="AQ163" s="131"/>
      <c r="AR163" s="131"/>
      <c r="AS163" s="131"/>
      <c r="AT163" s="131"/>
      <c r="AU163" s="131"/>
      <c r="AV163" s="131"/>
      <c r="AW163" s="131"/>
      <c r="AX163" s="131"/>
      <c r="AY163" s="131"/>
      <c r="AZ163" s="131"/>
      <c r="BA163" s="131"/>
      <c r="BB163" s="131"/>
      <c r="BC163" s="131"/>
      <c r="BD163" s="131"/>
      <c r="BE163" s="131"/>
      <c r="BF163" s="131"/>
      <c r="BG163" s="131"/>
      <c r="BH163" s="131"/>
      <c r="BI163" s="131"/>
      <c r="BJ163" s="131"/>
      <c r="BK163" s="131"/>
      <c r="BL163" s="131"/>
      <c r="BM163" s="131"/>
      <c r="BN163" s="131"/>
    </row>
    <row r="164" spans="39:66" ht="13.5" customHeight="1">
      <c r="AM164" s="131"/>
      <c r="AN164" s="131"/>
      <c r="AO164" s="131"/>
      <c r="AP164" s="131"/>
      <c r="AQ164" s="131"/>
      <c r="AR164" s="131"/>
      <c r="AS164" s="131"/>
      <c r="AT164" s="131"/>
      <c r="AU164" s="131"/>
      <c r="AV164" s="131"/>
      <c r="AW164" s="131"/>
      <c r="AX164" s="131"/>
      <c r="AY164" s="131"/>
      <c r="AZ164" s="131"/>
      <c r="BA164" s="131"/>
      <c r="BB164" s="131"/>
      <c r="BC164" s="131"/>
      <c r="BD164" s="131"/>
      <c r="BE164" s="131"/>
      <c r="BF164" s="131"/>
      <c r="BG164" s="131"/>
      <c r="BH164" s="131"/>
      <c r="BI164" s="131"/>
      <c r="BJ164" s="131"/>
      <c r="BK164" s="131"/>
      <c r="BL164" s="131"/>
      <c r="BM164" s="131"/>
      <c r="BN164" s="131"/>
    </row>
    <row r="165" spans="39:66" ht="13.5" customHeight="1">
      <c r="AM165" s="131"/>
      <c r="AN165" s="131"/>
      <c r="AO165" s="131"/>
      <c r="AP165" s="131"/>
      <c r="AQ165" s="131"/>
      <c r="AR165" s="131"/>
      <c r="AS165" s="131"/>
      <c r="AT165" s="131"/>
      <c r="AU165" s="131"/>
      <c r="AV165" s="131"/>
      <c r="AW165" s="131"/>
      <c r="AX165" s="131"/>
      <c r="AY165" s="131"/>
      <c r="AZ165" s="131"/>
      <c r="BA165" s="131"/>
      <c r="BB165" s="131"/>
      <c r="BC165" s="131"/>
      <c r="BD165" s="131"/>
      <c r="BE165" s="131"/>
      <c r="BF165" s="131"/>
      <c r="BG165" s="131"/>
      <c r="BH165" s="131"/>
      <c r="BI165" s="131"/>
      <c r="BJ165" s="131"/>
      <c r="BK165" s="131"/>
      <c r="BL165" s="131"/>
      <c r="BM165" s="131"/>
      <c r="BN165" s="131"/>
    </row>
    <row r="166" spans="39:66" ht="13.5" customHeight="1">
      <c r="AM166" s="131"/>
      <c r="AN166" s="131"/>
      <c r="AO166" s="131"/>
      <c r="AP166" s="131"/>
      <c r="AQ166" s="131"/>
      <c r="AR166" s="131"/>
      <c r="AS166" s="131"/>
      <c r="AT166" s="131"/>
      <c r="AU166" s="131"/>
      <c r="AV166" s="131"/>
      <c r="AW166" s="131"/>
      <c r="AX166" s="131"/>
      <c r="AY166" s="131"/>
      <c r="AZ166" s="131"/>
      <c r="BA166" s="131"/>
      <c r="BB166" s="131"/>
      <c r="BC166" s="131"/>
      <c r="BD166" s="131"/>
      <c r="BE166" s="131"/>
      <c r="BF166" s="131"/>
      <c r="BG166" s="131"/>
      <c r="BH166" s="131"/>
      <c r="BI166" s="131"/>
      <c r="BJ166" s="131"/>
      <c r="BK166" s="131"/>
      <c r="BL166" s="131"/>
      <c r="BM166" s="131"/>
      <c r="BN166" s="131"/>
    </row>
    <row r="167" spans="39:66" ht="13.5" customHeight="1">
      <c r="AM167" s="131"/>
      <c r="AN167" s="131"/>
      <c r="AO167" s="131"/>
      <c r="AP167" s="131"/>
      <c r="AQ167" s="131"/>
      <c r="AR167" s="131"/>
      <c r="AS167" s="131"/>
      <c r="AT167" s="131"/>
      <c r="AU167" s="131"/>
      <c r="AV167" s="131"/>
      <c r="AW167" s="131"/>
      <c r="AX167" s="131"/>
      <c r="AY167" s="131"/>
      <c r="AZ167" s="131"/>
      <c r="BA167" s="131"/>
      <c r="BB167" s="131"/>
      <c r="BC167" s="131"/>
      <c r="BD167" s="131"/>
      <c r="BE167" s="131"/>
      <c r="BF167" s="131"/>
      <c r="BG167" s="131"/>
      <c r="BH167" s="131"/>
      <c r="BI167" s="131"/>
      <c r="BJ167" s="131"/>
      <c r="BK167" s="131"/>
      <c r="BL167" s="131"/>
      <c r="BM167" s="131"/>
      <c r="BN167" s="131"/>
    </row>
    <row r="168" spans="39:66" ht="13.5" customHeight="1">
      <c r="AM168" s="131"/>
      <c r="AN168" s="131"/>
      <c r="AO168" s="131"/>
      <c r="AP168" s="131"/>
      <c r="AQ168" s="131"/>
      <c r="AR168" s="131"/>
      <c r="AS168" s="131"/>
      <c r="AT168" s="131"/>
      <c r="AU168" s="131"/>
      <c r="AV168" s="131"/>
      <c r="AW168" s="131"/>
      <c r="AX168" s="131"/>
      <c r="AY168" s="131"/>
      <c r="AZ168" s="131"/>
      <c r="BA168" s="131"/>
      <c r="BB168" s="131"/>
      <c r="BC168" s="131"/>
      <c r="BD168" s="131"/>
      <c r="BE168" s="131"/>
      <c r="BF168" s="131"/>
      <c r="BG168" s="131"/>
      <c r="BH168" s="131"/>
      <c r="BI168" s="131"/>
      <c r="BJ168" s="131"/>
      <c r="BK168" s="131"/>
      <c r="BL168" s="131"/>
      <c r="BM168" s="131"/>
      <c r="BN168" s="131"/>
    </row>
    <row r="169" spans="39:66" ht="13.5" customHeight="1">
      <c r="AM169" s="131"/>
      <c r="AN169" s="131"/>
      <c r="AO169" s="131"/>
      <c r="AP169" s="131"/>
      <c r="AQ169" s="131"/>
      <c r="AR169" s="131"/>
      <c r="AS169" s="131"/>
      <c r="AT169" s="131"/>
      <c r="AU169" s="131"/>
      <c r="AV169" s="131"/>
      <c r="AW169" s="131"/>
      <c r="AX169" s="131"/>
      <c r="AY169" s="131"/>
      <c r="AZ169" s="131"/>
      <c r="BA169" s="131"/>
      <c r="BB169" s="131"/>
      <c r="BC169" s="131"/>
      <c r="BD169" s="131"/>
      <c r="BE169" s="131"/>
      <c r="BF169" s="131"/>
      <c r="BG169" s="131"/>
      <c r="BH169" s="131"/>
      <c r="BI169" s="131"/>
      <c r="BJ169" s="131"/>
      <c r="BK169" s="131"/>
      <c r="BL169" s="131"/>
      <c r="BM169" s="131"/>
      <c r="BN169" s="131"/>
    </row>
    <row r="170" spans="39:66" ht="13.5" customHeight="1">
      <c r="AM170" s="131"/>
      <c r="AN170" s="131"/>
      <c r="AO170" s="131"/>
      <c r="AP170" s="131"/>
      <c r="AQ170" s="131"/>
      <c r="AR170" s="131"/>
      <c r="AS170" s="131"/>
      <c r="AT170" s="131"/>
      <c r="AU170" s="131"/>
      <c r="AV170" s="131"/>
      <c r="AW170" s="131"/>
      <c r="AX170" s="131"/>
      <c r="AY170" s="131"/>
      <c r="AZ170" s="131"/>
      <c r="BA170" s="131"/>
      <c r="BB170" s="131"/>
      <c r="BC170" s="131"/>
      <c r="BD170" s="131"/>
      <c r="BE170" s="131"/>
      <c r="BF170" s="131"/>
      <c r="BG170" s="131"/>
      <c r="BH170" s="131"/>
      <c r="BI170" s="131"/>
      <c r="BJ170" s="131"/>
      <c r="BK170" s="131"/>
      <c r="BL170" s="131"/>
      <c r="BM170" s="131"/>
      <c r="BN170" s="131"/>
    </row>
    <row r="171" spans="39:66" ht="13.5" customHeight="1">
      <c r="AM171" s="131"/>
      <c r="AN171" s="131"/>
      <c r="AO171" s="131"/>
      <c r="AP171" s="131"/>
      <c r="AQ171" s="131"/>
      <c r="AR171" s="131"/>
      <c r="AS171" s="131"/>
      <c r="AT171" s="131"/>
      <c r="AU171" s="131"/>
      <c r="AV171" s="131"/>
      <c r="AW171" s="131"/>
      <c r="AX171" s="131"/>
      <c r="AY171" s="131"/>
      <c r="AZ171" s="131"/>
      <c r="BA171" s="131"/>
      <c r="BB171" s="131"/>
      <c r="BC171" s="131"/>
      <c r="BD171" s="131"/>
      <c r="BE171" s="131"/>
      <c r="BF171" s="131"/>
      <c r="BG171" s="131"/>
      <c r="BH171" s="131"/>
      <c r="BI171" s="131"/>
      <c r="BJ171" s="131"/>
      <c r="BK171" s="131"/>
      <c r="BL171" s="131"/>
      <c r="BM171" s="131"/>
      <c r="BN171" s="131"/>
    </row>
    <row r="172" spans="39:66" ht="13.5" customHeight="1">
      <c r="AM172" s="131"/>
      <c r="AN172" s="131"/>
      <c r="AO172" s="131"/>
      <c r="AP172" s="131"/>
      <c r="AQ172" s="131"/>
      <c r="AR172" s="131"/>
      <c r="AS172" s="131"/>
      <c r="AT172" s="131"/>
      <c r="AU172" s="131"/>
      <c r="AV172" s="131"/>
      <c r="AW172" s="131"/>
      <c r="AX172" s="131"/>
      <c r="AY172" s="131"/>
      <c r="AZ172" s="131"/>
      <c r="BA172" s="131"/>
      <c r="BB172" s="131"/>
      <c r="BC172" s="131"/>
      <c r="BD172" s="131"/>
      <c r="BE172" s="131"/>
      <c r="BF172" s="131"/>
      <c r="BG172" s="131"/>
      <c r="BH172" s="131"/>
      <c r="BI172" s="131"/>
      <c r="BJ172" s="131"/>
      <c r="BK172" s="131"/>
      <c r="BL172" s="131"/>
      <c r="BM172" s="131"/>
      <c r="BN172" s="131"/>
    </row>
    <row r="173" spans="39:66" ht="13.5" customHeight="1">
      <c r="AM173" s="131"/>
      <c r="AN173" s="131"/>
      <c r="AO173" s="131"/>
      <c r="AP173" s="131"/>
      <c r="AQ173" s="131"/>
      <c r="AR173" s="131"/>
      <c r="AS173" s="131"/>
      <c r="AT173" s="131"/>
      <c r="AU173" s="131"/>
      <c r="AV173" s="131"/>
      <c r="AW173" s="131"/>
      <c r="AX173" s="131"/>
      <c r="AY173" s="131"/>
      <c r="AZ173" s="131"/>
      <c r="BA173" s="131"/>
      <c r="BB173" s="131"/>
      <c r="BC173" s="131"/>
      <c r="BD173" s="131"/>
      <c r="BE173" s="131"/>
      <c r="BF173" s="131"/>
      <c r="BG173" s="131"/>
      <c r="BH173" s="131"/>
      <c r="BI173" s="131"/>
      <c r="BJ173" s="131"/>
      <c r="BK173" s="131"/>
      <c r="BL173" s="131"/>
      <c r="BM173" s="131"/>
      <c r="BN173" s="131"/>
    </row>
    <row r="174" spans="39:66" ht="13.5" customHeight="1">
      <c r="AM174" s="131"/>
      <c r="AN174" s="131"/>
      <c r="AO174" s="131"/>
      <c r="AP174" s="131"/>
      <c r="AQ174" s="131"/>
      <c r="AR174" s="131"/>
      <c r="AS174" s="131"/>
      <c r="AT174" s="131"/>
      <c r="AU174" s="131"/>
      <c r="AV174" s="131"/>
      <c r="AW174" s="131"/>
      <c r="AX174" s="131"/>
      <c r="AY174" s="131"/>
      <c r="AZ174" s="131"/>
      <c r="BA174" s="131"/>
      <c r="BB174" s="131"/>
      <c r="BC174" s="131"/>
      <c r="BD174" s="131"/>
      <c r="BE174" s="131"/>
      <c r="BF174" s="131"/>
      <c r="BG174" s="131"/>
      <c r="BH174" s="131"/>
      <c r="BI174" s="131"/>
      <c r="BJ174" s="131"/>
      <c r="BK174" s="131"/>
      <c r="BL174" s="131"/>
      <c r="BM174" s="131"/>
      <c r="BN174" s="131"/>
    </row>
    <row r="175" spans="39:66" ht="13.5" customHeight="1">
      <c r="AM175" s="131"/>
      <c r="AN175" s="131"/>
      <c r="AO175" s="131"/>
      <c r="AP175" s="131"/>
      <c r="AQ175" s="131"/>
      <c r="AR175" s="131"/>
      <c r="AS175" s="131"/>
      <c r="AT175" s="131"/>
      <c r="AU175" s="131"/>
      <c r="AV175" s="131"/>
      <c r="AW175" s="131"/>
      <c r="AX175" s="131"/>
      <c r="AY175" s="131"/>
      <c r="AZ175" s="131"/>
      <c r="BA175" s="131"/>
      <c r="BB175" s="131"/>
      <c r="BC175" s="131"/>
      <c r="BD175" s="131"/>
      <c r="BE175" s="131"/>
      <c r="BF175" s="131"/>
      <c r="BG175" s="131"/>
      <c r="BH175" s="131"/>
      <c r="BI175" s="131"/>
      <c r="BJ175" s="131"/>
      <c r="BK175" s="131"/>
      <c r="BL175" s="131"/>
      <c r="BM175" s="131"/>
      <c r="BN175" s="131"/>
    </row>
    <row r="176" spans="39:66" ht="13.5" customHeight="1">
      <c r="AM176" s="131"/>
      <c r="AN176" s="131"/>
      <c r="AO176" s="131"/>
      <c r="AP176" s="131"/>
      <c r="AQ176" s="131"/>
      <c r="AR176" s="131"/>
      <c r="AS176" s="131"/>
      <c r="AT176" s="131"/>
      <c r="AU176" s="131"/>
      <c r="AV176" s="131"/>
      <c r="AW176" s="131"/>
      <c r="AX176" s="131"/>
      <c r="AY176" s="131"/>
      <c r="AZ176" s="131"/>
      <c r="BA176" s="131"/>
      <c r="BB176" s="131"/>
      <c r="BC176" s="131"/>
      <c r="BD176" s="131"/>
      <c r="BE176" s="131"/>
      <c r="BF176" s="131"/>
      <c r="BG176" s="131"/>
      <c r="BH176" s="131"/>
      <c r="BI176" s="131"/>
      <c r="BJ176" s="131"/>
      <c r="BK176" s="131"/>
      <c r="BL176" s="131"/>
      <c r="BM176" s="131"/>
      <c r="BN176" s="131"/>
    </row>
    <row r="177" spans="39:66" ht="13.5" customHeight="1">
      <c r="AM177" s="131"/>
      <c r="AN177" s="131"/>
      <c r="AO177" s="131"/>
      <c r="AP177" s="131"/>
      <c r="AQ177" s="131"/>
      <c r="AR177" s="131"/>
      <c r="AS177" s="131"/>
      <c r="AT177" s="131"/>
      <c r="AU177" s="131"/>
      <c r="AV177" s="131"/>
      <c r="AW177" s="131"/>
      <c r="AX177" s="131"/>
      <c r="AY177" s="131"/>
      <c r="AZ177" s="131"/>
      <c r="BA177" s="131"/>
      <c r="BB177" s="131"/>
      <c r="BC177" s="131"/>
      <c r="BD177" s="131"/>
      <c r="BE177" s="131"/>
      <c r="BF177" s="131"/>
      <c r="BG177" s="131"/>
      <c r="BH177" s="131"/>
      <c r="BI177" s="131"/>
      <c r="BJ177" s="131"/>
      <c r="BK177" s="131"/>
      <c r="BL177" s="131"/>
      <c r="BM177" s="131"/>
      <c r="BN177" s="131"/>
    </row>
    <row r="178" spans="39:66" ht="13.5" customHeight="1">
      <c r="AM178" s="131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1"/>
      <c r="BJ178" s="131"/>
      <c r="BK178" s="131"/>
      <c r="BL178" s="131"/>
      <c r="BM178" s="131"/>
      <c r="BN178" s="131"/>
    </row>
    <row r="179" spans="39:66" ht="13.5" customHeight="1">
      <c r="AM179" s="131"/>
      <c r="AN179" s="131"/>
      <c r="AO179" s="131"/>
      <c r="AP179" s="131"/>
      <c r="AQ179" s="131"/>
      <c r="AR179" s="131"/>
      <c r="AS179" s="131"/>
      <c r="AT179" s="131"/>
      <c r="AU179" s="131"/>
      <c r="AV179" s="131"/>
      <c r="AW179" s="131"/>
      <c r="AX179" s="131"/>
      <c r="AY179" s="131"/>
      <c r="AZ179" s="131"/>
      <c r="BA179" s="131"/>
      <c r="BB179" s="131"/>
      <c r="BC179" s="131"/>
      <c r="BD179" s="131"/>
      <c r="BE179" s="131"/>
      <c r="BF179" s="131"/>
      <c r="BG179" s="131"/>
      <c r="BH179" s="131"/>
      <c r="BI179" s="131"/>
      <c r="BJ179" s="131"/>
      <c r="BK179" s="131"/>
      <c r="BL179" s="131"/>
      <c r="BM179" s="131"/>
      <c r="BN179" s="131"/>
    </row>
  </sheetData>
  <sheetProtection formatCells="0" formatColumns="0" formatRows="0" insertColumns="0" insertRows="0" insertHyperlinks="0" deleteColumns="0" deleteRows="0" sort="0" autoFilter="0" pivotTables="0"/>
  <mergeCells count="38">
    <mergeCell ref="E6:F6"/>
    <mergeCell ref="O6:P6"/>
    <mergeCell ref="S6:T6"/>
    <mergeCell ref="W6:X6"/>
    <mergeCell ref="G6:H6"/>
    <mergeCell ref="BI6:BJ6"/>
    <mergeCell ref="A6:A9"/>
    <mergeCell ref="AI6:AJ6"/>
    <mergeCell ref="AC6:AD6"/>
    <mergeCell ref="C6:D6"/>
    <mergeCell ref="AS6:AT6"/>
    <mergeCell ref="BE6:BF6"/>
    <mergeCell ref="U6:V6"/>
    <mergeCell ref="Y6:Z6"/>
    <mergeCell ref="AA6:AB6"/>
    <mergeCell ref="I6:J6"/>
    <mergeCell ref="AG6:AH6"/>
    <mergeCell ref="AY6:AZ6"/>
    <mergeCell ref="K6:L6"/>
    <mergeCell ref="M6:N6"/>
    <mergeCell ref="AW6:AX6"/>
    <mergeCell ref="Q6:R6"/>
    <mergeCell ref="BA6:BB6"/>
    <mergeCell ref="BG6:BH6"/>
    <mergeCell ref="AU6:AV6"/>
    <mergeCell ref="AM6:AN6"/>
    <mergeCell ref="AQ6:AR6"/>
    <mergeCell ref="AK6:AL6"/>
    <mergeCell ref="BM6:BN6"/>
    <mergeCell ref="A1:BN1"/>
    <mergeCell ref="A2:BN2"/>
    <mergeCell ref="A3:BN3"/>
    <mergeCell ref="A4:BN4"/>
    <mergeCell ref="A5:BN5"/>
    <mergeCell ref="BK6:BL6"/>
    <mergeCell ref="AE6:AF6"/>
    <mergeCell ref="BC6:BD6"/>
    <mergeCell ref="AO6:AP6"/>
  </mergeCells>
  <phoneticPr fontId="16" type="noConversion"/>
  <pageMargins left="0.75" right="0.75" top="1" bottom="1" header="0.5" footer="0.5"/>
  <pageSetup scale="48" orientation="portrait" r:id="rId1"/>
  <headerFooter alignWithMargins="0">
    <oddFooter>&amp;CREDACTED 
CONFIDENTIAL PER WAC 480-07-160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BI182"/>
  <sheetViews>
    <sheetView view="pageLayout" topLeftCell="A25" zoomScaleNormal="90" workbookViewId="0">
      <selection activeCell="AL10" sqref="AL10:BI98"/>
    </sheetView>
  </sheetViews>
  <sheetFormatPr defaultColWidth="9.109375" defaultRowHeight="11.4"/>
  <cols>
    <col min="1" max="1" width="20.6640625" style="31" customWidth="1"/>
    <col min="2" max="2" width="7.44140625" style="31" hidden="1" customWidth="1"/>
    <col min="3" max="3" width="5.33203125" style="31" hidden="1" customWidth="1"/>
    <col min="4" max="4" width="7.44140625" style="31" hidden="1" customWidth="1"/>
    <col min="5" max="5" width="5.33203125" style="31" hidden="1" customWidth="1"/>
    <col min="6" max="6" width="7.44140625" style="31" hidden="1" customWidth="1"/>
    <col min="7" max="7" width="5.33203125" style="31" hidden="1" customWidth="1"/>
    <col min="8" max="8" width="7.44140625" style="31" hidden="1" customWidth="1"/>
    <col min="9" max="9" width="5.33203125" style="31" hidden="1" customWidth="1"/>
    <col min="10" max="10" width="7.44140625" style="31" hidden="1" customWidth="1"/>
    <col min="11" max="11" width="5.33203125" style="31" hidden="1" customWidth="1"/>
    <col min="12" max="12" width="7.44140625" style="31" hidden="1" customWidth="1"/>
    <col min="13" max="13" width="5.33203125" style="31" hidden="1" customWidth="1"/>
    <col min="14" max="14" width="7.44140625" style="31" hidden="1" customWidth="1"/>
    <col min="15" max="15" width="5.33203125" style="31" hidden="1" customWidth="1"/>
    <col min="16" max="16" width="7.44140625" style="31" hidden="1" customWidth="1"/>
    <col min="17" max="17" width="5.33203125" style="31" hidden="1" customWidth="1"/>
    <col min="18" max="18" width="7.44140625" style="31" hidden="1" customWidth="1"/>
    <col min="19" max="19" width="5.33203125" style="31" hidden="1" customWidth="1"/>
    <col min="20" max="20" width="7.44140625" style="31" hidden="1" customWidth="1"/>
    <col min="21" max="21" width="5.33203125" style="31" hidden="1" customWidth="1"/>
    <col min="22" max="22" width="7.44140625" style="31" hidden="1" customWidth="1"/>
    <col min="23" max="23" width="5.33203125" style="31" hidden="1" customWidth="1"/>
    <col min="24" max="24" width="7.44140625" style="31" hidden="1" customWidth="1"/>
    <col min="25" max="25" width="5.33203125" style="31" hidden="1" customWidth="1"/>
    <col min="26" max="26" width="7.44140625" style="31" hidden="1" customWidth="1"/>
    <col min="27" max="27" width="5.33203125" style="31" hidden="1" customWidth="1"/>
    <col min="28" max="28" width="7.44140625" style="31" hidden="1" customWidth="1"/>
    <col min="29" max="29" width="5.33203125" style="31" hidden="1" customWidth="1"/>
    <col min="30" max="30" width="7.44140625" style="31" hidden="1" customWidth="1"/>
    <col min="31" max="31" width="5.33203125" style="31" hidden="1" customWidth="1"/>
    <col min="32" max="32" width="7.44140625" style="31" hidden="1" customWidth="1"/>
    <col min="33" max="33" width="5.33203125" style="31" hidden="1" customWidth="1"/>
    <col min="34" max="34" width="7.44140625" style="31" hidden="1" customWidth="1"/>
    <col min="35" max="35" width="5.33203125" style="31" hidden="1" customWidth="1"/>
    <col min="36" max="36" width="7.44140625" style="31" hidden="1" customWidth="1"/>
    <col min="37" max="37" width="5.33203125" style="31" hidden="1" customWidth="1"/>
    <col min="38" max="38" width="7.44140625" style="31" bestFit="1" customWidth="1"/>
    <col min="39" max="39" width="5.33203125" style="31" bestFit="1" customWidth="1"/>
    <col min="40" max="40" width="7.44140625" style="31" bestFit="1" customWidth="1"/>
    <col min="41" max="41" width="5.33203125" style="31" bestFit="1" customWidth="1"/>
    <col min="42" max="42" width="7.44140625" style="31" bestFit="1" customWidth="1"/>
    <col min="43" max="43" width="5.33203125" style="31" bestFit="1" customWidth="1"/>
    <col min="44" max="44" width="7.44140625" style="31" bestFit="1" customWidth="1"/>
    <col min="45" max="45" width="5.33203125" style="31" bestFit="1" customWidth="1"/>
    <col min="46" max="46" width="7.44140625" style="31" bestFit="1" customWidth="1"/>
    <col min="47" max="47" width="5.33203125" style="31" bestFit="1" customWidth="1"/>
    <col min="48" max="48" width="7.44140625" style="31" customWidth="1"/>
    <col min="49" max="49" width="5.33203125" style="31" customWidth="1"/>
    <col min="50" max="50" width="7.44140625" style="31" bestFit="1" customWidth="1"/>
    <col min="51" max="51" width="5.33203125" style="31" bestFit="1" customWidth="1"/>
    <col min="52" max="52" width="7.44140625" style="31" bestFit="1" customWidth="1"/>
    <col min="53" max="53" width="5.33203125" style="31" bestFit="1" customWidth="1"/>
    <col min="54" max="54" width="7.44140625" style="31" bestFit="1" customWidth="1"/>
    <col min="55" max="55" width="5.33203125" style="31" bestFit="1" customWidth="1"/>
    <col min="56" max="56" width="7.44140625" style="31" bestFit="1" customWidth="1"/>
    <col min="57" max="57" width="5.33203125" style="31" bestFit="1" customWidth="1"/>
    <col min="58" max="58" width="7.44140625" style="31" bestFit="1" customWidth="1"/>
    <col min="59" max="59" width="5.33203125" style="31" bestFit="1" customWidth="1"/>
    <col min="60" max="60" width="7.44140625" style="31" bestFit="1" customWidth="1"/>
    <col min="61" max="61" width="5.33203125" style="31" bestFit="1" customWidth="1"/>
    <col min="62" max="16384" width="9.109375" style="31"/>
  </cols>
  <sheetData>
    <row r="1" spans="1:61" ht="13.5" customHeight="1" thickTop="1">
      <c r="A1" s="242" t="s">
        <v>79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4"/>
    </row>
    <row r="2" spans="1:61" ht="12">
      <c r="A2" s="245" t="s">
        <v>96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46"/>
    </row>
    <row r="3" spans="1:61" ht="12">
      <c r="A3" s="245" t="s">
        <v>182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46"/>
    </row>
    <row r="4" spans="1:61" ht="12">
      <c r="A4" s="245" t="s">
        <v>181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46"/>
    </row>
    <row r="5" spans="1:61" ht="13.5" customHeight="1" thickBot="1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9"/>
    </row>
    <row r="6" spans="1:61" s="36" customFormat="1" ht="12.6" thickTop="1">
      <c r="A6" s="252" t="s">
        <v>90</v>
      </c>
      <c r="B6" s="250">
        <v>40274</v>
      </c>
      <c r="C6" s="250"/>
      <c r="D6" s="250">
        <v>40304</v>
      </c>
      <c r="E6" s="250"/>
      <c r="F6" s="250">
        <v>40335</v>
      </c>
      <c r="G6" s="250"/>
      <c r="H6" s="250">
        <v>40365</v>
      </c>
      <c r="I6" s="250"/>
      <c r="J6" s="250">
        <v>40396</v>
      </c>
      <c r="K6" s="250"/>
      <c r="L6" s="250">
        <v>40427</v>
      </c>
      <c r="M6" s="250"/>
      <c r="N6" s="250">
        <v>40457</v>
      </c>
      <c r="O6" s="250"/>
      <c r="P6" s="250">
        <v>40488</v>
      </c>
      <c r="Q6" s="250"/>
      <c r="R6" s="250">
        <v>40518</v>
      </c>
      <c r="S6" s="250"/>
      <c r="T6" s="250">
        <v>40554</v>
      </c>
      <c r="U6" s="250"/>
      <c r="V6" s="250">
        <v>40575</v>
      </c>
      <c r="W6" s="250"/>
      <c r="X6" s="240">
        <v>40603</v>
      </c>
      <c r="Y6" s="251"/>
      <c r="Z6" s="250">
        <v>40634</v>
      </c>
      <c r="AA6" s="250"/>
      <c r="AB6" s="240">
        <v>40664</v>
      </c>
      <c r="AC6" s="250"/>
      <c r="AD6" s="240">
        <v>40695</v>
      </c>
      <c r="AE6" s="250"/>
      <c r="AF6" s="240">
        <v>40725</v>
      </c>
      <c r="AG6" s="250"/>
      <c r="AH6" s="240">
        <v>40756</v>
      </c>
      <c r="AI6" s="250"/>
      <c r="AJ6" s="240">
        <v>40787</v>
      </c>
      <c r="AK6" s="250"/>
      <c r="AL6" s="240">
        <v>40817</v>
      </c>
      <c r="AM6" s="251"/>
      <c r="AN6" s="240">
        <v>40848</v>
      </c>
      <c r="AO6" s="250"/>
      <c r="AP6" s="255">
        <v>40878</v>
      </c>
      <c r="AQ6" s="256"/>
      <c r="AR6" s="240">
        <v>40909</v>
      </c>
      <c r="AS6" s="250"/>
      <c r="AT6" s="240">
        <v>40940</v>
      </c>
      <c r="AU6" s="250"/>
      <c r="AV6" s="240">
        <v>40969</v>
      </c>
      <c r="AW6" s="251"/>
      <c r="AX6" s="250">
        <v>41000</v>
      </c>
      <c r="AY6" s="250"/>
      <c r="AZ6" s="240">
        <v>41041</v>
      </c>
      <c r="BA6" s="250"/>
      <c r="BB6" s="240">
        <v>41061</v>
      </c>
      <c r="BC6" s="250"/>
      <c r="BD6" s="240">
        <v>41091</v>
      </c>
      <c r="BE6" s="250"/>
      <c r="BF6" s="240">
        <v>41122</v>
      </c>
      <c r="BG6" s="250"/>
      <c r="BH6" s="240">
        <v>41153</v>
      </c>
      <c r="BI6" s="241"/>
    </row>
    <row r="7" spans="1:61" s="36" customFormat="1" ht="12">
      <c r="A7" s="253"/>
      <c r="B7" s="107" t="s">
        <v>80</v>
      </c>
      <c r="C7" s="43" t="s">
        <v>91</v>
      </c>
      <c r="D7" s="42" t="s">
        <v>80</v>
      </c>
      <c r="E7" s="43" t="s">
        <v>91</v>
      </c>
      <c r="F7" s="42" t="s">
        <v>80</v>
      </c>
      <c r="G7" s="43" t="s">
        <v>91</v>
      </c>
      <c r="H7" s="42" t="s">
        <v>80</v>
      </c>
      <c r="I7" s="43" t="s">
        <v>91</v>
      </c>
      <c r="J7" s="42" t="s">
        <v>80</v>
      </c>
      <c r="K7" s="43" t="s">
        <v>91</v>
      </c>
      <c r="L7" s="42" t="s">
        <v>80</v>
      </c>
      <c r="M7" s="43" t="s">
        <v>91</v>
      </c>
      <c r="N7" s="42" t="s">
        <v>80</v>
      </c>
      <c r="O7" s="43" t="s">
        <v>91</v>
      </c>
      <c r="P7" s="42" t="s">
        <v>80</v>
      </c>
      <c r="Q7" s="43" t="s">
        <v>91</v>
      </c>
      <c r="R7" s="42" t="s">
        <v>80</v>
      </c>
      <c r="S7" s="43" t="s">
        <v>91</v>
      </c>
      <c r="T7" s="42" t="s">
        <v>80</v>
      </c>
      <c r="U7" s="44" t="s">
        <v>91</v>
      </c>
      <c r="V7" s="45" t="s">
        <v>80</v>
      </c>
      <c r="W7" s="44" t="s">
        <v>91</v>
      </c>
      <c r="X7" s="45" t="s">
        <v>80</v>
      </c>
      <c r="Y7" s="114" t="s">
        <v>91</v>
      </c>
      <c r="Z7" s="113" t="s">
        <v>80</v>
      </c>
      <c r="AA7" s="116" t="s">
        <v>91</v>
      </c>
      <c r="AB7" s="45" t="s">
        <v>80</v>
      </c>
      <c r="AC7" s="116" t="s">
        <v>91</v>
      </c>
      <c r="AD7" s="45" t="s">
        <v>80</v>
      </c>
      <c r="AE7" s="116" t="s">
        <v>91</v>
      </c>
      <c r="AF7" s="45" t="s">
        <v>80</v>
      </c>
      <c r="AG7" s="116" t="s">
        <v>91</v>
      </c>
      <c r="AH7" s="45" t="s">
        <v>80</v>
      </c>
      <c r="AI7" s="116" t="s">
        <v>91</v>
      </c>
      <c r="AJ7" s="45" t="s">
        <v>80</v>
      </c>
      <c r="AK7" s="116" t="s">
        <v>91</v>
      </c>
      <c r="AL7" s="45" t="s">
        <v>80</v>
      </c>
      <c r="AM7" s="114" t="s">
        <v>91</v>
      </c>
      <c r="AN7" s="45" t="s">
        <v>80</v>
      </c>
      <c r="AO7" s="116" t="s">
        <v>91</v>
      </c>
      <c r="AP7" s="173" t="s">
        <v>80</v>
      </c>
      <c r="AQ7" s="175" t="s">
        <v>91</v>
      </c>
      <c r="AR7" s="47" t="s">
        <v>80</v>
      </c>
      <c r="AS7" s="178" t="s">
        <v>91</v>
      </c>
      <c r="AT7" s="47" t="s">
        <v>80</v>
      </c>
      <c r="AU7" s="178" t="s">
        <v>91</v>
      </c>
      <c r="AV7" s="47" t="s">
        <v>80</v>
      </c>
      <c r="AW7" s="194" t="s">
        <v>91</v>
      </c>
      <c r="AX7" s="174" t="s">
        <v>80</v>
      </c>
      <c r="AY7" s="178" t="s">
        <v>91</v>
      </c>
      <c r="AZ7" s="47" t="s">
        <v>80</v>
      </c>
      <c r="BA7" s="178" t="s">
        <v>91</v>
      </c>
      <c r="BB7" s="47" t="s">
        <v>80</v>
      </c>
      <c r="BC7" s="178" t="s">
        <v>91</v>
      </c>
      <c r="BD7" s="47" t="s">
        <v>80</v>
      </c>
      <c r="BE7" s="178" t="s">
        <v>91</v>
      </c>
      <c r="BF7" s="47" t="s">
        <v>80</v>
      </c>
      <c r="BG7" s="178" t="s">
        <v>91</v>
      </c>
      <c r="BH7" s="47" t="s">
        <v>80</v>
      </c>
      <c r="BI7" s="176" t="s">
        <v>91</v>
      </c>
    </row>
    <row r="8" spans="1:61" s="36" customFormat="1" ht="12">
      <c r="A8" s="253"/>
      <c r="B8" s="107" t="s">
        <v>88</v>
      </c>
      <c r="C8" s="42" t="s">
        <v>93</v>
      </c>
      <c r="D8" s="42" t="s">
        <v>88</v>
      </c>
      <c r="E8" s="42" t="s">
        <v>93</v>
      </c>
      <c r="F8" s="42" t="s">
        <v>88</v>
      </c>
      <c r="G8" s="42" t="s">
        <v>93</v>
      </c>
      <c r="H8" s="42" t="s">
        <v>88</v>
      </c>
      <c r="I8" s="42" t="s">
        <v>93</v>
      </c>
      <c r="J8" s="42" t="s">
        <v>88</v>
      </c>
      <c r="K8" s="42" t="s">
        <v>93</v>
      </c>
      <c r="L8" s="42" t="s">
        <v>88</v>
      </c>
      <c r="M8" s="42" t="s">
        <v>93</v>
      </c>
      <c r="N8" s="42" t="s">
        <v>88</v>
      </c>
      <c r="O8" s="42" t="s">
        <v>93</v>
      </c>
      <c r="P8" s="42" t="s">
        <v>88</v>
      </c>
      <c r="Q8" s="42" t="s">
        <v>93</v>
      </c>
      <c r="R8" s="42" t="s">
        <v>88</v>
      </c>
      <c r="S8" s="42" t="s">
        <v>93</v>
      </c>
      <c r="T8" s="42" t="s">
        <v>88</v>
      </c>
      <c r="U8" s="42" t="s">
        <v>93</v>
      </c>
      <c r="V8" s="42" t="s">
        <v>88</v>
      </c>
      <c r="W8" s="42" t="s">
        <v>93</v>
      </c>
      <c r="X8" s="42" t="s">
        <v>88</v>
      </c>
      <c r="Y8" s="42" t="s">
        <v>93</v>
      </c>
      <c r="Z8" s="107" t="s">
        <v>88</v>
      </c>
      <c r="AA8" s="47" t="s">
        <v>93</v>
      </c>
      <c r="AB8" s="42" t="s">
        <v>88</v>
      </c>
      <c r="AC8" s="47" t="s">
        <v>93</v>
      </c>
      <c r="AD8" s="42" t="s">
        <v>88</v>
      </c>
      <c r="AE8" s="47" t="s">
        <v>93</v>
      </c>
      <c r="AF8" s="42" t="s">
        <v>88</v>
      </c>
      <c r="AG8" s="47" t="s">
        <v>93</v>
      </c>
      <c r="AH8" s="42" t="s">
        <v>88</v>
      </c>
      <c r="AI8" s="47" t="s">
        <v>93</v>
      </c>
      <c r="AJ8" s="42" t="s">
        <v>88</v>
      </c>
      <c r="AK8" s="47" t="s">
        <v>93</v>
      </c>
      <c r="AL8" s="42" t="s">
        <v>88</v>
      </c>
      <c r="AM8" s="42" t="s">
        <v>93</v>
      </c>
      <c r="AN8" s="42" t="s">
        <v>88</v>
      </c>
      <c r="AO8" s="47" t="s">
        <v>93</v>
      </c>
      <c r="AP8" s="47" t="s">
        <v>88</v>
      </c>
      <c r="AQ8" s="174" t="s">
        <v>93</v>
      </c>
      <c r="AR8" s="47" t="s">
        <v>88</v>
      </c>
      <c r="AS8" s="174" t="s">
        <v>93</v>
      </c>
      <c r="AT8" s="47" t="s">
        <v>88</v>
      </c>
      <c r="AU8" s="174" t="s">
        <v>93</v>
      </c>
      <c r="AV8" s="47" t="s">
        <v>88</v>
      </c>
      <c r="AW8" s="107" t="s">
        <v>93</v>
      </c>
      <c r="AX8" s="174" t="s">
        <v>88</v>
      </c>
      <c r="AY8" s="174" t="s">
        <v>93</v>
      </c>
      <c r="AZ8" s="47" t="s">
        <v>88</v>
      </c>
      <c r="BA8" s="174" t="s">
        <v>93</v>
      </c>
      <c r="BB8" s="47" t="s">
        <v>88</v>
      </c>
      <c r="BC8" s="174" t="s">
        <v>93</v>
      </c>
      <c r="BD8" s="47" t="s">
        <v>88</v>
      </c>
      <c r="BE8" s="174" t="s">
        <v>93</v>
      </c>
      <c r="BF8" s="47" t="s">
        <v>88</v>
      </c>
      <c r="BG8" s="174" t="s">
        <v>93</v>
      </c>
      <c r="BH8" s="47" t="s">
        <v>88</v>
      </c>
      <c r="BI8" s="195" t="s">
        <v>93</v>
      </c>
    </row>
    <row r="9" spans="1:61" s="36" customFormat="1" ht="12.6" thickBot="1">
      <c r="A9" s="254"/>
      <c r="B9" s="108" t="s">
        <v>94</v>
      </c>
      <c r="C9" s="49" t="s">
        <v>95</v>
      </c>
      <c r="D9" s="49" t="s">
        <v>94</v>
      </c>
      <c r="E9" s="49" t="s">
        <v>95</v>
      </c>
      <c r="F9" s="49" t="s">
        <v>94</v>
      </c>
      <c r="G9" s="49" t="s">
        <v>95</v>
      </c>
      <c r="H9" s="49" t="s">
        <v>94</v>
      </c>
      <c r="I9" s="49" t="s">
        <v>95</v>
      </c>
      <c r="J9" s="49" t="s">
        <v>94</v>
      </c>
      <c r="K9" s="49" t="s">
        <v>95</v>
      </c>
      <c r="L9" s="49" t="s">
        <v>94</v>
      </c>
      <c r="M9" s="49" t="s">
        <v>95</v>
      </c>
      <c r="N9" s="49" t="s">
        <v>94</v>
      </c>
      <c r="O9" s="49" t="s">
        <v>95</v>
      </c>
      <c r="P9" s="49" t="s">
        <v>94</v>
      </c>
      <c r="Q9" s="49" t="s">
        <v>95</v>
      </c>
      <c r="R9" s="49" t="s">
        <v>94</v>
      </c>
      <c r="S9" s="49" t="s">
        <v>95</v>
      </c>
      <c r="T9" s="49" t="s">
        <v>94</v>
      </c>
      <c r="U9" s="50" t="s">
        <v>95</v>
      </c>
      <c r="V9" s="49" t="s">
        <v>94</v>
      </c>
      <c r="W9" s="50" t="s">
        <v>95</v>
      </c>
      <c r="X9" s="49" t="s">
        <v>94</v>
      </c>
      <c r="Y9" s="49" t="s">
        <v>95</v>
      </c>
      <c r="Z9" s="108" t="s">
        <v>94</v>
      </c>
      <c r="AA9" s="50" t="s">
        <v>95</v>
      </c>
      <c r="AB9" s="49" t="s">
        <v>94</v>
      </c>
      <c r="AC9" s="50" t="s">
        <v>95</v>
      </c>
      <c r="AD9" s="49" t="s">
        <v>94</v>
      </c>
      <c r="AE9" s="50" t="s">
        <v>95</v>
      </c>
      <c r="AF9" s="49" t="s">
        <v>94</v>
      </c>
      <c r="AG9" s="50" t="s">
        <v>95</v>
      </c>
      <c r="AH9" s="49" t="s">
        <v>94</v>
      </c>
      <c r="AI9" s="50" t="s">
        <v>95</v>
      </c>
      <c r="AJ9" s="49" t="s">
        <v>94</v>
      </c>
      <c r="AK9" s="50" t="s">
        <v>95</v>
      </c>
      <c r="AL9" s="49" t="s">
        <v>94</v>
      </c>
      <c r="AM9" s="49" t="s">
        <v>95</v>
      </c>
      <c r="AN9" s="49" t="s">
        <v>94</v>
      </c>
      <c r="AO9" s="50" t="s">
        <v>95</v>
      </c>
      <c r="AP9" s="50" t="s">
        <v>94</v>
      </c>
      <c r="AQ9" s="211" t="s">
        <v>95</v>
      </c>
      <c r="AR9" s="50" t="s">
        <v>94</v>
      </c>
      <c r="AS9" s="211" t="s">
        <v>95</v>
      </c>
      <c r="AT9" s="50" t="s">
        <v>94</v>
      </c>
      <c r="AU9" s="211" t="s">
        <v>95</v>
      </c>
      <c r="AV9" s="50" t="s">
        <v>94</v>
      </c>
      <c r="AW9" s="108" t="s">
        <v>95</v>
      </c>
      <c r="AX9" s="211" t="s">
        <v>94</v>
      </c>
      <c r="AY9" s="211" t="s">
        <v>95</v>
      </c>
      <c r="AZ9" s="50" t="s">
        <v>94</v>
      </c>
      <c r="BA9" s="211" t="s">
        <v>95</v>
      </c>
      <c r="BB9" s="50" t="s">
        <v>94</v>
      </c>
      <c r="BC9" s="211" t="s">
        <v>95</v>
      </c>
      <c r="BD9" s="50" t="s">
        <v>94</v>
      </c>
      <c r="BE9" s="211" t="s">
        <v>95</v>
      </c>
      <c r="BF9" s="50" t="s">
        <v>94</v>
      </c>
      <c r="BG9" s="211" t="s">
        <v>95</v>
      </c>
      <c r="BH9" s="50" t="s">
        <v>94</v>
      </c>
      <c r="BI9" s="212" t="s">
        <v>95</v>
      </c>
    </row>
    <row r="10" spans="1:61" ht="12" thickTop="1">
      <c r="A10" s="105" t="s">
        <v>1</v>
      </c>
      <c r="B10" s="109">
        <v>0</v>
      </c>
      <c r="C10" s="110">
        <v>0</v>
      </c>
      <c r="D10" s="109">
        <v>4</v>
      </c>
      <c r="E10" s="110">
        <v>0</v>
      </c>
      <c r="F10" s="109">
        <v>3</v>
      </c>
      <c r="G10" s="110">
        <v>0</v>
      </c>
      <c r="H10" s="109">
        <v>5</v>
      </c>
      <c r="I10" s="110">
        <v>0</v>
      </c>
      <c r="J10" s="109">
        <v>1</v>
      </c>
      <c r="K10" s="110">
        <v>0</v>
      </c>
      <c r="L10" s="109">
        <v>0</v>
      </c>
      <c r="M10" s="110">
        <v>0</v>
      </c>
      <c r="N10" s="109">
        <v>1</v>
      </c>
      <c r="O10" s="110">
        <v>0</v>
      </c>
      <c r="P10" s="109">
        <v>0</v>
      </c>
      <c r="Q10" s="110">
        <v>0</v>
      </c>
      <c r="R10" s="109">
        <v>2</v>
      </c>
      <c r="S10" s="110">
        <v>0</v>
      </c>
      <c r="T10" s="135">
        <v>0</v>
      </c>
      <c r="U10" s="100">
        <v>0</v>
      </c>
      <c r="V10" s="136">
        <v>1</v>
      </c>
      <c r="W10" s="137">
        <v>0</v>
      </c>
      <c r="X10" s="135">
        <v>1</v>
      </c>
      <c r="Y10" s="135">
        <v>0</v>
      </c>
      <c r="Z10" s="136">
        <v>3</v>
      </c>
      <c r="AA10" s="115">
        <v>0</v>
      </c>
      <c r="AB10" s="135">
        <v>0</v>
      </c>
      <c r="AC10" s="135">
        <v>0</v>
      </c>
      <c r="AD10" s="136">
        <v>1</v>
      </c>
      <c r="AE10" s="137">
        <v>0</v>
      </c>
      <c r="AF10" s="135">
        <v>0</v>
      </c>
      <c r="AG10" s="135">
        <v>0</v>
      </c>
      <c r="AH10" s="136">
        <v>6</v>
      </c>
      <c r="AI10" s="159">
        <v>0</v>
      </c>
      <c r="AJ10" s="136">
        <v>2</v>
      </c>
      <c r="AK10" s="159">
        <v>0</v>
      </c>
      <c r="AL10" s="305"/>
      <c r="AM10" s="308"/>
      <c r="AN10" s="305"/>
      <c r="AO10" s="307"/>
      <c r="AP10" s="288"/>
      <c r="AQ10" s="282"/>
      <c r="AR10" s="288"/>
      <c r="AS10" s="282"/>
      <c r="AT10" s="288"/>
      <c r="AU10" s="282"/>
      <c r="AV10" s="288"/>
      <c r="AW10" s="306"/>
      <c r="AX10" s="282"/>
      <c r="AY10" s="282"/>
      <c r="AZ10" s="288"/>
      <c r="BA10" s="282"/>
      <c r="BB10" s="283"/>
      <c r="BC10" s="282"/>
      <c r="BD10" s="309"/>
      <c r="BE10" s="282"/>
      <c r="BF10" s="310"/>
      <c r="BG10" s="307"/>
      <c r="BH10" s="310"/>
      <c r="BI10" s="311"/>
    </row>
    <row r="11" spans="1:61">
      <c r="A11" s="99" t="s">
        <v>2</v>
      </c>
      <c r="B11" s="109">
        <v>0</v>
      </c>
      <c r="C11" s="110">
        <v>0</v>
      </c>
      <c r="D11" s="109">
        <v>0</v>
      </c>
      <c r="E11" s="110">
        <v>0</v>
      </c>
      <c r="F11" s="109">
        <v>0</v>
      </c>
      <c r="G11" s="110">
        <v>0</v>
      </c>
      <c r="H11" s="109">
        <v>0</v>
      </c>
      <c r="I11" s="110">
        <v>0</v>
      </c>
      <c r="J11" s="109">
        <v>0</v>
      </c>
      <c r="K11" s="110">
        <v>0</v>
      </c>
      <c r="L11" s="109">
        <v>0</v>
      </c>
      <c r="M11" s="110">
        <v>0</v>
      </c>
      <c r="N11" s="109">
        <v>0</v>
      </c>
      <c r="O11" s="110">
        <v>0</v>
      </c>
      <c r="P11" s="109">
        <v>0</v>
      </c>
      <c r="Q11" s="110">
        <v>0</v>
      </c>
      <c r="R11" s="109">
        <v>0</v>
      </c>
      <c r="S11" s="110">
        <v>0</v>
      </c>
      <c r="T11" s="142">
        <v>0</v>
      </c>
      <c r="U11" s="100">
        <v>0</v>
      </c>
      <c r="V11" s="138">
        <v>0</v>
      </c>
      <c r="W11" s="139">
        <v>0</v>
      </c>
      <c r="X11" s="142">
        <v>0</v>
      </c>
      <c r="Y11" s="142">
        <v>0</v>
      </c>
      <c r="Z11" s="138">
        <v>0</v>
      </c>
      <c r="AA11" s="110">
        <v>0</v>
      </c>
      <c r="AB11" s="142">
        <v>0</v>
      </c>
      <c r="AC11" s="142">
        <v>0</v>
      </c>
      <c r="AD11" s="138">
        <v>0</v>
      </c>
      <c r="AE11" s="139">
        <v>0</v>
      </c>
      <c r="AF11" s="142">
        <v>0</v>
      </c>
      <c r="AG11" s="142">
        <v>0</v>
      </c>
      <c r="AH11" s="138">
        <v>0</v>
      </c>
      <c r="AI11" s="142">
        <v>0</v>
      </c>
      <c r="AJ11" s="138">
        <v>3</v>
      </c>
      <c r="AK11" s="142">
        <v>0</v>
      </c>
      <c r="AL11" s="312"/>
      <c r="AM11" s="313"/>
      <c r="AN11" s="312"/>
      <c r="AO11" s="314"/>
      <c r="AP11" s="288"/>
      <c r="AQ11" s="314"/>
      <c r="AR11" s="288"/>
      <c r="AS11" s="314"/>
      <c r="AT11" s="288"/>
      <c r="AU11" s="314"/>
      <c r="AV11" s="288"/>
      <c r="AW11" s="313"/>
      <c r="AX11" s="282"/>
      <c r="AY11" s="314"/>
      <c r="AZ11" s="288"/>
      <c r="BA11" s="314"/>
      <c r="BB11" s="289"/>
      <c r="BC11" s="314"/>
      <c r="BD11" s="290"/>
      <c r="BE11" s="314"/>
      <c r="BF11" s="289"/>
      <c r="BG11" s="314"/>
      <c r="BH11" s="289"/>
      <c r="BI11" s="315"/>
    </row>
    <row r="12" spans="1:61">
      <c r="A12" s="99" t="s">
        <v>3</v>
      </c>
      <c r="B12" s="109">
        <v>0</v>
      </c>
      <c r="C12" s="110">
        <v>0</v>
      </c>
      <c r="D12" s="109">
        <v>0</v>
      </c>
      <c r="E12" s="110">
        <v>0</v>
      </c>
      <c r="F12" s="109">
        <v>0</v>
      </c>
      <c r="G12" s="110">
        <v>0</v>
      </c>
      <c r="H12" s="109">
        <v>0</v>
      </c>
      <c r="I12" s="110">
        <v>0</v>
      </c>
      <c r="J12" s="109">
        <v>0</v>
      </c>
      <c r="K12" s="110">
        <v>0</v>
      </c>
      <c r="L12" s="109">
        <v>0</v>
      </c>
      <c r="M12" s="110">
        <v>0</v>
      </c>
      <c r="N12" s="109">
        <v>0</v>
      </c>
      <c r="O12" s="110">
        <v>0</v>
      </c>
      <c r="P12" s="109">
        <v>0</v>
      </c>
      <c r="Q12" s="110">
        <v>0</v>
      </c>
      <c r="R12" s="109">
        <v>0</v>
      </c>
      <c r="S12" s="110">
        <v>0</v>
      </c>
      <c r="T12" s="142">
        <v>0</v>
      </c>
      <c r="U12" s="100">
        <v>0</v>
      </c>
      <c r="V12" s="138">
        <v>0</v>
      </c>
      <c r="W12" s="139">
        <v>0</v>
      </c>
      <c r="X12" s="142">
        <v>0</v>
      </c>
      <c r="Y12" s="142">
        <v>0</v>
      </c>
      <c r="Z12" s="138">
        <v>0</v>
      </c>
      <c r="AA12" s="110">
        <v>0</v>
      </c>
      <c r="AB12" s="142">
        <v>0</v>
      </c>
      <c r="AC12" s="142">
        <v>0</v>
      </c>
      <c r="AD12" s="138">
        <v>0</v>
      </c>
      <c r="AE12" s="139">
        <v>0</v>
      </c>
      <c r="AF12" s="142">
        <v>0</v>
      </c>
      <c r="AG12" s="142">
        <v>0</v>
      </c>
      <c r="AH12" s="138">
        <v>0</v>
      </c>
      <c r="AI12" s="142">
        <v>0</v>
      </c>
      <c r="AJ12" s="138">
        <v>3</v>
      </c>
      <c r="AK12" s="142">
        <v>0</v>
      </c>
      <c r="AL12" s="312"/>
      <c r="AM12" s="313"/>
      <c r="AN12" s="312"/>
      <c r="AO12" s="314"/>
      <c r="AP12" s="288"/>
      <c r="AQ12" s="314"/>
      <c r="AR12" s="288"/>
      <c r="AS12" s="314"/>
      <c r="AT12" s="288"/>
      <c r="AU12" s="314"/>
      <c r="AV12" s="288"/>
      <c r="AW12" s="313"/>
      <c r="AX12" s="282"/>
      <c r="AY12" s="314"/>
      <c r="AZ12" s="288"/>
      <c r="BA12" s="314"/>
      <c r="BB12" s="289"/>
      <c r="BC12" s="314"/>
      <c r="BD12" s="290"/>
      <c r="BE12" s="314"/>
      <c r="BF12" s="289"/>
      <c r="BG12" s="314"/>
      <c r="BH12" s="289"/>
      <c r="BI12" s="315"/>
    </row>
    <row r="13" spans="1:61">
      <c r="A13" s="99" t="s">
        <v>4</v>
      </c>
      <c r="B13" s="109">
        <v>0</v>
      </c>
      <c r="C13" s="110">
        <v>0</v>
      </c>
      <c r="D13" s="109">
        <v>0</v>
      </c>
      <c r="E13" s="110">
        <v>0</v>
      </c>
      <c r="F13" s="109">
        <v>0</v>
      </c>
      <c r="G13" s="110">
        <v>0</v>
      </c>
      <c r="H13" s="109">
        <v>0</v>
      </c>
      <c r="I13" s="110">
        <v>0</v>
      </c>
      <c r="J13" s="109">
        <v>0</v>
      </c>
      <c r="K13" s="110">
        <v>0</v>
      </c>
      <c r="L13" s="109">
        <v>0</v>
      </c>
      <c r="M13" s="110">
        <v>0</v>
      </c>
      <c r="N13" s="109">
        <v>0</v>
      </c>
      <c r="O13" s="110">
        <v>0</v>
      </c>
      <c r="P13" s="109">
        <v>0</v>
      </c>
      <c r="Q13" s="110">
        <v>0</v>
      </c>
      <c r="R13" s="109">
        <v>0</v>
      </c>
      <c r="S13" s="110">
        <v>0</v>
      </c>
      <c r="T13" s="142">
        <v>0</v>
      </c>
      <c r="U13" s="100">
        <v>0</v>
      </c>
      <c r="V13" s="138">
        <v>0</v>
      </c>
      <c r="W13" s="139">
        <v>0</v>
      </c>
      <c r="X13" s="142">
        <v>0</v>
      </c>
      <c r="Y13" s="142">
        <v>0</v>
      </c>
      <c r="Z13" s="138">
        <v>0</v>
      </c>
      <c r="AA13" s="110">
        <v>0</v>
      </c>
      <c r="AB13" s="142">
        <v>0</v>
      </c>
      <c r="AC13" s="142">
        <v>0</v>
      </c>
      <c r="AD13" s="138">
        <v>0</v>
      </c>
      <c r="AE13" s="139">
        <v>0</v>
      </c>
      <c r="AF13" s="142">
        <v>0</v>
      </c>
      <c r="AG13" s="142">
        <v>0</v>
      </c>
      <c r="AH13" s="138">
        <v>0</v>
      </c>
      <c r="AI13" s="142">
        <v>0</v>
      </c>
      <c r="AJ13" s="138">
        <v>3</v>
      </c>
      <c r="AK13" s="142">
        <v>0</v>
      </c>
      <c r="AL13" s="312"/>
      <c r="AM13" s="313"/>
      <c r="AN13" s="312"/>
      <c r="AO13" s="314"/>
      <c r="AP13" s="288"/>
      <c r="AQ13" s="314"/>
      <c r="AR13" s="288"/>
      <c r="AS13" s="314"/>
      <c r="AT13" s="288"/>
      <c r="AU13" s="314"/>
      <c r="AV13" s="288"/>
      <c r="AW13" s="313"/>
      <c r="AX13" s="282"/>
      <c r="AY13" s="314"/>
      <c r="AZ13" s="288"/>
      <c r="BA13" s="314"/>
      <c r="BB13" s="289"/>
      <c r="BC13" s="314"/>
      <c r="BD13" s="290"/>
      <c r="BE13" s="314"/>
      <c r="BF13" s="289"/>
      <c r="BG13" s="314"/>
      <c r="BH13" s="289"/>
      <c r="BI13" s="315"/>
    </row>
    <row r="14" spans="1:61">
      <c r="A14" s="99" t="s">
        <v>5</v>
      </c>
      <c r="B14" s="109">
        <v>0</v>
      </c>
      <c r="C14" s="110">
        <v>0</v>
      </c>
      <c r="D14" s="109">
        <v>0</v>
      </c>
      <c r="E14" s="110">
        <v>0</v>
      </c>
      <c r="F14" s="109">
        <v>0</v>
      </c>
      <c r="G14" s="110">
        <v>0</v>
      </c>
      <c r="H14" s="109">
        <v>0</v>
      </c>
      <c r="I14" s="110">
        <v>0</v>
      </c>
      <c r="J14" s="109">
        <v>0</v>
      </c>
      <c r="K14" s="110">
        <v>0</v>
      </c>
      <c r="L14" s="109">
        <v>0</v>
      </c>
      <c r="M14" s="110">
        <v>0</v>
      </c>
      <c r="N14" s="109">
        <v>0</v>
      </c>
      <c r="O14" s="110">
        <v>0</v>
      </c>
      <c r="P14" s="109">
        <v>0</v>
      </c>
      <c r="Q14" s="110">
        <v>0</v>
      </c>
      <c r="R14" s="109">
        <v>0</v>
      </c>
      <c r="S14" s="110">
        <v>0</v>
      </c>
      <c r="T14" s="142">
        <v>0</v>
      </c>
      <c r="U14" s="100">
        <v>0</v>
      </c>
      <c r="V14" s="138">
        <v>0</v>
      </c>
      <c r="W14" s="139">
        <v>0</v>
      </c>
      <c r="X14" s="142">
        <v>0</v>
      </c>
      <c r="Y14" s="142">
        <v>0</v>
      </c>
      <c r="Z14" s="138">
        <v>0</v>
      </c>
      <c r="AA14" s="110">
        <v>0</v>
      </c>
      <c r="AB14" s="142">
        <v>0</v>
      </c>
      <c r="AC14" s="142">
        <v>0</v>
      </c>
      <c r="AD14" s="138">
        <v>0</v>
      </c>
      <c r="AE14" s="139">
        <v>0</v>
      </c>
      <c r="AF14" s="142">
        <v>0</v>
      </c>
      <c r="AG14" s="142">
        <v>0</v>
      </c>
      <c r="AH14" s="138">
        <v>0</v>
      </c>
      <c r="AI14" s="142">
        <v>0</v>
      </c>
      <c r="AJ14" s="138">
        <v>0</v>
      </c>
      <c r="AK14" s="142">
        <v>0</v>
      </c>
      <c r="AL14" s="312"/>
      <c r="AM14" s="313"/>
      <c r="AN14" s="312"/>
      <c r="AO14" s="314"/>
      <c r="AP14" s="288"/>
      <c r="AQ14" s="314"/>
      <c r="AR14" s="288"/>
      <c r="AS14" s="314"/>
      <c r="AT14" s="288"/>
      <c r="AU14" s="314"/>
      <c r="AV14" s="288"/>
      <c r="AW14" s="313"/>
      <c r="AX14" s="282"/>
      <c r="AY14" s="314"/>
      <c r="AZ14" s="288"/>
      <c r="BA14" s="314"/>
      <c r="BB14" s="289"/>
      <c r="BC14" s="314"/>
      <c r="BD14" s="290"/>
      <c r="BE14" s="314"/>
      <c r="BF14" s="289"/>
      <c r="BG14" s="314"/>
      <c r="BH14" s="289"/>
      <c r="BI14" s="315"/>
    </row>
    <row r="15" spans="1:61">
      <c r="A15" s="99" t="s">
        <v>142</v>
      </c>
      <c r="B15" s="109"/>
      <c r="C15" s="110"/>
      <c r="D15" s="109"/>
      <c r="E15" s="110"/>
      <c r="F15" s="109"/>
      <c r="G15" s="110"/>
      <c r="H15" s="109"/>
      <c r="I15" s="110"/>
      <c r="J15" s="109"/>
      <c r="K15" s="110"/>
      <c r="L15" s="109"/>
      <c r="M15" s="110"/>
      <c r="N15" s="109">
        <v>0</v>
      </c>
      <c r="O15" s="110">
        <v>0</v>
      </c>
      <c r="P15" s="109">
        <v>0</v>
      </c>
      <c r="Q15" s="110">
        <v>0</v>
      </c>
      <c r="R15" s="109">
        <v>0</v>
      </c>
      <c r="S15" s="110">
        <v>0</v>
      </c>
      <c r="T15" s="142">
        <v>0</v>
      </c>
      <c r="U15" s="100">
        <v>0</v>
      </c>
      <c r="V15" s="138">
        <v>1</v>
      </c>
      <c r="W15" s="139">
        <v>0</v>
      </c>
      <c r="X15" s="142">
        <v>2</v>
      </c>
      <c r="Y15" s="142">
        <v>0</v>
      </c>
      <c r="Z15" s="138">
        <v>0</v>
      </c>
      <c r="AA15" s="110">
        <v>0</v>
      </c>
      <c r="AB15" s="142">
        <v>2</v>
      </c>
      <c r="AC15" s="142">
        <v>0</v>
      </c>
      <c r="AD15" s="138">
        <v>1</v>
      </c>
      <c r="AE15" s="139">
        <v>0</v>
      </c>
      <c r="AF15" s="142">
        <v>8</v>
      </c>
      <c r="AG15" s="142">
        <v>0</v>
      </c>
      <c r="AH15" s="138">
        <v>3</v>
      </c>
      <c r="AI15" s="142">
        <v>0</v>
      </c>
      <c r="AJ15" s="138">
        <v>4</v>
      </c>
      <c r="AK15" s="142">
        <v>0</v>
      </c>
      <c r="AL15" s="312"/>
      <c r="AM15" s="313"/>
      <c r="AN15" s="312"/>
      <c r="AO15" s="314"/>
      <c r="AP15" s="288"/>
      <c r="AQ15" s="314"/>
      <c r="AR15" s="288"/>
      <c r="AS15" s="314"/>
      <c r="AT15" s="288"/>
      <c r="AU15" s="314"/>
      <c r="AV15" s="288"/>
      <c r="AW15" s="313"/>
      <c r="AX15" s="282"/>
      <c r="AY15" s="314"/>
      <c r="AZ15" s="288"/>
      <c r="BA15" s="314"/>
      <c r="BB15" s="289"/>
      <c r="BC15" s="314"/>
      <c r="BD15" s="290"/>
      <c r="BE15" s="314"/>
      <c r="BF15" s="289"/>
      <c r="BG15" s="314"/>
      <c r="BH15" s="289"/>
      <c r="BI15" s="315"/>
    </row>
    <row r="16" spans="1:61">
      <c r="A16" s="99" t="s">
        <v>6</v>
      </c>
      <c r="B16" s="109">
        <v>0</v>
      </c>
      <c r="C16" s="110">
        <v>0</v>
      </c>
      <c r="D16" s="109">
        <v>0</v>
      </c>
      <c r="E16" s="110">
        <v>0</v>
      </c>
      <c r="F16" s="109">
        <v>0</v>
      </c>
      <c r="G16" s="110">
        <v>0</v>
      </c>
      <c r="H16" s="109">
        <v>0</v>
      </c>
      <c r="I16" s="110">
        <v>0</v>
      </c>
      <c r="J16" s="109">
        <v>0</v>
      </c>
      <c r="K16" s="110">
        <v>0</v>
      </c>
      <c r="L16" s="109">
        <v>0</v>
      </c>
      <c r="M16" s="110">
        <v>0</v>
      </c>
      <c r="N16" s="109">
        <v>0</v>
      </c>
      <c r="O16" s="110">
        <v>0</v>
      </c>
      <c r="P16" s="109">
        <v>0</v>
      </c>
      <c r="Q16" s="110">
        <v>0</v>
      </c>
      <c r="R16" s="109">
        <v>0</v>
      </c>
      <c r="S16" s="110">
        <v>0</v>
      </c>
      <c r="T16" s="142">
        <v>0</v>
      </c>
      <c r="U16" s="100">
        <v>0</v>
      </c>
      <c r="V16" s="138">
        <v>0</v>
      </c>
      <c r="W16" s="139">
        <v>0</v>
      </c>
      <c r="X16" s="142">
        <v>0</v>
      </c>
      <c r="Y16" s="142">
        <v>0</v>
      </c>
      <c r="Z16" s="138">
        <v>0</v>
      </c>
      <c r="AA16" s="110">
        <v>0</v>
      </c>
      <c r="AB16" s="142">
        <v>0</v>
      </c>
      <c r="AC16" s="142">
        <v>0</v>
      </c>
      <c r="AD16" s="138">
        <v>0</v>
      </c>
      <c r="AE16" s="139">
        <v>0</v>
      </c>
      <c r="AF16" s="142">
        <v>0</v>
      </c>
      <c r="AG16" s="142">
        <v>0</v>
      </c>
      <c r="AH16" s="138">
        <v>0</v>
      </c>
      <c r="AI16" s="142">
        <v>0</v>
      </c>
      <c r="AJ16" s="138">
        <v>3</v>
      </c>
      <c r="AK16" s="142">
        <v>0</v>
      </c>
      <c r="AL16" s="312"/>
      <c r="AM16" s="313"/>
      <c r="AN16" s="312"/>
      <c r="AO16" s="314"/>
      <c r="AP16" s="288"/>
      <c r="AQ16" s="314"/>
      <c r="AR16" s="288"/>
      <c r="AS16" s="314"/>
      <c r="AT16" s="288"/>
      <c r="AU16" s="314"/>
      <c r="AV16" s="288"/>
      <c r="AW16" s="313"/>
      <c r="AX16" s="282"/>
      <c r="AY16" s="314"/>
      <c r="AZ16" s="288"/>
      <c r="BA16" s="314"/>
      <c r="BB16" s="289"/>
      <c r="BC16" s="314"/>
      <c r="BD16" s="290"/>
      <c r="BE16" s="314"/>
      <c r="BF16" s="289"/>
      <c r="BG16" s="314"/>
      <c r="BH16" s="289"/>
      <c r="BI16" s="315"/>
    </row>
    <row r="17" spans="1:61">
      <c r="A17" s="99" t="s">
        <v>7</v>
      </c>
      <c r="B17" s="109">
        <v>4</v>
      </c>
      <c r="C17" s="110">
        <v>0</v>
      </c>
      <c r="D17" s="109">
        <v>1</v>
      </c>
      <c r="E17" s="110">
        <v>0</v>
      </c>
      <c r="F17" s="109">
        <v>2</v>
      </c>
      <c r="G17" s="110">
        <v>0</v>
      </c>
      <c r="H17" s="109">
        <v>3</v>
      </c>
      <c r="I17" s="110">
        <v>0</v>
      </c>
      <c r="J17" s="109">
        <v>2</v>
      </c>
      <c r="K17" s="110">
        <v>0</v>
      </c>
      <c r="L17" s="109">
        <v>2</v>
      </c>
      <c r="M17" s="110">
        <v>0</v>
      </c>
      <c r="N17" s="109">
        <v>3</v>
      </c>
      <c r="O17" s="110">
        <v>0</v>
      </c>
      <c r="P17" s="109">
        <v>1</v>
      </c>
      <c r="Q17" s="110">
        <v>0</v>
      </c>
      <c r="R17" s="109">
        <v>3</v>
      </c>
      <c r="S17" s="110">
        <v>0</v>
      </c>
      <c r="T17" s="135">
        <v>4</v>
      </c>
      <c r="U17" s="100">
        <v>0</v>
      </c>
      <c r="V17" s="140">
        <v>2</v>
      </c>
      <c r="W17" s="141">
        <v>0</v>
      </c>
      <c r="X17" s="135">
        <v>3</v>
      </c>
      <c r="Y17" s="135">
        <v>0</v>
      </c>
      <c r="Z17" s="140">
        <v>2</v>
      </c>
      <c r="AA17" s="110">
        <v>0</v>
      </c>
      <c r="AB17" s="135">
        <v>2</v>
      </c>
      <c r="AC17" s="135">
        <v>0</v>
      </c>
      <c r="AD17" s="140">
        <v>4</v>
      </c>
      <c r="AE17" s="141">
        <v>0</v>
      </c>
      <c r="AF17" s="135">
        <v>10</v>
      </c>
      <c r="AG17" s="135">
        <v>0</v>
      </c>
      <c r="AH17" s="140">
        <v>3</v>
      </c>
      <c r="AI17" s="135">
        <v>0</v>
      </c>
      <c r="AJ17" s="140">
        <v>1</v>
      </c>
      <c r="AK17" s="142">
        <v>0</v>
      </c>
      <c r="AL17" s="312"/>
      <c r="AM17" s="313"/>
      <c r="AN17" s="312"/>
      <c r="AO17" s="314"/>
      <c r="AP17" s="288"/>
      <c r="AQ17" s="314"/>
      <c r="AR17" s="288"/>
      <c r="AS17" s="314"/>
      <c r="AT17" s="288"/>
      <c r="AU17" s="314"/>
      <c r="AV17" s="288"/>
      <c r="AW17" s="313"/>
      <c r="AX17" s="282"/>
      <c r="AY17" s="314"/>
      <c r="AZ17" s="288"/>
      <c r="BA17" s="314"/>
      <c r="BB17" s="289"/>
      <c r="BC17" s="314"/>
      <c r="BD17" s="290"/>
      <c r="BE17" s="314"/>
      <c r="BF17" s="289"/>
      <c r="BG17" s="314"/>
      <c r="BH17" s="289"/>
      <c r="BI17" s="315"/>
    </row>
    <row r="18" spans="1:61">
      <c r="A18" s="99" t="s">
        <v>8</v>
      </c>
      <c r="B18" s="109">
        <v>12</v>
      </c>
      <c r="C18" s="110">
        <v>0</v>
      </c>
      <c r="D18" s="109">
        <v>4</v>
      </c>
      <c r="E18" s="110">
        <v>0</v>
      </c>
      <c r="F18" s="109">
        <v>14</v>
      </c>
      <c r="G18" s="110">
        <v>0</v>
      </c>
      <c r="H18" s="109">
        <v>5</v>
      </c>
      <c r="I18" s="110">
        <v>0</v>
      </c>
      <c r="J18" s="109">
        <v>4</v>
      </c>
      <c r="K18" s="110">
        <v>0</v>
      </c>
      <c r="L18" s="109">
        <v>8</v>
      </c>
      <c r="M18" s="110">
        <v>0</v>
      </c>
      <c r="N18" s="109">
        <v>4</v>
      </c>
      <c r="O18" s="110">
        <v>0</v>
      </c>
      <c r="P18" s="109">
        <v>7</v>
      </c>
      <c r="Q18" s="110">
        <v>0</v>
      </c>
      <c r="R18" s="109">
        <v>3</v>
      </c>
      <c r="S18" s="110">
        <v>0</v>
      </c>
      <c r="T18" s="135">
        <v>4</v>
      </c>
      <c r="U18" s="100">
        <v>0</v>
      </c>
      <c r="V18" s="140">
        <v>5</v>
      </c>
      <c r="W18" s="141">
        <v>0</v>
      </c>
      <c r="X18" s="135">
        <v>8</v>
      </c>
      <c r="Y18" s="135">
        <v>0</v>
      </c>
      <c r="Z18" s="140">
        <v>22</v>
      </c>
      <c r="AA18" s="110">
        <v>0</v>
      </c>
      <c r="AB18" s="135">
        <v>13</v>
      </c>
      <c r="AC18" s="135">
        <v>0</v>
      </c>
      <c r="AD18" s="140">
        <v>6</v>
      </c>
      <c r="AE18" s="141">
        <v>0</v>
      </c>
      <c r="AF18" s="135">
        <v>6</v>
      </c>
      <c r="AG18" s="135">
        <v>0</v>
      </c>
      <c r="AH18" s="140">
        <v>8</v>
      </c>
      <c r="AI18" s="135">
        <v>0</v>
      </c>
      <c r="AJ18" s="140">
        <v>2</v>
      </c>
      <c r="AK18" s="142">
        <v>0</v>
      </c>
      <c r="AL18" s="312"/>
      <c r="AM18" s="313"/>
      <c r="AN18" s="312"/>
      <c r="AO18" s="314"/>
      <c r="AP18" s="288"/>
      <c r="AQ18" s="314"/>
      <c r="AR18" s="288"/>
      <c r="AS18" s="314"/>
      <c r="AT18" s="288"/>
      <c r="AU18" s="314"/>
      <c r="AV18" s="288"/>
      <c r="AW18" s="313"/>
      <c r="AX18" s="282"/>
      <c r="AY18" s="314"/>
      <c r="AZ18" s="288"/>
      <c r="BA18" s="314"/>
      <c r="BB18" s="289"/>
      <c r="BC18" s="314"/>
      <c r="BD18" s="290"/>
      <c r="BE18" s="314"/>
      <c r="BF18" s="289"/>
      <c r="BG18" s="314"/>
      <c r="BH18" s="289"/>
      <c r="BI18" s="315"/>
    </row>
    <row r="19" spans="1:61">
      <c r="A19" s="99" t="s">
        <v>9</v>
      </c>
      <c r="B19" s="109">
        <v>95</v>
      </c>
      <c r="C19" s="110">
        <v>0</v>
      </c>
      <c r="D19" s="109">
        <v>70</v>
      </c>
      <c r="E19" s="110">
        <v>0</v>
      </c>
      <c r="F19" s="109">
        <v>56</v>
      </c>
      <c r="G19" s="110">
        <v>0</v>
      </c>
      <c r="H19" s="109">
        <v>61</v>
      </c>
      <c r="I19" s="110">
        <v>0</v>
      </c>
      <c r="J19" s="109">
        <v>68</v>
      </c>
      <c r="K19" s="110">
        <v>0</v>
      </c>
      <c r="L19" s="109">
        <v>92</v>
      </c>
      <c r="M19" s="110">
        <v>0</v>
      </c>
      <c r="N19" s="109">
        <v>57</v>
      </c>
      <c r="O19" s="110">
        <v>0</v>
      </c>
      <c r="P19" s="109">
        <v>72</v>
      </c>
      <c r="Q19" s="110">
        <v>0</v>
      </c>
      <c r="R19" s="109">
        <v>50</v>
      </c>
      <c r="S19" s="110">
        <v>0</v>
      </c>
      <c r="T19" s="135">
        <v>50</v>
      </c>
      <c r="U19" s="100">
        <v>0</v>
      </c>
      <c r="V19" s="140">
        <v>46</v>
      </c>
      <c r="W19" s="141">
        <v>0</v>
      </c>
      <c r="X19" s="135">
        <v>54</v>
      </c>
      <c r="Y19" s="135">
        <v>0</v>
      </c>
      <c r="Z19" s="140">
        <v>54</v>
      </c>
      <c r="AA19" s="110">
        <v>0</v>
      </c>
      <c r="AB19" s="135">
        <v>72</v>
      </c>
      <c r="AC19" s="135">
        <v>1</v>
      </c>
      <c r="AD19" s="140">
        <v>53</v>
      </c>
      <c r="AE19" s="141">
        <v>0</v>
      </c>
      <c r="AF19" s="135">
        <v>54</v>
      </c>
      <c r="AG19" s="135">
        <v>0</v>
      </c>
      <c r="AH19" s="140">
        <v>72</v>
      </c>
      <c r="AI19" s="135">
        <v>0</v>
      </c>
      <c r="AJ19" s="140">
        <v>27</v>
      </c>
      <c r="AK19" s="142">
        <v>0</v>
      </c>
      <c r="AL19" s="316"/>
      <c r="AM19" s="313"/>
      <c r="AN19" s="316"/>
      <c r="AO19" s="314"/>
      <c r="AP19" s="288"/>
      <c r="AQ19" s="314"/>
      <c r="AR19" s="288"/>
      <c r="AS19" s="314"/>
      <c r="AT19" s="288"/>
      <c r="AU19" s="314"/>
      <c r="AV19" s="288"/>
      <c r="AW19" s="313"/>
      <c r="AX19" s="282"/>
      <c r="AY19" s="314"/>
      <c r="AZ19" s="288"/>
      <c r="BA19" s="314"/>
      <c r="BB19" s="289"/>
      <c r="BC19" s="314"/>
      <c r="BD19" s="290"/>
      <c r="BE19" s="314"/>
      <c r="BF19" s="289"/>
      <c r="BG19" s="314"/>
      <c r="BH19" s="289"/>
      <c r="BI19" s="315"/>
    </row>
    <row r="20" spans="1:61">
      <c r="A20" s="99" t="s">
        <v>10</v>
      </c>
      <c r="B20" s="109">
        <v>34</v>
      </c>
      <c r="C20" s="110">
        <v>0</v>
      </c>
      <c r="D20" s="109">
        <v>45</v>
      </c>
      <c r="E20" s="110">
        <v>0</v>
      </c>
      <c r="F20" s="109">
        <v>40</v>
      </c>
      <c r="G20" s="110">
        <v>0</v>
      </c>
      <c r="H20" s="109">
        <v>33</v>
      </c>
      <c r="I20" s="110">
        <v>0</v>
      </c>
      <c r="J20" s="109">
        <v>37</v>
      </c>
      <c r="K20" s="110">
        <v>0</v>
      </c>
      <c r="L20" s="109">
        <v>60</v>
      </c>
      <c r="M20" s="110">
        <v>0</v>
      </c>
      <c r="N20" s="109">
        <v>29</v>
      </c>
      <c r="O20" s="110">
        <v>0</v>
      </c>
      <c r="P20" s="109">
        <v>21</v>
      </c>
      <c r="Q20" s="110">
        <v>0</v>
      </c>
      <c r="R20" s="109">
        <v>35</v>
      </c>
      <c r="S20" s="110">
        <v>0</v>
      </c>
      <c r="T20" s="135">
        <v>29</v>
      </c>
      <c r="U20" s="100">
        <v>0</v>
      </c>
      <c r="V20" s="140">
        <v>24</v>
      </c>
      <c r="W20" s="141">
        <v>0</v>
      </c>
      <c r="X20" s="135">
        <v>35</v>
      </c>
      <c r="Y20" s="135">
        <v>0</v>
      </c>
      <c r="Z20" s="140">
        <v>29</v>
      </c>
      <c r="AA20" s="110">
        <v>0</v>
      </c>
      <c r="AB20" s="135">
        <v>34</v>
      </c>
      <c r="AC20" s="135">
        <v>0</v>
      </c>
      <c r="AD20" s="140">
        <v>32</v>
      </c>
      <c r="AE20" s="141">
        <v>0</v>
      </c>
      <c r="AF20" s="135">
        <v>40</v>
      </c>
      <c r="AG20" s="135">
        <v>0</v>
      </c>
      <c r="AH20" s="140">
        <v>34</v>
      </c>
      <c r="AI20" s="135">
        <v>0</v>
      </c>
      <c r="AJ20" s="140">
        <v>26</v>
      </c>
      <c r="AK20" s="142">
        <v>0</v>
      </c>
      <c r="AL20" s="316"/>
      <c r="AM20" s="313"/>
      <c r="AN20" s="316"/>
      <c r="AO20" s="314"/>
      <c r="AP20" s="288"/>
      <c r="AQ20" s="314"/>
      <c r="AR20" s="288"/>
      <c r="AS20" s="314"/>
      <c r="AT20" s="288"/>
      <c r="AU20" s="314"/>
      <c r="AV20" s="288"/>
      <c r="AW20" s="313"/>
      <c r="AX20" s="282"/>
      <c r="AY20" s="314"/>
      <c r="AZ20" s="288"/>
      <c r="BA20" s="314"/>
      <c r="BB20" s="289"/>
      <c r="BC20" s="314"/>
      <c r="BD20" s="290"/>
      <c r="BE20" s="314"/>
      <c r="BF20" s="289"/>
      <c r="BG20" s="314"/>
      <c r="BH20" s="289"/>
      <c r="BI20" s="315"/>
    </row>
    <row r="21" spans="1:61">
      <c r="A21" s="106" t="s">
        <v>81</v>
      </c>
      <c r="B21" s="109">
        <v>0</v>
      </c>
      <c r="C21" s="110">
        <v>0</v>
      </c>
      <c r="D21" s="109">
        <v>0</v>
      </c>
      <c r="E21" s="110">
        <v>0</v>
      </c>
      <c r="F21" s="109">
        <v>0</v>
      </c>
      <c r="G21" s="110">
        <v>0</v>
      </c>
      <c r="H21" s="109">
        <v>0</v>
      </c>
      <c r="I21" s="110">
        <v>0</v>
      </c>
      <c r="J21" s="109">
        <v>0</v>
      </c>
      <c r="K21" s="110">
        <v>0</v>
      </c>
      <c r="L21" s="109">
        <v>0</v>
      </c>
      <c r="M21" s="110">
        <v>0</v>
      </c>
      <c r="N21" s="109">
        <v>0</v>
      </c>
      <c r="O21" s="110">
        <v>0</v>
      </c>
      <c r="P21" s="109">
        <v>0</v>
      </c>
      <c r="Q21" s="110">
        <v>0</v>
      </c>
      <c r="R21" s="109">
        <v>0</v>
      </c>
      <c r="S21" s="110">
        <v>0</v>
      </c>
      <c r="T21" s="142">
        <v>0</v>
      </c>
      <c r="U21" s="100">
        <v>0</v>
      </c>
      <c r="V21" s="138">
        <v>0</v>
      </c>
      <c r="W21" s="139">
        <v>0</v>
      </c>
      <c r="X21" s="142">
        <v>0</v>
      </c>
      <c r="Y21" s="142">
        <v>0</v>
      </c>
      <c r="Z21" s="138">
        <v>0</v>
      </c>
      <c r="AA21" s="110">
        <v>0</v>
      </c>
      <c r="AB21" s="142">
        <v>0</v>
      </c>
      <c r="AC21" s="142">
        <v>0</v>
      </c>
      <c r="AD21" s="138">
        <v>0</v>
      </c>
      <c r="AE21" s="139">
        <v>0</v>
      </c>
      <c r="AF21" s="142">
        <v>0</v>
      </c>
      <c r="AG21" s="142">
        <v>0</v>
      </c>
      <c r="AH21" s="138">
        <v>0</v>
      </c>
      <c r="AI21" s="142">
        <v>0</v>
      </c>
      <c r="AJ21" s="138">
        <v>5</v>
      </c>
      <c r="AK21" s="142">
        <v>0</v>
      </c>
      <c r="AL21" s="316"/>
      <c r="AM21" s="313"/>
      <c r="AN21" s="316"/>
      <c r="AO21" s="314"/>
      <c r="AP21" s="288"/>
      <c r="AQ21" s="314"/>
      <c r="AR21" s="288"/>
      <c r="AS21" s="314"/>
      <c r="AT21" s="288"/>
      <c r="AU21" s="314"/>
      <c r="AV21" s="288"/>
      <c r="AW21" s="313"/>
      <c r="AX21" s="282"/>
      <c r="AY21" s="314"/>
      <c r="AZ21" s="288"/>
      <c r="BA21" s="314"/>
      <c r="BB21" s="289"/>
      <c r="BC21" s="314"/>
      <c r="BD21" s="290"/>
      <c r="BE21" s="314"/>
      <c r="BF21" s="289"/>
      <c r="BG21" s="314"/>
      <c r="BH21" s="289"/>
      <c r="BI21" s="315"/>
    </row>
    <row r="22" spans="1:61">
      <c r="A22" s="99" t="s">
        <v>11</v>
      </c>
      <c r="B22" s="109">
        <v>0</v>
      </c>
      <c r="C22" s="110">
        <v>0</v>
      </c>
      <c r="D22" s="109">
        <v>0</v>
      </c>
      <c r="E22" s="110">
        <v>0</v>
      </c>
      <c r="F22" s="109">
        <v>0</v>
      </c>
      <c r="G22" s="110">
        <v>0</v>
      </c>
      <c r="H22" s="109">
        <v>0</v>
      </c>
      <c r="I22" s="110">
        <v>0</v>
      </c>
      <c r="J22" s="109">
        <v>0</v>
      </c>
      <c r="K22" s="110">
        <v>0</v>
      </c>
      <c r="L22" s="109">
        <v>0</v>
      </c>
      <c r="M22" s="110">
        <v>0</v>
      </c>
      <c r="N22" s="109">
        <v>0</v>
      </c>
      <c r="O22" s="110">
        <v>0</v>
      </c>
      <c r="P22" s="109">
        <v>0</v>
      </c>
      <c r="Q22" s="110">
        <v>0</v>
      </c>
      <c r="R22" s="109">
        <v>0</v>
      </c>
      <c r="S22" s="110">
        <v>0</v>
      </c>
      <c r="T22" s="142">
        <v>0</v>
      </c>
      <c r="U22" s="100">
        <v>0</v>
      </c>
      <c r="V22" s="138">
        <v>0</v>
      </c>
      <c r="W22" s="139">
        <v>0</v>
      </c>
      <c r="X22" s="142">
        <v>0</v>
      </c>
      <c r="Y22" s="142">
        <v>0</v>
      </c>
      <c r="Z22" s="138">
        <v>0</v>
      </c>
      <c r="AA22" s="110">
        <v>0</v>
      </c>
      <c r="AB22" s="142">
        <v>0</v>
      </c>
      <c r="AC22" s="142">
        <v>0</v>
      </c>
      <c r="AD22" s="138">
        <v>0</v>
      </c>
      <c r="AE22" s="139">
        <v>0</v>
      </c>
      <c r="AF22" s="142">
        <v>0</v>
      </c>
      <c r="AG22" s="142">
        <v>0</v>
      </c>
      <c r="AH22" s="138">
        <v>0</v>
      </c>
      <c r="AI22" s="142">
        <v>0</v>
      </c>
      <c r="AJ22" s="138">
        <v>3</v>
      </c>
      <c r="AK22" s="142">
        <v>0</v>
      </c>
      <c r="AL22" s="316"/>
      <c r="AM22" s="313"/>
      <c r="AN22" s="316"/>
      <c r="AO22" s="314"/>
      <c r="AP22" s="288"/>
      <c r="AQ22" s="314"/>
      <c r="AR22" s="288"/>
      <c r="AS22" s="314"/>
      <c r="AT22" s="288"/>
      <c r="AU22" s="314"/>
      <c r="AV22" s="288"/>
      <c r="AW22" s="313"/>
      <c r="AX22" s="282"/>
      <c r="AY22" s="314"/>
      <c r="AZ22" s="288"/>
      <c r="BA22" s="314"/>
      <c r="BB22" s="289"/>
      <c r="BC22" s="314"/>
      <c r="BD22" s="290"/>
      <c r="BE22" s="314"/>
      <c r="BF22" s="289"/>
      <c r="BG22" s="314"/>
      <c r="BH22" s="289"/>
      <c r="BI22" s="315"/>
    </row>
    <row r="23" spans="1:61">
      <c r="A23" s="99" t="s">
        <v>12</v>
      </c>
      <c r="B23" s="109">
        <v>0</v>
      </c>
      <c r="C23" s="110">
        <v>0</v>
      </c>
      <c r="D23" s="109">
        <v>0</v>
      </c>
      <c r="E23" s="110">
        <v>0</v>
      </c>
      <c r="F23" s="109">
        <v>0</v>
      </c>
      <c r="G23" s="110">
        <v>0</v>
      </c>
      <c r="H23" s="109">
        <v>0</v>
      </c>
      <c r="I23" s="110">
        <v>0</v>
      </c>
      <c r="J23" s="109">
        <v>0</v>
      </c>
      <c r="K23" s="110">
        <v>0</v>
      </c>
      <c r="L23" s="109">
        <v>0</v>
      </c>
      <c r="M23" s="110">
        <v>0</v>
      </c>
      <c r="N23" s="109">
        <v>0</v>
      </c>
      <c r="O23" s="110">
        <v>0</v>
      </c>
      <c r="P23" s="109">
        <v>0</v>
      </c>
      <c r="Q23" s="110">
        <v>0</v>
      </c>
      <c r="R23" s="109">
        <v>0</v>
      </c>
      <c r="S23" s="110">
        <v>0</v>
      </c>
      <c r="T23" s="142">
        <v>0</v>
      </c>
      <c r="U23" s="100">
        <v>0</v>
      </c>
      <c r="V23" s="138">
        <v>0</v>
      </c>
      <c r="W23" s="139">
        <v>0</v>
      </c>
      <c r="X23" s="142">
        <v>0</v>
      </c>
      <c r="Y23" s="142">
        <v>0</v>
      </c>
      <c r="Z23" s="138">
        <v>0</v>
      </c>
      <c r="AA23" s="110">
        <v>0</v>
      </c>
      <c r="AB23" s="142">
        <v>0</v>
      </c>
      <c r="AC23" s="142">
        <v>0</v>
      </c>
      <c r="AD23" s="138">
        <v>0</v>
      </c>
      <c r="AE23" s="139">
        <v>0</v>
      </c>
      <c r="AF23" s="142">
        <v>0</v>
      </c>
      <c r="AG23" s="142">
        <v>0</v>
      </c>
      <c r="AH23" s="138">
        <v>0</v>
      </c>
      <c r="AI23" s="142">
        <v>0</v>
      </c>
      <c r="AJ23" s="138">
        <v>1</v>
      </c>
      <c r="AK23" s="142">
        <v>0</v>
      </c>
      <c r="AL23" s="316"/>
      <c r="AM23" s="313"/>
      <c r="AN23" s="316"/>
      <c r="AO23" s="314"/>
      <c r="AP23" s="288"/>
      <c r="AQ23" s="314"/>
      <c r="AR23" s="288"/>
      <c r="AS23" s="314"/>
      <c r="AT23" s="288"/>
      <c r="AU23" s="314"/>
      <c r="AV23" s="288"/>
      <c r="AW23" s="313"/>
      <c r="AX23" s="282"/>
      <c r="AY23" s="314"/>
      <c r="AZ23" s="288"/>
      <c r="BA23" s="314"/>
      <c r="BB23" s="289"/>
      <c r="BC23" s="314"/>
      <c r="BD23" s="290"/>
      <c r="BE23" s="314"/>
      <c r="BF23" s="289"/>
      <c r="BG23" s="314"/>
      <c r="BH23" s="289"/>
      <c r="BI23" s="315"/>
    </row>
    <row r="24" spans="1:61">
      <c r="A24" s="99" t="s">
        <v>13</v>
      </c>
      <c r="B24" s="109">
        <v>28</v>
      </c>
      <c r="C24" s="110">
        <v>0</v>
      </c>
      <c r="D24" s="109">
        <v>16</v>
      </c>
      <c r="E24" s="110">
        <v>0</v>
      </c>
      <c r="F24" s="109">
        <v>20</v>
      </c>
      <c r="G24" s="110">
        <v>0</v>
      </c>
      <c r="H24" s="109">
        <v>22</v>
      </c>
      <c r="I24" s="110">
        <v>0</v>
      </c>
      <c r="J24" s="109">
        <v>11</v>
      </c>
      <c r="K24" s="110">
        <v>0</v>
      </c>
      <c r="L24" s="109">
        <v>13</v>
      </c>
      <c r="M24" s="110">
        <v>0</v>
      </c>
      <c r="N24" s="109">
        <v>19</v>
      </c>
      <c r="O24" s="110">
        <v>0</v>
      </c>
      <c r="P24" s="109">
        <v>27</v>
      </c>
      <c r="Q24" s="110">
        <v>0</v>
      </c>
      <c r="R24" s="109">
        <v>18</v>
      </c>
      <c r="S24" s="110">
        <v>0</v>
      </c>
      <c r="T24" s="135">
        <v>16</v>
      </c>
      <c r="U24" s="100">
        <v>0</v>
      </c>
      <c r="V24" s="140">
        <v>16</v>
      </c>
      <c r="W24" s="141">
        <v>0</v>
      </c>
      <c r="X24" s="135">
        <v>27</v>
      </c>
      <c r="Y24" s="135">
        <v>0</v>
      </c>
      <c r="Z24" s="140">
        <v>13</v>
      </c>
      <c r="AA24" s="110">
        <v>0</v>
      </c>
      <c r="AB24" s="135">
        <v>10</v>
      </c>
      <c r="AC24" s="135">
        <v>0</v>
      </c>
      <c r="AD24" s="140">
        <v>14</v>
      </c>
      <c r="AE24" s="141">
        <v>0</v>
      </c>
      <c r="AF24" s="135">
        <v>21</v>
      </c>
      <c r="AG24" s="135">
        <v>0</v>
      </c>
      <c r="AH24" s="140">
        <v>18</v>
      </c>
      <c r="AI24" s="135">
        <v>0</v>
      </c>
      <c r="AJ24" s="140">
        <v>9</v>
      </c>
      <c r="AK24" s="142">
        <v>0</v>
      </c>
      <c r="AL24" s="316"/>
      <c r="AM24" s="313"/>
      <c r="AN24" s="316"/>
      <c r="AO24" s="314"/>
      <c r="AP24" s="288"/>
      <c r="AQ24" s="314"/>
      <c r="AR24" s="288"/>
      <c r="AS24" s="314"/>
      <c r="AT24" s="288"/>
      <c r="AU24" s="314"/>
      <c r="AV24" s="288"/>
      <c r="AW24" s="313"/>
      <c r="AX24" s="282"/>
      <c r="AY24" s="314"/>
      <c r="AZ24" s="288"/>
      <c r="BA24" s="314"/>
      <c r="BB24" s="289"/>
      <c r="BC24" s="314"/>
      <c r="BD24" s="290"/>
      <c r="BE24" s="314"/>
      <c r="BF24" s="289"/>
      <c r="BG24" s="314"/>
      <c r="BH24" s="289"/>
      <c r="BI24" s="315"/>
    </row>
    <row r="25" spans="1:61">
      <c r="A25" s="99" t="s">
        <v>14</v>
      </c>
      <c r="B25" s="109">
        <v>7</v>
      </c>
      <c r="C25" s="110">
        <v>0</v>
      </c>
      <c r="D25" s="109">
        <v>3</v>
      </c>
      <c r="E25" s="110">
        <v>0</v>
      </c>
      <c r="F25" s="109">
        <v>4</v>
      </c>
      <c r="G25" s="110">
        <v>0</v>
      </c>
      <c r="H25" s="109">
        <v>2</v>
      </c>
      <c r="I25" s="110">
        <v>0</v>
      </c>
      <c r="J25" s="109">
        <v>1</v>
      </c>
      <c r="K25" s="110">
        <v>0</v>
      </c>
      <c r="L25" s="109">
        <v>3</v>
      </c>
      <c r="M25" s="110">
        <v>0</v>
      </c>
      <c r="N25" s="109">
        <v>1</v>
      </c>
      <c r="O25" s="110">
        <v>0</v>
      </c>
      <c r="P25" s="109">
        <v>3</v>
      </c>
      <c r="Q25" s="110">
        <v>0</v>
      </c>
      <c r="R25" s="109">
        <v>0</v>
      </c>
      <c r="S25" s="110">
        <v>0</v>
      </c>
      <c r="T25" s="135">
        <v>1</v>
      </c>
      <c r="U25" s="100">
        <v>0</v>
      </c>
      <c r="V25" s="140">
        <v>2</v>
      </c>
      <c r="W25" s="141">
        <v>0</v>
      </c>
      <c r="X25" s="135">
        <v>7</v>
      </c>
      <c r="Y25" s="135">
        <v>0</v>
      </c>
      <c r="Z25" s="140">
        <v>2</v>
      </c>
      <c r="AA25" s="110">
        <v>0</v>
      </c>
      <c r="AB25" s="135">
        <v>4</v>
      </c>
      <c r="AC25" s="135">
        <v>0</v>
      </c>
      <c r="AD25" s="140">
        <v>4</v>
      </c>
      <c r="AE25" s="141">
        <v>0</v>
      </c>
      <c r="AF25" s="135">
        <v>2</v>
      </c>
      <c r="AG25" s="135">
        <v>0</v>
      </c>
      <c r="AH25" s="140">
        <v>2</v>
      </c>
      <c r="AI25" s="135">
        <v>0</v>
      </c>
      <c r="AJ25" s="140">
        <v>4</v>
      </c>
      <c r="AK25" s="142">
        <v>0</v>
      </c>
      <c r="AL25" s="316"/>
      <c r="AM25" s="313"/>
      <c r="AN25" s="316"/>
      <c r="AO25" s="314"/>
      <c r="AP25" s="288"/>
      <c r="AQ25" s="314"/>
      <c r="AR25" s="288"/>
      <c r="AS25" s="314"/>
      <c r="AT25" s="288"/>
      <c r="AU25" s="314"/>
      <c r="AV25" s="288"/>
      <c r="AW25" s="313"/>
      <c r="AX25" s="282"/>
      <c r="AY25" s="314"/>
      <c r="AZ25" s="288"/>
      <c r="BA25" s="314"/>
      <c r="BB25" s="289"/>
      <c r="BC25" s="314"/>
      <c r="BD25" s="290"/>
      <c r="BE25" s="314"/>
      <c r="BF25" s="289"/>
      <c r="BG25" s="314"/>
      <c r="BH25" s="289"/>
      <c r="BI25" s="315"/>
    </row>
    <row r="26" spans="1:61">
      <c r="A26" s="99" t="s">
        <v>15</v>
      </c>
      <c r="B26" s="109">
        <v>15</v>
      </c>
      <c r="C26" s="110">
        <v>0</v>
      </c>
      <c r="D26" s="109">
        <v>10</v>
      </c>
      <c r="E26" s="110">
        <v>0</v>
      </c>
      <c r="F26" s="109">
        <v>8</v>
      </c>
      <c r="G26" s="110">
        <v>0</v>
      </c>
      <c r="H26" s="109">
        <v>13</v>
      </c>
      <c r="I26" s="110">
        <v>0</v>
      </c>
      <c r="J26" s="109">
        <v>5</v>
      </c>
      <c r="K26" s="110">
        <v>0</v>
      </c>
      <c r="L26" s="109">
        <v>7</v>
      </c>
      <c r="M26" s="110">
        <v>0</v>
      </c>
      <c r="N26" s="109">
        <v>6</v>
      </c>
      <c r="O26" s="110">
        <v>0</v>
      </c>
      <c r="P26" s="109">
        <v>15</v>
      </c>
      <c r="Q26" s="110">
        <v>0</v>
      </c>
      <c r="R26" s="109">
        <v>7</v>
      </c>
      <c r="S26" s="110">
        <v>0</v>
      </c>
      <c r="T26" s="135">
        <v>7</v>
      </c>
      <c r="U26" s="100">
        <v>0</v>
      </c>
      <c r="V26" s="140">
        <v>7</v>
      </c>
      <c r="W26" s="141">
        <v>0</v>
      </c>
      <c r="X26" s="135">
        <v>7</v>
      </c>
      <c r="Y26" s="135">
        <v>0</v>
      </c>
      <c r="Z26" s="140">
        <v>13</v>
      </c>
      <c r="AA26" s="110">
        <v>0</v>
      </c>
      <c r="AB26" s="135">
        <v>5</v>
      </c>
      <c r="AC26" s="135">
        <v>0</v>
      </c>
      <c r="AD26" s="140">
        <v>10</v>
      </c>
      <c r="AE26" s="141">
        <v>0</v>
      </c>
      <c r="AF26" s="135">
        <v>9</v>
      </c>
      <c r="AG26" s="135">
        <v>0</v>
      </c>
      <c r="AH26" s="140">
        <v>10</v>
      </c>
      <c r="AI26" s="135">
        <v>0</v>
      </c>
      <c r="AJ26" s="140">
        <v>4</v>
      </c>
      <c r="AK26" s="142">
        <v>0</v>
      </c>
      <c r="AL26" s="316"/>
      <c r="AM26" s="313"/>
      <c r="AN26" s="316"/>
      <c r="AO26" s="314"/>
      <c r="AP26" s="288"/>
      <c r="AQ26" s="314"/>
      <c r="AR26" s="288"/>
      <c r="AS26" s="314"/>
      <c r="AT26" s="288"/>
      <c r="AU26" s="314"/>
      <c r="AV26" s="288"/>
      <c r="AW26" s="313"/>
      <c r="AX26" s="282"/>
      <c r="AY26" s="314"/>
      <c r="AZ26" s="288"/>
      <c r="BA26" s="314"/>
      <c r="BB26" s="289"/>
      <c r="BC26" s="314"/>
      <c r="BD26" s="290"/>
      <c r="BE26" s="314"/>
      <c r="BF26" s="289"/>
      <c r="BG26" s="314"/>
      <c r="BH26" s="289"/>
      <c r="BI26" s="315"/>
    </row>
    <row r="27" spans="1:61">
      <c r="A27" s="99" t="s">
        <v>16</v>
      </c>
      <c r="B27" s="109">
        <v>4</v>
      </c>
      <c r="C27" s="110">
        <v>0</v>
      </c>
      <c r="D27" s="109">
        <v>4</v>
      </c>
      <c r="E27" s="110">
        <v>0</v>
      </c>
      <c r="F27" s="109">
        <v>6</v>
      </c>
      <c r="G27" s="110">
        <v>0</v>
      </c>
      <c r="H27" s="109">
        <v>0</v>
      </c>
      <c r="I27" s="110">
        <v>0</v>
      </c>
      <c r="J27" s="109">
        <v>4</v>
      </c>
      <c r="K27" s="110">
        <v>0</v>
      </c>
      <c r="L27" s="109">
        <v>7</v>
      </c>
      <c r="M27" s="110">
        <v>0</v>
      </c>
      <c r="N27" s="109">
        <v>3</v>
      </c>
      <c r="O27" s="110">
        <v>0</v>
      </c>
      <c r="P27" s="109">
        <v>3</v>
      </c>
      <c r="Q27" s="110">
        <v>0</v>
      </c>
      <c r="R27" s="109">
        <v>3</v>
      </c>
      <c r="S27" s="110">
        <v>0</v>
      </c>
      <c r="T27" s="142">
        <v>0</v>
      </c>
      <c r="U27" s="100">
        <v>0</v>
      </c>
      <c r="V27" s="138">
        <v>0</v>
      </c>
      <c r="W27" s="139">
        <v>0</v>
      </c>
      <c r="X27" s="142">
        <v>0</v>
      </c>
      <c r="Y27" s="142">
        <v>0</v>
      </c>
      <c r="Z27" s="138">
        <v>0</v>
      </c>
      <c r="AA27" s="110">
        <v>0</v>
      </c>
      <c r="AB27" s="142">
        <v>0</v>
      </c>
      <c r="AC27" s="142">
        <v>0</v>
      </c>
      <c r="AD27" s="138">
        <v>0</v>
      </c>
      <c r="AE27" s="139">
        <v>0</v>
      </c>
      <c r="AF27" s="142">
        <v>0</v>
      </c>
      <c r="AG27" s="142">
        <v>0</v>
      </c>
      <c r="AH27" s="138">
        <v>0</v>
      </c>
      <c r="AI27" s="142">
        <v>0</v>
      </c>
      <c r="AJ27" s="138">
        <v>0</v>
      </c>
      <c r="AK27" s="142">
        <v>0</v>
      </c>
      <c r="AL27" s="312"/>
      <c r="AM27" s="313"/>
      <c r="AN27" s="312"/>
      <c r="AO27" s="314"/>
      <c r="AP27" s="288"/>
      <c r="AQ27" s="314"/>
      <c r="AR27" s="288"/>
      <c r="AS27" s="314"/>
      <c r="AT27" s="288"/>
      <c r="AU27" s="314"/>
      <c r="AV27" s="288"/>
      <c r="AW27" s="313"/>
      <c r="AX27" s="282"/>
      <c r="AY27" s="314"/>
      <c r="AZ27" s="288"/>
      <c r="BA27" s="314"/>
      <c r="BB27" s="289"/>
      <c r="BC27" s="314"/>
      <c r="BD27" s="290"/>
      <c r="BE27" s="314"/>
      <c r="BF27" s="289"/>
      <c r="BG27" s="314"/>
      <c r="BH27" s="289"/>
      <c r="BI27" s="315"/>
    </row>
    <row r="28" spans="1:61">
      <c r="A28" s="99" t="s">
        <v>17</v>
      </c>
      <c r="B28" s="109">
        <v>0</v>
      </c>
      <c r="C28" s="110">
        <v>0</v>
      </c>
      <c r="D28" s="109">
        <v>0</v>
      </c>
      <c r="E28" s="110">
        <v>0</v>
      </c>
      <c r="F28" s="109">
        <v>0</v>
      </c>
      <c r="G28" s="110">
        <v>0</v>
      </c>
      <c r="H28" s="109">
        <v>6</v>
      </c>
      <c r="I28" s="110">
        <v>0</v>
      </c>
      <c r="J28" s="109">
        <v>0</v>
      </c>
      <c r="K28" s="110">
        <v>0</v>
      </c>
      <c r="L28" s="109">
        <v>0</v>
      </c>
      <c r="M28" s="110">
        <v>0</v>
      </c>
      <c r="N28" s="109">
        <v>0</v>
      </c>
      <c r="O28" s="110">
        <v>0</v>
      </c>
      <c r="P28" s="109">
        <v>0</v>
      </c>
      <c r="Q28" s="110">
        <v>0</v>
      </c>
      <c r="R28" s="109">
        <v>0</v>
      </c>
      <c r="S28" s="110">
        <v>0</v>
      </c>
      <c r="T28" s="135">
        <v>1</v>
      </c>
      <c r="U28" s="100">
        <v>0</v>
      </c>
      <c r="V28" s="140">
        <v>2</v>
      </c>
      <c r="W28" s="141">
        <v>0</v>
      </c>
      <c r="X28" s="135">
        <v>8</v>
      </c>
      <c r="Y28" s="135">
        <v>0</v>
      </c>
      <c r="Z28" s="140">
        <v>7</v>
      </c>
      <c r="AA28" s="110">
        <v>0</v>
      </c>
      <c r="AB28" s="135">
        <v>7</v>
      </c>
      <c r="AC28" s="135">
        <v>0</v>
      </c>
      <c r="AD28" s="140">
        <v>2</v>
      </c>
      <c r="AE28" s="141">
        <v>0</v>
      </c>
      <c r="AF28" s="135">
        <v>0</v>
      </c>
      <c r="AG28" s="135">
        <v>0</v>
      </c>
      <c r="AH28" s="140">
        <v>4</v>
      </c>
      <c r="AI28" s="135">
        <v>0</v>
      </c>
      <c r="AJ28" s="140">
        <v>8</v>
      </c>
      <c r="AK28" s="142">
        <v>0</v>
      </c>
      <c r="AL28" s="316"/>
      <c r="AM28" s="313"/>
      <c r="AN28" s="316"/>
      <c r="AO28" s="314"/>
      <c r="AP28" s="288"/>
      <c r="AQ28" s="314"/>
      <c r="AR28" s="288"/>
      <c r="AS28" s="314"/>
      <c r="AT28" s="288"/>
      <c r="AU28" s="314"/>
      <c r="AV28" s="288"/>
      <c r="AW28" s="313"/>
      <c r="AX28" s="282"/>
      <c r="AY28" s="314"/>
      <c r="AZ28" s="288"/>
      <c r="BA28" s="314"/>
      <c r="BB28" s="289"/>
      <c r="BC28" s="314"/>
      <c r="BD28" s="290"/>
      <c r="BE28" s="314"/>
      <c r="BF28" s="289"/>
      <c r="BG28" s="314"/>
      <c r="BH28" s="289"/>
      <c r="BI28" s="315"/>
    </row>
    <row r="29" spans="1:61">
      <c r="A29" s="99" t="s">
        <v>18</v>
      </c>
      <c r="B29" s="109">
        <v>0</v>
      </c>
      <c r="C29" s="110">
        <v>0</v>
      </c>
      <c r="D29" s="109">
        <v>0</v>
      </c>
      <c r="E29" s="110">
        <v>0</v>
      </c>
      <c r="F29" s="109">
        <v>0</v>
      </c>
      <c r="G29" s="110">
        <v>0</v>
      </c>
      <c r="H29" s="109">
        <v>0</v>
      </c>
      <c r="I29" s="110">
        <v>0</v>
      </c>
      <c r="J29" s="109">
        <v>0</v>
      </c>
      <c r="K29" s="110">
        <v>0</v>
      </c>
      <c r="L29" s="109">
        <v>0</v>
      </c>
      <c r="M29" s="110">
        <v>0</v>
      </c>
      <c r="N29" s="109">
        <v>0</v>
      </c>
      <c r="O29" s="110">
        <v>0</v>
      </c>
      <c r="P29" s="109">
        <v>0</v>
      </c>
      <c r="Q29" s="110">
        <v>0</v>
      </c>
      <c r="R29" s="109">
        <v>0</v>
      </c>
      <c r="S29" s="110">
        <v>0</v>
      </c>
      <c r="T29" s="142">
        <v>0</v>
      </c>
      <c r="U29" s="100">
        <v>0</v>
      </c>
      <c r="V29" s="138">
        <v>0</v>
      </c>
      <c r="W29" s="139">
        <v>0</v>
      </c>
      <c r="X29" s="142">
        <v>0</v>
      </c>
      <c r="Y29" s="142">
        <v>0</v>
      </c>
      <c r="Z29" s="138">
        <v>0</v>
      </c>
      <c r="AA29" s="110">
        <v>0</v>
      </c>
      <c r="AB29" s="142">
        <v>0</v>
      </c>
      <c r="AC29" s="142">
        <v>0</v>
      </c>
      <c r="AD29" s="138">
        <v>0</v>
      </c>
      <c r="AE29" s="139">
        <v>0</v>
      </c>
      <c r="AF29" s="142">
        <v>0</v>
      </c>
      <c r="AG29" s="142">
        <v>0</v>
      </c>
      <c r="AH29" s="138">
        <v>0</v>
      </c>
      <c r="AI29" s="142">
        <v>0</v>
      </c>
      <c r="AJ29" s="138">
        <v>9</v>
      </c>
      <c r="AK29" s="142">
        <v>0</v>
      </c>
      <c r="AL29" s="316"/>
      <c r="AM29" s="313"/>
      <c r="AN29" s="316"/>
      <c r="AO29" s="314"/>
      <c r="AP29" s="288"/>
      <c r="AQ29" s="314"/>
      <c r="AR29" s="288"/>
      <c r="AS29" s="314"/>
      <c r="AT29" s="288"/>
      <c r="AU29" s="314"/>
      <c r="AV29" s="288"/>
      <c r="AW29" s="313"/>
      <c r="AX29" s="282"/>
      <c r="AY29" s="314"/>
      <c r="AZ29" s="288"/>
      <c r="BA29" s="314"/>
      <c r="BB29" s="289"/>
      <c r="BC29" s="314"/>
      <c r="BD29" s="290"/>
      <c r="BE29" s="314"/>
      <c r="BF29" s="289"/>
      <c r="BG29" s="314"/>
      <c r="BH29" s="289"/>
      <c r="BI29" s="315"/>
    </row>
    <row r="30" spans="1:61">
      <c r="A30" s="99" t="s">
        <v>134</v>
      </c>
      <c r="B30" s="109">
        <v>29</v>
      </c>
      <c r="C30" s="110">
        <v>0</v>
      </c>
      <c r="D30" s="109">
        <v>32</v>
      </c>
      <c r="E30" s="110">
        <v>0</v>
      </c>
      <c r="F30" s="109">
        <v>19</v>
      </c>
      <c r="G30" s="110">
        <v>0</v>
      </c>
      <c r="H30" s="109">
        <v>26</v>
      </c>
      <c r="I30" s="110">
        <v>0</v>
      </c>
      <c r="J30" s="109">
        <v>20</v>
      </c>
      <c r="K30" s="110">
        <v>0</v>
      </c>
      <c r="L30" s="109">
        <v>24</v>
      </c>
      <c r="M30" s="110">
        <v>0</v>
      </c>
      <c r="N30" s="109">
        <v>28</v>
      </c>
      <c r="O30" s="110">
        <v>0</v>
      </c>
      <c r="P30" s="109">
        <v>22</v>
      </c>
      <c r="Q30" s="110">
        <v>0</v>
      </c>
      <c r="R30" s="109">
        <v>11</v>
      </c>
      <c r="S30" s="110">
        <v>0</v>
      </c>
      <c r="T30" s="135">
        <v>13</v>
      </c>
      <c r="U30" s="100">
        <v>0</v>
      </c>
      <c r="V30" s="140">
        <v>15</v>
      </c>
      <c r="W30" s="141">
        <v>1</v>
      </c>
      <c r="X30" s="135">
        <v>17</v>
      </c>
      <c r="Y30" s="135">
        <v>0</v>
      </c>
      <c r="Z30" s="140">
        <v>21</v>
      </c>
      <c r="AA30" s="110">
        <v>0</v>
      </c>
      <c r="AB30" s="135">
        <v>22</v>
      </c>
      <c r="AC30" s="135">
        <v>0</v>
      </c>
      <c r="AD30" s="140">
        <v>29</v>
      </c>
      <c r="AE30" s="141">
        <v>0</v>
      </c>
      <c r="AF30" s="135">
        <v>15</v>
      </c>
      <c r="AG30" s="135">
        <v>0</v>
      </c>
      <c r="AH30" s="140">
        <v>14</v>
      </c>
      <c r="AI30" s="135">
        <v>0</v>
      </c>
      <c r="AJ30" s="140">
        <v>21</v>
      </c>
      <c r="AK30" s="142">
        <v>0</v>
      </c>
      <c r="AL30" s="316"/>
      <c r="AM30" s="313"/>
      <c r="AN30" s="316"/>
      <c r="AO30" s="314"/>
      <c r="AP30" s="288"/>
      <c r="AQ30" s="314"/>
      <c r="AR30" s="288"/>
      <c r="AS30" s="314"/>
      <c r="AT30" s="288"/>
      <c r="AU30" s="314"/>
      <c r="AV30" s="288"/>
      <c r="AW30" s="313"/>
      <c r="AX30" s="282"/>
      <c r="AY30" s="314"/>
      <c r="AZ30" s="288"/>
      <c r="BA30" s="314"/>
      <c r="BB30" s="289"/>
      <c r="BC30" s="314"/>
      <c r="BD30" s="290"/>
      <c r="BE30" s="314"/>
      <c r="BF30" s="289"/>
      <c r="BG30" s="314"/>
      <c r="BH30" s="289"/>
      <c r="BI30" s="315"/>
    </row>
    <row r="31" spans="1:61">
      <c r="A31" s="99" t="s">
        <v>19</v>
      </c>
      <c r="B31" s="109">
        <v>0</v>
      </c>
      <c r="C31" s="110">
        <v>0</v>
      </c>
      <c r="D31" s="109">
        <v>0</v>
      </c>
      <c r="E31" s="110">
        <v>0</v>
      </c>
      <c r="F31" s="109">
        <v>0</v>
      </c>
      <c r="G31" s="110">
        <v>0</v>
      </c>
      <c r="H31" s="109">
        <v>0</v>
      </c>
      <c r="I31" s="110">
        <v>0</v>
      </c>
      <c r="J31" s="109">
        <v>0</v>
      </c>
      <c r="K31" s="110">
        <v>0</v>
      </c>
      <c r="L31" s="109">
        <v>0</v>
      </c>
      <c r="M31" s="110">
        <v>0</v>
      </c>
      <c r="N31" s="109">
        <v>0</v>
      </c>
      <c r="O31" s="110">
        <v>0</v>
      </c>
      <c r="P31" s="109">
        <v>0</v>
      </c>
      <c r="Q31" s="110">
        <v>0</v>
      </c>
      <c r="R31" s="109">
        <v>0</v>
      </c>
      <c r="S31" s="110">
        <v>0</v>
      </c>
      <c r="T31" s="142">
        <v>0</v>
      </c>
      <c r="U31" s="100">
        <v>0</v>
      </c>
      <c r="V31" s="138">
        <v>0</v>
      </c>
      <c r="W31" s="139">
        <v>0</v>
      </c>
      <c r="X31" s="142">
        <v>0</v>
      </c>
      <c r="Y31" s="142">
        <v>0</v>
      </c>
      <c r="Z31" s="138">
        <v>0</v>
      </c>
      <c r="AA31" s="110">
        <v>0</v>
      </c>
      <c r="AB31" s="142">
        <v>0</v>
      </c>
      <c r="AC31" s="142">
        <v>0</v>
      </c>
      <c r="AD31" s="138">
        <v>0</v>
      </c>
      <c r="AE31" s="139">
        <v>0</v>
      </c>
      <c r="AF31" s="142">
        <v>0</v>
      </c>
      <c r="AG31" s="142">
        <v>0</v>
      </c>
      <c r="AH31" s="138">
        <v>0</v>
      </c>
      <c r="AI31" s="142">
        <v>0</v>
      </c>
      <c r="AJ31" s="138">
        <v>1</v>
      </c>
      <c r="AK31" s="142">
        <v>0</v>
      </c>
      <c r="AL31" s="316"/>
      <c r="AM31" s="313"/>
      <c r="AN31" s="316"/>
      <c r="AO31" s="314"/>
      <c r="AP31" s="288"/>
      <c r="AQ31" s="314"/>
      <c r="AR31" s="288"/>
      <c r="AS31" s="314"/>
      <c r="AT31" s="288"/>
      <c r="AU31" s="314"/>
      <c r="AV31" s="288"/>
      <c r="AW31" s="313"/>
      <c r="AX31" s="282"/>
      <c r="AY31" s="314"/>
      <c r="AZ31" s="288"/>
      <c r="BA31" s="314"/>
      <c r="BB31" s="289"/>
      <c r="BC31" s="314"/>
      <c r="BD31" s="290"/>
      <c r="BE31" s="314"/>
      <c r="BF31" s="289"/>
      <c r="BG31" s="314"/>
      <c r="BH31" s="289"/>
      <c r="BI31" s="315"/>
    </row>
    <row r="32" spans="1:61">
      <c r="A32" s="99" t="s">
        <v>20</v>
      </c>
      <c r="B32" s="109">
        <v>11</v>
      </c>
      <c r="C32" s="110">
        <v>0</v>
      </c>
      <c r="D32" s="109">
        <v>18</v>
      </c>
      <c r="E32" s="110">
        <v>0</v>
      </c>
      <c r="F32" s="109">
        <v>22</v>
      </c>
      <c r="G32" s="110">
        <v>0</v>
      </c>
      <c r="H32" s="109">
        <v>14</v>
      </c>
      <c r="I32" s="110">
        <v>0</v>
      </c>
      <c r="J32" s="109">
        <v>19</v>
      </c>
      <c r="K32" s="110">
        <v>0</v>
      </c>
      <c r="L32" s="109">
        <v>13</v>
      </c>
      <c r="M32" s="110">
        <v>0</v>
      </c>
      <c r="N32" s="109">
        <v>9</v>
      </c>
      <c r="O32" s="110">
        <v>0</v>
      </c>
      <c r="P32" s="109">
        <v>9</v>
      </c>
      <c r="Q32" s="110">
        <v>0</v>
      </c>
      <c r="R32" s="109">
        <v>7</v>
      </c>
      <c r="S32" s="110">
        <v>0</v>
      </c>
      <c r="T32" s="135">
        <v>11</v>
      </c>
      <c r="U32" s="100">
        <v>0</v>
      </c>
      <c r="V32" s="140">
        <v>13</v>
      </c>
      <c r="W32" s="141">
        <v>0</v>
      </c>
      <c r="X32" s="135">
        <v>15</v>
      </c>
      <c r="Y32" s="135">
        <v>0</v>
      </c>
      <c r="Z32" s="140">
        <v>16</v>
      </c>
      <c r="AA32" s="110">
        <v>0</v>
      </c>
      <c r="AB32" s="135">
        <v>11</v>
      </c>
      <c r="AC32" s="135">
        <v>0</v>
      </c>
      <c r="AD32" s="140">
        <v>7</v>
      </c>
      <c r="AE32" s="141">
        <v>0</v>
      </c>
      <c r="AF32" s="135">
        <v>8</v>
      </c>
      <c r="AG32" s="135">
        <v>0</v>
      </c>
      <c r="AH32" s="140">
        <v>10</v>
      </c>
      <c r="AI32" s="135">
        <v>0</v>
      </c>
      <c r="AJ32" s="140">
        <v>18</v>
      </c>
      <c r="AK32" s="142">
        <v>0</v>
      </c>
      <c r="AL32" s="316"/>
      <c r="AM32" s="313"/>
      <c r="AN32" s="316"/>
      <c r="AO32" s="314"/>
      <c r="AP32" s="288"/>
      <c r="AQ32" s="314"/>
      <c r="AR32" s="288"/>
      <c r="AS32" s="314"/>
      <c r="AT32" s="288"/>
      <c r="AU32" s="314"/>
      <c r="AV32" s="288"/>
      <c r="AW32" s="313"/>
      <c r="AX32" s="282"/>
      <c r="AY32" s="314"/>
      <c r="AZ32" s="288"/>
      <c r="BA32" s="314"/>
      <c r="BB32" s="289"/>
      <c r="BC32" s="314"/>
      <c r="BD32" s="290"/>
      <c r="BE32" s="314"/>
      <c r="BF32" s="289"/>
      <c r="BG32" s="314"/>
      <c r="BH32" s="289"/>
      <c r="BI32" s="315"/>
    </row>
    <row r="33" spans="1:61">
      <c r="A33" s="99" t="s">
        <v>21</v>
      </c>
      <c r="B33" s="109">
        <v>0</v>
      </c>
      <c r="C33" s="110">
        <v>0</v>
      </c>
      <c r="D33" s="109">
        <v>0</v>
      </c>
      <c r="E33" s="110">
        <v>0</v>
      </c>
      <c r="F33" s="109">
        <v>0</v>
      </c>
      <c r="G33" s="110">
        <v>0</v>
      </c>
      <c r="H33" s="109">
        <v>0</v>
      </c>
      <c r="I33" s="110">
        <v>0</v>
      </c>
      <c r="J33" s="109">
        <v>0</v>
      </c>
      <c r="K33" s="110">
        <v>0</v>
      </c>
      <c r="L33" s="109">
        <v>0</v>
      </c>
      <c r="M33" s="110">
        <v>0</v>
      </c>
      <c r="N33" s="109">
        <v>0</v>
      </c>
      <c r="O33" s="110">
        <v>0</v>
      </c>
      <c r="P33" s="109">
        <v>0</v>
      </c>
      <c r="Q33" s="110">
        <v>0</v>
      </c>
      <c r="R33" s="109">
        <v>0</v>
      </c>
      <c r="S33" s="110">
        <v>0</v>
      </c>
      <c r="T33" s="142">
        <v>0</v>
      </c>
      <c r="U33" s="100">
        <v>0</v>
      </c>
      <c r="V33" s="138">
        <v>0</v>
      </c>
      <c r="W33" s="139">
        <v>0</v>
      </c>
      <c r="X33" s="142">
        <v>0</v>
      </c>
      <c r="Y33" s="142">
        <v>0</v>
      </c>
      <c r="Z33" s="138">
        <v>0</v>
      </c>
      <c r="AA33" s="110">
        <v>0</v>
      </c>
      <c r="AB33" s="142">
        <v>0</v>
      </c>
      <c r="AC33" s="142">
        <v>0</v>
      </c>
      <c r="AD33" s="138">
        <v>0</v>
      </c>
      <c r="AE33" s="139">
        <v>0</v>
      </c>
      <c r="AF33" s="142">
        <v>0</v>
      </c>
      <c r="AG33" s="142">
        <v>0</v>
      </c>
      <c r="AH33" s="138">
        <v>0</v>
      </c>
      <c r="AI33" s="142">
        <v>0</v>
      </c>
      <c r="AJ33" s="138">
        <v>1</v>
      </c>
      <c r="AK33" s="142">
        <v>0</v>
      </c>
      <c r="AL33" s="316"/>
      <c r="AM33" s="313"/>
      <c r="AN33" s="316"/>
      <c r="AO33" s="314"/>
      <c r="AP33" s="288"/>
      <c r="AQ33" s="314"/>
      <c r="AR33" s="288"/>
      <c r="AS33" s="314"/>
      <c r="AT33" s="288"/>
      <c r="AU33" s="314"/>
      <c r="AV33" s="288"/>
      <c r="AW33" s="313"/>
      <c r="AX33" s="282"/>
      <c r="AY33" s="314"/>
      <c r="AZ33" s="288"/>
      <c r="BA33" s="314"/>
      <c r="BB33" s="289"/>
      <c r="BC33" s="314"/>
      <c r="BD33" s="290"/>
      <c r="BE33" s="314"/>
      <c r="BF33" s="289"/>
      <c r="BG33" s="314"/>
      <c r="BH33" s="289"/>
      <c r="BI33" s="315"/>
    </row>
    <row r="34" spans="1:61">
      <c r="A34" s="99" t="s">
        <v>22</v>
      </c>
      <c r="B34" s="109">
        <v>3</v>
      </c>
      <c r="C34" s="110">
        <v>0</v>
      </c>
      <c r="D34" s="109">
        <v>1</v>
      </c>
      <c r="E34" s="110">
        <v>0</v>
      </c>
      <c r="F34" s="109">
        <v>1</v>
      </c>
      <c r="G34" s="110">
        <v>0</v>
      </c>
      <c r="H34" s="109">
        <v>2</v>
      </c>
      <c r="I34" s="110">
        <v>0</v>
      </c>
      <c r="J34" s="109">
        <v>3</v>
      </c>
      <c r="K34" s="110">
        <v>0</v>
      </c>
      <c r="L34" s="109">
        <v>2</v>
      </c>
      <c r="M34" s="110">
        <v>0</v>
      </c>
      <c r="N34" s="109">
        <v>3</v>
      </c>
      <c r="O34" s="110">
        <v>0</v>
      </c>
      <c r="P34" s="109">
        <v>3</v>
      </c>
      <c r="Q34" s="110">
        <v>0</v>
      </c>
      <c r="R34" s="109">
        <v>1</v>
      </c>
      <c r="S34" s="110">
        <v>0</v>
      </c>
      <c r="T34" s="135">
        <v>2</v>
      </c>
      <c r="U34" s="100">
        <v>0</v>
      </c>
      <c r="V34" s="140">
        <v>6</v>
      </c>
      <c r="W34" s="141">
        <v>0</v>
      </c>
      <c r="X34" s="135">
        <v>1</v>
      </c>
      <c r="Y34" s="135">
        <v>0</v>
      </c>
      <c r="Z34" s="140">
        <v>2</v>
      </c>
      <c r="AA34" s="110">
        <v>0</v>
      </c>
      <c r="AB34" s="135">
        <v>6</v>
      </c>
      <c r="AC34" s="135">
        <v>0</v>
      </c>
      <c r="AD34" s="140">
        <v>1</v>
      </c>
      <c r="AE34" s="141">
        <v>0</v>
      </c>
      <c r="AF34" s="135">
        <v>2</v>
      </c>
      <c r="AG34" s="135">
        <v>0</v>
      </c>
      <c r="AH34" s="140">
        <v>2</v>
      </c>
      <c r="AI34" s="135">
        <v>0</v>
      </c>
      <c r="AJ34" s="140">
        <v>4</v>
      </c>
      <c r="AK34" s="142">
        <v>0</v>
      </c>
      <c r="AL34" s="316"/>
      <c r="AM34" s="313"/>
      <c r="AN34" s="316"/>
      <c r="AO34" s="314"/>
      <c r="AP34" s="288"/>
      <c r="AQ34" s="314"/>
      <c r="AR34" s="288"/>
      <c r="AS34" s="314"/>
      <c r="AT34" s="288"/>
      <c r="AU34" s="314"/>
      <c r="AV34" s="288"/>
      <c r="AW34" s="313"/>
      <c r="AX34" s="282"/>
      <c r="AY34" s="314"/>
      <c r="AZ34" s="288"/>
      <c r="BA34" s="314"/>
      <c r="BB34" s="289"/>
      <c r="BC34" s="314"/>
      <c r="BD34" s="290"/>
      <c r="BE34" s="314"/>
      <c r="BF34" s="289"/>
      <c r="BG34" s="314"/>
      <c r="BH34" s="289"/>
      <c r="BI34" s="315"/>
    </row>
    <row r="35" spans="1:61">
      <c r="A35" s="99" t="s">
        <v>82</v>
      </c>
      <c r="B35" s="109">
        <v>0</v>
      </c>
      <c r="C35" s="110">
        <v>0</v>
      </c>
      <c r="D35" s="109">
        <v>0</v>
      </c>
      <c r="E35" s="110">
        <v>0</v>
      </c>
      <c r="F35" s="109">
        <v>0</v>
      </c>
      <c r="G35" s="110">
        <v>0</v>
      </c>
      <c r="H35" s="109">
        <v>0</v>
      </c>
      <c r="I35" s="110">
        <v>0</v>
      </c>
      <c r="J35" s="109">
        <v>0</v>
      </c>
      <c r="K35" s="110">
        <v>0</v>
      </c>
      <c r="L35" s="109">
        <v>0</v>
      </c>
      <c r="M35" s="110">
        <v>0</v>
      </c>
      <c r="N35" s="109">
        <v>0</v>
      </c>
      <c r="O35" s="110">
        <v>0</v>
      </c>
      <c r="P35" s="109">
        <v>0</v>
      </c>
      <c r="Q35" s="110">
        <v>0</v>
      </c>
      <c r="R35" s="109">
        <v>0</v>
      </c>
      <c r="S35" s="110">
        <v>0</v>
      </c>
      <c r="T35" s="142">
        <v>0</v>
      </c>
      <c r="U35" s="100">
        <v>0</v>
      </c>
      <c r="V35" s="138">
        <v>0</v>
      </c>
      <c r="W35" s="139">
        <v>0</v>
      </c>
      <c r="X35" s="142">
        <v>0</v>
      </c>
      <c r="Y35" s="142">
        <v>0</v>
      </c>
      <c r="Z35" s="138">
        <v>0</v>
      </c>
      <c r="AA35" s="110">
        <v>0</v>
      </c>
      <c r="AB35" s="142">
        <v>0</v>
      </c>
      <c r="AC35" s="142">
        <v>0</v>
      </c>
      <c r="AD35" s="138">
        <v>0</v>
      </c>
      <c r="AE35" s="139">
        <v>0</v>
      </c>
      <c r="AF35" s="142">
        <v>0</v>
      </c>
      <c r="AG35" s="142">
        <v>0</v>
      </c>
      <c r="AH35" s="138">
        <v>0</v>
      </c>
      <c r="AI35" s="142">
        <v>0</v>
      </c>
      <c r="AJ35" s="138">
        <v>0</v>
      </c>
      <c r="AK35" s="142">
        <v>0</v>
      </c>
      <c r="AL35" s="312"/>
      <c r="AM35" s="313"/>
      <c r="AN35" s="312"/>
      <c r="AO35" s="314"/>
      <c r="AP35" s="288"/>
      <c r="AQ35" s="314"/>
      <c r="AR35" s="288"/>
      <c r="AS35" s="314"/>
      <c r="AT35" s="288"/>
      <c r="AU35" s="314"/>
      <c r="AV35" s="288"/>
      <c r="AW35" s="313"/>
      <c r="AX35" s="282"/>
      <c r="AY35" s="314"/>
      <c r="AZ35" s="288"/>
      <c r="BA35" s="314"/>
      <c r="BB35" s="289"/>
      <c r="BC35" s="314"/>
      <c r="BD35" s="290"/>
      <c r="BE35" s="314"/>
      <c r="BF35" s="289"/>
      <c r="BG35" s="314"/>
      <c r="BH35" s="289"/>
      <c r="BI35" s="315"/>
    </row>
    <row r="36" spans="1:61">
      <c r="A36" s="99" t="s">
        <v>23</v>
      </c>
      <c r="B36" s="109">
        <v>12</v>
      </c>
      <c r="C36" s="110">
        <v>0</v>
      </c>
      <c r="D36" s="109">
        <v>4</v>
      </c>
      <c r="E36" s="110">
        <v>0</v>
      </c>
      <c r="F36" s="109">
        <v>8</v>
      </c>
      <c r="G36" s="110">
        <v>0</v>
      </c>
      <c r="H36" s="109">
        <v>7</v>
      </c>
      <c r="I36" s="110">
        <v>0</v>
      </c>
      <c r="J36" s="109">
        <v>7</v>
      </c>
      <c r="K36" s="110">
        <v>0</v>
      </c>
      <c r="L36" s="109">
        <v>7</v>
      </c>
      <c r="M36" s="110">
        <v>0</v>
      </c>
      <c r="N36" s="109">
        <v>2</v>
      </c>
      <c r="O36" s="110">
        <v>0</v>
      </c>
      <c r="P36" s="109">
        <v>2</v>
      </c>
      <c r="Q36" s="110">
        <v>0</v>
      </c>
      <c r="R36" s="109">
        <v>2</v>
      </c>
      <c r="S36" s="110">
        <v>0</v>
      </c>
      <c r="T36" s="135">
        <v>5</v>
      </c>
      <c r="U36" s="100">
        <v>0</v>
      </c>
      <c r="V36" s="140">
        <v>3</v>
      </c>
      <c r="W36" s="141">
        <v>0</v>
      </c>
      <c r="X36" s="135">
        <v>12</v>
      </c>
      <c r="Y36" s="135">
        <v>0</v>
      </c>
      <c r="Z36" s="140">
        <v>4</v>
      </c>
      <c r="AA36" s="110">
        <v>0</v>
      </c>
      <c r="AB36" s="135">
        <v>6</v>
      </c>
      <c r="AC36" s="135">
        <v>0</v>
      </c>
      <c r="AD36" s="140">
        <v>4</v>
      </c>
      <c r="AE36" s="141">
        <v>0</v>
      </c>
      <c r="AF36" s="135">
        <v>5</v>
      </c>
      <c r="AG36" s="135">
        <v>0</v>
      </c>
      <c r="AH36" s="140">
        <v>2</v>
      </c>
      <c r="AI36" s="135">
        <v>0</v>
      </c>
      <c r="AJ36" s="140">
        <v>4</v>
      </c>
      <c r="AK36" s="142">
        <v>0</v>
      </c>
      <c r="AL36" s="316"/>
      <c r="AM36" s="313"/>
      <c r="AN36" s="316"/>
      <c r="AO36" s="314"/>
      <c r="AP36" s="288"/>
      <c r="AQ36" s="314"/>
      <c r="AR36" s="288"/>
      <c r="AS36" s="314"/>
      <c r="AT36" s="288"/>
      <c r="AU36" s="314"/>
      <c r="AV36" s="288"/>
      <c r="AW36" s="313"/>
      <c r="AX36" s="282"/>
      <c r="AY36" s="314"/>
      <c r="AZ36" s="288"/>
      <c r="BA36" s="314"/>
      <c r="BB36" s="289"/>
      <c r="BC36" s="314"/>
      <c r="BD36" s="290"/>
      <c r="BE36" s="314"/>
      <c r="BF36" s="289"/>
      <c r="BG36" s="314"/>
      <c r="BH36" s="289"/>
      <c r="BI36" s="315"/>
    </row>
    <row r="37" spans="1:61">
      <c r="A37" s="158" t="s">
        <v>24</v>
      </c>
      <c r="B37" s="109">
        <v>30</v>
      </c>
      <c r="C37" s="110">
        <v>0</v>
      </c>
      <c r="D37" s="109">
        <v>17</v>
      </c>
      <c r="E37" s="110">
        <v>0</v>
      </c>
      <c r="F37" s="109">
        <v>26</v>
      </c>
      <c r="G37" s="110">
        <v>0</v>
      </c>
      <c r="H37" s="109">
        <v>28</v>
      </c>
      <c r="I37" s="110">
        <v>0</v>
      </c>
      <c r="J37" s="109">
        <v>28</v>
      </c>
      <c r="K37" s="110">
        <v>0</v>
      </c>
      <c r="L37" s="109">
        <v>16</v>
      </c>
      <c r="M37" s="110">
        <v>0</v>
      </c>
      <c r="N37" s="109">
        <v>32</v>
      </c>
      <c r="O37" s="110">
        <v>0</v>
      </c>
      <c r="P37" s="109">
        <v>21</v>
      </c>
      <c r="Q37" s="110">
        <v>0</v>
      </c>
      <c r="R37" s="109">
        <v>27</v>
      </c>
      <c r="S37" s="110">
        <v>0</v>
      </c>
      <c r="T37" s="135">
        <v>29</v>
      </c>
      <c r="U37" s="100">
        <v>0</v>
      </c>
      <c r="V37" s="140">
        <v>26</v>
      </c>
      <c r="W37" s="141">
        <v>0</v>
      </c>
      <c r="X37" s="135">
        <v>23</v>
      </c>
      <c r="Y37" s="135">
        <v>0</v>
      </c>
      <c r="Z37" s="140">
        <v>21</v>
      </c>
      <c r="AA37" s="110">
        <v>0</v>
      </c>
      <c r="AB37" s="135">
        <v>24</v>
      </c>
      <c r="AC37" s="135">
        <v>0</v>
      </c>
      <c r="AD37" s="140">
        <v>22</v>
      </c>
      <c r="AE37" s="141">
        <v>0</v>
      </c>
      <c r="AF37" s="135">
        <v>33</v>
      </c>
      <c r="AG37" s="135">
        <v>0</v>
      </c>
      <c r="AH37" s="140">
        <v>30</v>
      </c>
      <c r="AI37" s="135">
        <v>0</v>
      </c>
      <c r="AJ37" s="140">
        <v>23</v>
      </c>
      <c r="AK37" s="142">
        <v>0</v>
      </c>
      <c r="AL37" s="316"/>
      <c r="AM37" s="313"/>
      <c r="AN37" s="316"/>
      <c r="AO37" s="314"/>
      <c r="AP37" s="288"/>
      <c r="AQ37" s="314"/>
      <c r="AR37" s="288"/>
      <c r="AS37" s="314"/>
      <c r="AT37" s="288"/>
      <c r="AU37" s="314"/>
      <c r="AV37" s="288"/>
      <c r="AW37" s="313"/>
      <c r="AX37" s="282"/>
      <c r="AY37" s="314"/>
      <c r="AZ37" s="288"/>
      <c r="BA37" s="314"/>
      <c r="BB37" s="289"/>
      <c r="BC37" s="314"/>
      <c r="BD37" s="290"/>
      <c r="BE37" s="314"/>
      <c r="BF37" s="289"/>
      <c r="BG37" s="314"/>
      <c r="BH37" s="289"/>
      <c r="BI37" s="315"/>
    </row>
    <row r="38" spans="1:61">
      <c r="A38" s="156" t="s">
        <v>143</v>
      </c>
      <c r="B38" s="109"/>
      <c r="C38" s="110"/>
      <c r="D38" s="109"/>
      <c r="E38" s="110"/>
      <c r="F38" s="109"/>
      <c r="G38" s="110"/>
      <c r="H38" s="109"/>
      <c r="I38" s="110"/>
      <c r="J38" s="109"/>
      <c r="K38" s="110"/>
      <c r="L38" s="109">
        <v>0</v>
      </c>
      <c r="M38" s="110">
        <v>0</v>
      </c>
      <c r="N38" s="109">
        <v>0</v>
      </c>
      <c r="O38" s="110">
        <v>0</v>
      </c>
      <c r="P38" s="109">
        <v>0</v>
      </c>
      <c r="Q38" s="110">
        <v>0</v>
      </c>
      <c r="R38" s="109">
        <v>0</v>
      </c>
      <c r="S38" s="110">
        <v>0</v>
      </c>
      <c r="T38" s="142">
        <v>0</v>
      </c>
      <c r="U38" s="100"/>
      <c r="V38" s="138">
        <v>0</v>
      </c>
      <c r="W38" s="139">
        <v>0</v>
      </c>
      <c r="X38" s="142">
        <v>0</v>
      </c>
      <c r="Y38" s="142">
        <v>0</v>
      </c>
      <c r="Z38" s="138">
        <v>0</v>
      </c>
      <c r="AA38" s="110">
        <v>0</v>
      </c>
      <c r="AB38" s="142">
        <v>0</v>
      </c>
      <c r="AC38" s="142">
        <v>0</v>
      </c>
      <c r="AD38" s="138">
        <v>0</v>
      </c>
      <c r="AE38" s="139">
        <v>0</v>
      </c>
      <c r="AF38" s="142">
        <v>0</v>
      </c>
      <c r="AG38" s="142">
        <v>0</v>
      </c>
      <c r="AH38" s="138">
        <v>0</v>
      </c>
      <c r="AI38" s="142">
        <v>0</v>
      </c>
      <c r="AJ38" s="138">
        <v>2</v>
      </c>
      <c r="AK38" s="142">
        <v>0</v>
      </c>
      <c r="AL38" s="316"/>
      <c r="AM38" s="313"/>
      <c r="AN38" s="316"/>
      <c r="AO38" s="314"/>
      <c r="AP38" s="288"/>
      <c r="AQ38" s="314"/>
      <c r="AR38" s="288"/>
      <c r="AS38" s="314"/>
      <c r="AT38" s="288"/>
      <c r="AU38" s="314"/>
      <c r="AV38" s="288"/>
      <c r="AW38" s="313"/>
      <c r="AX38" s="282"/>
      <c r="AY38" s="314"/>
      <c r="AZ38" s="288"/>
      <c r="BA38" s="314"/>
      <c r="BB38" s="289"/>
      <c r="BC38" s="314"/>
      <c r="BD38" s="290"/>
      <c r="BE38" s="314"/>
      <c r="BF38" s="289"/>
      <c r="BG38" s="314"/>
      <c r="BH38" s="289"/>
      <c r="BI38" s="315"/>
    </row>
    <row r="39" spans="1:61">
      <c r="A39" s="99" t="s">
        <v>25</v>
      </c>
      <c r="B39" s="109">
        <v>35</v>
      </c>
      <c r="C39" s="110">
        <v>0</v>
      </c>
      <c r="D39" s="109">
        <v>49</v>
      </c>
      <c r="E39" s="110">
        <v>0</v>
      </c>
      <c r="F39" s="109">
        <v>31</v>
      </c>
      <c r="G39" s="110">
        <v>0</v>
      </c>
      <c r="H39" s="109">
        <v>18</v>
      </c>
      <c r="I39" s="110">
        <v>0</v>
      </c>
      <c r="J39" s="109">
        <v>23</v>
      </c>
      <c r="K39" s="110">
        <v>0</v>
      </c>
      <c r="L39" s="109">
        <v>35</v>
      </c>
      <c r="M39" s="110">
        <v>0</v>
      </c>
      <c r="N39" s="109">
        <v>26</v>
      </c>
      <c r="O39" s="110">
        <v>0</v>
      </c>
      <c r="P39" s="109">
        <v>27</v>
      </c>
      <c r="Q39" s="110">
        <v>0</v>
      </c>
      <c r="R39" s="109">
        <v>20</v>
      </c>
      <c r="S39" s="110">
        <v>0</v>
      </c>
      <c r="T39" s="135">
        <v>20</v>
      </c>
      <c r="U39" s="100">
        <v>0</v>
      </c>
      <c r="V39" s="140">
        <v>22</v>
      </c>
      <c r="W39" s="141">
        <v>0</v>
      </c>
      <c r="X39" s="135">
        <v>24</v>
      </c>
      <c r="Y39" s="135">
        <v>0</v>
      </c>
      <c r="Z39" s="140">
        <v>26</v>
      </c>
      <c r="AA39" s="110">
        <v>0</v>
      </c>
      <c r="AB39" s="135">
        <v>28</v>
      </c>
      <c r="AC39" s="135">
        <v>0</v>
      </c>
      <c r="AD39" s="140">
        <v>22</v>
      </c>
      <c r="AE39" s="141">
        <v>0</v>
      </c>
      <c r="AF39" s="135">
        <v>33</v>
      </c>
      <c r="AG39" s="135">
        <v>0</v>
      </c>
      <c r="AH39" s="140">
        <v>18</v>
      </c>
      <c r="AI39" s="135">
        <v>0</v>
      </c>
      <c r="AJ39" s="140">
        <v>18</v>
      </c>
      <c r="AK39" s="142">
        <v>0</v>
      </c>
      <c r="AL39" s="316"/>
      <c r="AM39" s="313"/>
      <c r="AN39" s="316"/>
      <c r="AO39" s="314"/>
      <c r="AP39" s="288"/>
      <c r="AQ39" s="314"/>
      <c r="AR39" s="288"/>
      <c r="AS39" s="314"/>
      <c r="AT39" s="288"/>
      <c r="AU39" s="314"/>
      <c r="AV39" s="288"/>
      <c r="AW39" s="313"/>
      <c r="AX39" s="282"/>
      <c r="AY39" s="314"/>
      <c r="AZ39" s="288"/>
      <c r="BA39" s="314"/>
      <c r="BB39" s="289"/>
      <c r="BC39" s="314"/>
      <c r="BD39" s="290"/>
      <c r="BE39" s="314"/>
      <c r="BF39" s="289"/>
      <c r="BG39" s="314"/>
      <c r="BH39" s="289"/>
      <c r="BI39" s="315"/>
    </row>
    <row r="40" spans="1:61">
      <c r="A40" s="99" t="s">
        <v>26</v>
      </c>
      <c r="B40" s="109">
        <v>72</v>
      </c>
      <c r="C40" s="110">
        <v>0</v>
      </c>
      <c r="D40" s="109">
        <v>74</v>
      </c>
      <c r="E40" s="110">
        <v>0</v>
      </c>
      <c r="F40" s="109">
        <v>73</v>
      </c>
      <c r="G40" s="110">
        <v>0</v>
      </c>
      <c r="H40" s="109">
        <v>72</v>
      </c>
      <c r="I40" s="110">
        <v>0</v>
      </c>
      <c r="J40" s="109">
        <v>79</v>
      </c>
      <c r="K40" s="110">
        <v>0</v>
      </c>
      <c r="L40" s="109">
        <v>86</v>
      </c>
      <c r="M40" s="110">
        <v>0</v>
      </c>
      <c r="N40" s="109">
        <v>71</v>
      </c>
      <c r="O40" s="110">
        <v>0</v>
      </c>
      <c r="P40" s="109">
        <v>69</v>
      </c>
      <c r="Q40" s="110">
        <v>0</v>
      </c>
      <c r="R40" s="109">
        <v>66</v>
      </c>
      <c r="S40" s="110">
        <v>0</v>
      </c>
      <c r="T40" s="135">
        <v>65</v>
      </c>
      <c r="U40" s="100">
        <v>0</v>
      </c>
      <c r="V40" s="140">
        <v>57</v>
      </c>
      <c r="W40" s="141">
        <v>0</v>
      </c>
      <c r="X40" s="135">
        <v>62</v>
      </c>
      <c r="Y40" s="135">
        <v>0</v>
      </c>
      <c r="Z40" s="140">
        <v>68</v>
      </c>
      <c r="AA40" s="110">
        <v>0</v>
      </c>
      <c r="AB40" s="135">
        <v>67</v>
      </c>
      <c r="AC40" s="135">
        <v>0</v>
      </c>
      <c r="AD40" s="140">
        <v>61</v>
      </c>
      <c r="AE40" s="141">
        <v>0</v>
      </c>
      <c r="AF40" s="135">
        <v>56</v>
      </c>
      <c r="AG40" s="135">
        <v>0</v>
      </c>
      <c r="AH40" s="140">
        <v>75</v>
      </c>
      <c r="AI40" s="135">
        <v>0</v>
      </c>
      <c r="AJ40" s="140">
        <v>35</v>
      </c>
      <c r="AK40" s="142">
        <v>0</v>
      </c>
      <c r="AL40" s="316"/>
      <c r="AM40" s="313"/>
      <c r="AN40" s="316"/>
      <c r="AO40" s="314"/>
      <c r="AP40" s="288"/>
      <c r="AQ40" s="314"/>
      <c r="AR40" s="288"/>
      <c r="AS40" s="314"/>
      <c r="AT40" s="288"/>
      <c r="AU40" s="314"/>
      <c r="AV40" s="288"/>
      <c r="AW40" s="313"/>
      <c r="AX40" s="282"/>
      <c r="AY40" s="314"/>
      <c r="AZ40" s="288"/>
      <c r="BA40" s="314"/>
      <c r="BB40" s="289"/>
      <c r="BC40" s="314"/>
      <c r="BD40" s="290"/>
      <c r="BE40" s="314"/>
      <c r="BF40" s="289"/>
      <c r="BG40" s="314"/>
      <c r="BH40" s="289"/>
      <c r="BI40" s="315"/>
    </row>
    <row r="41" spans="1:61">
      <c r="A41" s="99" t="s">
        <v>83</v>
      </c>
      <c r="B41" s="109">
        <v>0</v>
      </c>
      <c r="C41" s="110">
        <v>0</v>
      </c>
      <c r="D41" s="109">
        <v>0</v>
      </c>
      <c r="E41" s="110">
        <v>0</v>
      </c>
      <c r="F41" s="109">
        <v>0</v>
      </c>
      <c r="G41" s="110">
        <v>0</v>
      </c>
      <c r="H41" s="109">
        <v>0</v>
      </c>
      <c r="I41" s="110">
        <v>0</v>
      </c>
      <c r="J41" s="109">
        <v>0</v>
      </c>
      <c r="K41" s="110">
        <v>0</v>
      </c>
      <c r="L41" s="109">
        <v>0</v>
      </c>
      <c r="M41" s="110">
        <v>0</v>
      </c>
      <c r="N41" s="109">
        <v>0</v>
      </c>
      <c r="O41" s="110">
        <v>0</v>
      </c>
      <c r="P41" s="109">
        <v>0</v>
      </c>
      <c r="Q41" s="110">
        <v>0</v>
      </c>
      <c r="R41" s="109">
        <v>0</v>
      </c>
      <c r="S41" s="110">
        <v>0</v>
      </c>
      <c r="T41" s="142">
        <v>0</v>
      </c>
      <c r="U41" s="100">
        <v>0</v>
      </c>
      <c r="V41" s="138">
        <v>0</v>
      </c>
      <c r="W41" s="139">
        <v>0</v>
      </c>
      <c r="X41" s="142">
        <v>0</v>
      </c>
      <c r="Y41" s="142">
        <v>0</v>
      </c>
      <c r="Z41" s="138">
        <v>0</v>
      </c>
      <c r="AA41" s="110">
        <v>0</v>
      </c>
      <c r="AB41" s="142">
        <v>0</v>
      </c>
      <c r="AC41" s="142">
        <v>0</v>
      </c>
      <c r="AD41" s="138">
        <v>0</v>
      </c>
      <c r="AE41" s="139">
        <v>0</v>
      </c>
      <c r="AF41" s="142">
        <v>0</v>
      </c>
      <c r="AG41" s="142">
        <v>0</v>
      </c>
      <c r="AH41" s="138">
        <v>0</v>
      </c>
      <c r="AI41" s="142">
        <v>0</v>
      </c>
      <c r="AJ41" s="138">
        <v>0</v>
      </c>
      <c r="AK41" s="142">
        <v>0</v>
      </c>
      <c r="AL41" s="312"/>
      <c r="AM41" s="313"/>
      <c r="AN41" s="312"/>
      <c r="AO41" s="314"/>
      <c r="AP41" s="288"/>
      <c r="AQ41" s="314"/>
      <c r="AR41" s="288"/>
      <c r="AS41" s="314"/>
      <c r="AT41" s="288"/>
      <c r="AU41" s="314"/>
      <c r="AV41" s="288"/>
      <c r="AW41" s="313"/>
      <c r="AX41" s="282"/>
      <c r="AY41" s="314"/>
      <c r="AZ41" s="288"/>
      <c r="BA41" s="314"/>
      <c r="BB41" s="289"/>
      <c r="BC41" s="314"/>
      <c r="BD41" s="290"/>
      <c r="BE41" s="314"/>
      <c r="BF41" s="289"/>
      <c r="BG41" s="314"/>
      <c r="BH41" s="289"/>
      <c r="BI41" s="315"/>
    </row>
    <row r="42" spans="1:61">
      <c r="A42" s="99" t="s">
        <v>84</v>
      </c>
      <c r="B42" s="109">
        <v>0</v>
      </c>
      <c r="C42" s="110">
        <v>0</v>
      </c>
      <c r="D42" s="109">
        <v>0</v>
      </c>
      <c r="E42" s="110">
        <v>0</v>
      </c>
      <c r="F42" s="109">
        <v>0</v>
      </c>
      <c r="G42" s="110">
        <v>0</v>
      </c>
      <c r="H42" s="109">
        <v>0</v>
      </c>
      <c r="I42" s="110">
        <v>0</v>
      </c>
      <c r="J42" s="109">
        <v>0</v>
      </c>
      <c r="K42" s="110">
        <v>0</v>
      </c>
      <c r="L42" s="109">
        <v>0</v>
      </c>
      <c r="M42" s="110">
        <v>0</v>
      </c>
      <c r="N42" s="109">
        <v>0</v>
      </c>
      <c r="O42" s="110">
        <v>0</v>
      </c>
      <c r="P42" s="109">
        <v>0</v>
      </c>
      <c r="Q42" s="110">
        <v>0</v>
      </c>
      <c r="R42" s="109">
        <v>0</v>
      </c>
      <c r="S42" s="110">
        <v>0</v>
      </c>
      <c r="T42" s="142">
        <v>0</v>
      </c>
      <c r="U42" s="100">
        <v>0</v>
      </c>
      <c r="V42" s="138">
        <v>0</v>
      </c>
      <c r="W42" s="139">
        <v>0</v>
      </c>
      <c r="X42" s="142">
        <v>0</v>
      </c>
      <c r="Y42" s="142">
        <v>0</v>
      </c>
      <c r="Z42" s="138">
        <v>0</v>
      </c>
      <c r="AA42" s="110">
        <v>0</v>
      </c>
      <c r="AB42" s="142">
        <v>0</v>
      </c>
      <c r="AC42" s="142">
        <v>0</v>
      </c>
      <c r="AD42" s="138">
        <v>0</v>
      </c>
      <c r="AE42" s="139">
        <v>0</v>
      </c>
      <c r="AF42" s="142">
        <v>0</v>
      </c>
      <c r="AG42" s="142">
        <v>0</v>
      </c>
      <c r="AH42" s="138">
        <v>0</v>
      </c>
      <c r="AI42" s="142">
        <v>0</v>
      </c>
      <c r="AJ42" s="138">
        <v>1</v>
      </c>
      <c r="AK42" s="142">
        <v>0</v>
      </c>
      <c r="AL42" s="316"/>
      <c r="AM42" s="313"/>
      <c r="AN42" s="316"/>
      <c r="AO42" s="314"/>
      <c r="AP42" s="288"/>
      <c r="AQ42" s="314"/>
      <c r="AR42" s="288"/>
      <c r="AS42" s="314"/>
      <c r="AT42" s="288"/>
      <c r="AU42" s="314"/>
      <c r="AV42" s="288"/>
      <c r="AW42" s="313"/>
      <c r="AX42" s="282"/>
      <c r="AY42" s="314"/>
      <c r="AZ42" s="288"/>
      <c r="BA42" s="314"/>
      <c r="BB42" s="289"/>
      <c r="BC42" s="314"/>
      <c r="BD42" s="290"/>
      <c r="BE42" s="314"/>
      <c r="BF42" s="289"/>
      <c r="BG42" s="314"/>
      <c r="BH42" s="289"/>
      <c r="BI42" s="315"/>
    </row>
    <row r="43" spans="1:61">
      <c r="A43" s="99" t="s">
        <v>27</v>
      </c>
      <c r="B43" s="109">
        <v>0</v>
      </c>
      <c r="C43" s="110">
        <v>0</v>
      </c>
      <c r="D43" s="109">
        <v>0</v>
      </c>
      <c r="E43" s="110">
        <v>0</v>
      </c>
      <c r="F43" s="109">
        <v>0</v>
      </c>
      <c r="G43" s="110">
        <v>0</v>
      </c>
      <c r="H43" s="109">
        <v>0</v>
      </c>
      <c r="I43" s="110">
        <v>0</v>
      </c>
      <c r="J43" s="109">
        <v>0</v>
      </c>
      <c r="K43" s="110">
        <v>0</v>
      </c>
      <c r="L43" s="109">
        <v>0</v>
      </c>
      <c r="M43" s="110">
        <v>0</v>
      </c>
      <c r="N43" s="109">
        <v>0</v>
      </c>
      <c r="O43" s="110">
        <v>0</v>
      </c>
      <c r="P43" s="109">
        <v>0</v>
      </c>
      <c r="Q43" s="110">
        <v>0</v>
      </c>
      <c r="R43" s="109">
        <v>0</v>
      </c>
      <c r="S43" s="110">
        <v>0</v>
      </c>
      <c r="T43" s="142">
        <v>0</v>
      </c>
      <c r="U43" s="100">
        <v>0</v>
      </c>
      <c r="V43" s="138">
        <v>0</v>
      </c>
      <c r="W43" s="139">
        <v>0</v>
      </c>
      <c r="X43" s="142">
        <v>0</v>
      </c>
      <c r="Y43" s="142">
        <v>0</v>
      </c>
      <c r="Z43" s="138">
        <v>0</v>
      </c>
      <c r="AA43" s="110">
        <v>0</v>
      </c>
      <c r="AB43" s="142">
        <v>0</v>
      </c>
      <c r="AC43" s="142">
        <v>0</v>
      </c>
      <c r="AD43" s="138">
        <v>0</v>
      </c>
      <c r="AE43" s="139">
        <v>0</v>
      </c>
      <c r="AF43" s="142">
        <v>0</v>
      </c>
      <c r="AG43" s="142">
        <v>0</v>
      </c>
      <c r="AH43" s="138">
        <v>0</v>
      </c>
      <c r="AI43" s="142">
        <v>0</v>
      </c>
      <c r="AJ43" s="138">
        <v>1</v>
      </c>
      <c r="AK43" s="142">
        <v>0</v>
      </c>
      <c r="AL43" s="316"/>
      <c r="AM43" s="313"/>
      <c r="AN43" s="316"/>
      <c r="AO43" s="314"/>
      <c r="AP43" s="288"/>
      <c r="AQ43" s="314"/>
      <c r="AR43" s="288"/>
      <c r="AS43" s="314"/>
      <c r="AT43" s="288"/>
      <c r="AU43" s="314"/>
      <c r="AV43" s="288"/>
      <c r="AW43" s="313"/>
      <c r="AX43" s="282"/>
      <c r="AY43" s="314"/>
      <c r="AZ43" s="288"/>
      <c r="BA43" s="314"/>
      <c r="BB43" s="289"/>
      <c r="BC43" s="314"/>
      <c r="BD43" s="290"/>
      <c r="BE43" s="314"/>
      <c r="BF43" s="289"/>
      <c r="BG43" s="314"/>
      <c r="BH43" s="289"/>
      <c r="BI43" s="315"/>
    </row>
    <row r="44" spans="1:61">
      <c r="A44" s="99" t="s">
        <v>28</v>
      </c>
      <c r="B44" s="109">
        <v>3</v>
      </c>
      <c r="C44" s="110">
        <v>0</v>
      </c>
      <c r="D44" s="109">
        <v>1</v>
      </c>
      <c r="E44" s="110">
        <v>0</v>
      </c>
      <c r="F44" s="109">
        <v>3</v>
      </c>
      <c r="G44" s="110">
        <v>0</v>
      </c>
      <c r="H44" s="109">
        <v>3</v>
      </c>
      <c r="I44" s="110">
        <v>0</v>
      </c>
      <c r="J44" s="109">
        <v>0</v>
      </c>
      <c r="K44" s="110">
        <v>0</v>
      </c>
      <c r="L44" s="109">
        <v>0</v>
      </c>
      <c r="M44" s="110">
        <v>0</v>
      </c>
      <c r="N44" s="109">
        <v>3</v>
      </c>
      <c r="O44" s="110">
        <v>0</v>
      </c>
      <c r="P44" s="109">
        <v>2</v>
      </c>
      <c r="Q44" s="110">
        <v>0</v>
      </c>
      <c r="R44" s="109">
        <v>0</v>
      </c>
      <c r="S44" s="110">
        <v>0</v>
      </c>
      <c r="T44" s="135">
        <v>1</v>
      </c>
      <c r="U44" s="100">
        <v>0</v>
      </c>
      <c r="V44" s="140">
        <v>1</v>
      </c>
      <c r="W44" s="141">
        <v>0</v>
      </c>
      <c r="X44" s="135">
        <v>0</v>
      </c>
      <c r="Y44" s="135">
        <v>0</v>
      </c>
      <c r="Z44" s="140">
        <v>2</v>
      </c>
      <c r="AA44" s="110">
        <v>0</v>
      </c>
      <c r="AB44" s="135">
        <v>0</v>
      </c>
      <c r="AC44" s="135">
        <v>0</v>
      </c>
      <c r="AD44" s="140">
        <v>2</v>
      </c>
      <c r="AE44" s="141">
        <v>0</v>
      </c>
      <c r="AF44" s="135">
        <v>2</v>
      </c>
      <c r="AG44" s="135">
        <v>0</v>
      </c>
      <c r="AH44" s="140">
        <v>1</v>
      </c>
      <c r="AI44" s="135">
        <v>0</v>
      </c>
      <c r="AJ44" s="140">
        <v>2</v>
      </c>
      <c r="AK44" s="142">
        <v>0</v>
      </c>
      <c r="AL44" s="316"/>
      <c r="AM44" s="313"/>
      <c r="AN44" s="316"/>
      <c r="AO44" s="314"/>
      <c r="AP44" s="288"/>
      <c r="AQ44" s="314"/>
      <c r="AR44" s="288"/>
      <c r="AS44" s="314"/>
      <c r="AT44" s="288"/>
      <c r="AU44" s="314"/>
      <c r="AV44" s="288"/>
      <c r="AW44" s="313"/>
      <c r="AX44" s="282"/>
      <c r="AY44" s="314"/>
      <c r="AZ44" s="288"/>
      <c r="BA44" s="314"/>
      <c r="BB44" s="289"/>
      <c r="BC44" s="314"/>
      <c r="BD44" s="290"/>
      <c r="BE44" s="314"/>
      <c r="BF44" s="289"/>
      <c r="BG44" s="314"/>
      <c r="BH44" s="289"/>
      <c r="BI44" s="315"/>
    </row>
    <row r="45" spans="1:61">
      <c r="A45" s="99" t="s">
        <v>29</v>
      </c>
      <c r="B45" s="109">
        <v>0</v>
      </c>
      <c r="C45" s="110">
        <v>0</v>
      </c>
      <c r="D45" s="109">
        <v>0</v>
      </c>
      <c r="E45" s="110">
        <v>0</v>
      </c>
      <c r="F45" s="109">
        <v>0</v>
      </c>
      <c r="G45" s="110">
        <v>0</v>
      </c>
      <c r="H45" s="109">
        <v>0</v>
      </c>
      <c r="I45" s="110">
        <v>0</v>
      </c>
      <c r="J45" s="109">
        <v>0</v>
      </c>
      <c r="K45" s="110">
        <v>0</v>
      </c>
      <c r="L45" s="109">
        <v>0</v>
      </c>
      <c r="M45" s="110">
        <v>0</v>
      </c>
      <c r="N45" s="109">
        <v>0</v>
      </c>
      <c r="O45" s="110">
        <v>0</v>
      </c>
      <c r="P45" s="109">
        <v>0</v>
      </c>
      <c r="Q45" s="110">
        <v>0</v>
      </c>
      <c r="R45" s="109">
        <v>0</v>
      </c>
      <c r="S45" s="110">
        <v>0</v>
      </c>
      <c r="T45" s="142">
        <v>0</v>
      </c>
      <c r="U45" s="100">
        <v>0</v>
      </c>
      <c r="V45" s="138">
        <v>0</v>
      </c>
      <c r="W45" s="139">
        <v>0</v>
      </c>
      <c r="X45" s="142">
        <v>0</v>
      </c>
      <c r="Y45" s="142">
        <v>0</v>
      </c>
      <c r="Z45" s="138">
        <v>0</v>
      </c>
      <c r="AA45" s="110">
        <v>0</v>
      </c>
      <c r="AB45" s="142">
        <v>0</v>
      </c>
      <c r="AC45" s="142">
        <v>0</v>
      </c>
      <c r="AD45" s="138">
        <v>0</v>
      </c>
      <c r="AE45" s="139">
        <v>0</v>
      </c>
      <c r="AF45" s="142">
        <v>0</v>
      </c>
      <c r="AG45" s="142">
        <v>0</v>
      </c>
      <c r="AH45" s="138">
        <v>0</v>
      </c>
      <c r="AI45" s="142">
        <v>0</v>
      </c>
      <c r="AJ45" s="138">
        <v>14</v>
      </c>
      <c r="AK45" s="142">
        <v>0</v>
      </c>
      <c r="AL45" s="316"/>
      <c r="AM45" s="313"/>
      <c r="AN45" s="316"/>
      <c r="AO45" s="314"/>
      <c r="AP45" s="288"/>
      <c r="AQ45" s="314"/>
      <c r="AR45" s="288"/>
      <c r="AS45" s="314"/>
      <c r="AT45" s="288"/>
      <c r="AU45" s="314"/>
      <c r="AV45" s="288"/>
      <c r="AW45" s="313"/>
      <c r="AX45" s="282"/>
      <c r="AY45" s="314"/>
      <c r="AZ45" s="288"/>
      <c r="BA45" s="314"/>
      <c r="BB45" s="289"/>
      <c r="BC45" s="314"/>
      <c r="BD45" s="290"/>
      <c r="BE45" s="314"/>
      <c r="BF45" s="289"/>
      <c r="BG45" s="314"/>
      <c r="BH45" s="289"/>
      <c r="BI45" s="315"/>
    </row>
    <row r="46" spans="1:61">
      <c r="A46" s="99" t="s">
        <v>30</v>
      </c>
      <c r="B46" s="109">
        <v>0</v>
      </c>
      <c r="C46" s="110">
        <v>0</v>
      </c>
      <c r="D46" s="109">
        <v>0</v>
      </c>
      <c r="E46" s="110">
        <v>0</v>
      </c>
      <c r="F46" s="109">
        <v>0</v>
      </c>
      <c r="G46" s="110">
        <v>0</v>
      </c>
      <c r="H46" s="109">
        <v>0</v>
      </c>
      <c r="I46" s="110">
        <v>0</v>
      </c>
      <c r="J46" s="109">
        <v>0</v>
      </c>
      <c r="K46" s="110">
        <v>0</v>
      </c>
      <c r="L46" s="109">
        <v>0</v>
      </c>
      <c r="M46" s="110">
        <v>0</v>
      </c>
      <c r="N46" s="109">
        <v>0</v>
      </c>
      <c r="O46" s="110">
        <v>0</v>
      </c>
      <c r="P46" s="109">
        <v>0</v>
      </c>
      <c r="Q46" s="110">
        <v>0</v>
      </c>
      <c r="R46" s="109">
        <v>0</v>
      </c>
      <c r="S46" s="110">
        <v>0</v>
      </c>
      <c r="T46" s="142">
        <v>0</v>
      </c>
      <c r="U46" s="100">
        <v>0</v>
      </c>
      <c r="V46" s="138">
        <v>0</v>
      </c>
      <c r="W46" s="139">
        <v>0</v>
      </c>
      <c r="X46" s="142">
        <v>0</v>
      </c>
      <c r="Y46" s="142">
        <v>0</v>
      </c>
      <c r="Z46" s="138">
        <v>0</v>
      </c>
      <c r="AA46" s="110">
        <v>0</v>
      </c>
      <c r="AB46" s="142">
        <v>0</v>
      </c>
      <c r="AC46" s="142">
        <v>0</v>
      </c>
      <c r="AD46" s="138">
        <v>0</v>
      </c>
      <c r="AE46" s="139">
        <v>0</v>
      </c>
      <c r="AF46" s="142">
        <v>0</v>
      </c>
      <c r="AG46" s="142">
        <v>0</v>
      </c>
      <c r="AH46" s="138">
        <v>0</v>
      </c>
      <c r="AI46" s="142">
        <v>0</v>
      </c>
      <c r="AJ46" s="138">
        <v>2</v>
      </c>
      <c r="AK46" s="142">
        <v>0</v>
      </c>
      <c r="AL46" s="316"/>
      <c r="AM46" s="313"/>
      <c r="AN46" s="316"/>
      <c r="AO46" s="314"/>
      <c r="AP46" s="288"/>
      <c r="AQ46" s="314"/>
      <c r="AR46" s="288"/>
      <c r="AS46" s="314"/>
      <c r="AT46" s="288"/>
      <c r="AU46" s="314"/>
      <c r="AV46" s="288"/>
      <c r="AW46" s="313"/>
      <c r="AX46" s="282"/>
      <c r="AY46" s="314"/>
      <c r="AZ46" s="288"/>
      <c r="BA46" s="314"/>
      <c r="BB46" s="289"/>
      <c r="BC46" s="314"/>
      <c r="BD46" s="290"/>
      <c r="BE46" s="314"/>
      <c r="BF46" s="289"/>
      <c r="BG46" s="314"/>
      <c r="BH46" s="289"/>
      <c r="BI46" s="315"/>
    </row>
    <row r="47" spans="1:61">
      <c r="A47" s="99" t="s">
        <v>31</v>
      </c>
      <c r="B47" s="109">
        <v>15</v>
      </c>
      <c r="C47" s="110">
        <v>0</v>
      </c>
      <c r="D47" s="109">
        <v>11</v>
      </c>
      <c r="E47" s="110">
        <v>0</v>
      </c>
      <c r="F47" s="109">
        <v>17</v>
      </c>
      <c r="G47" s="110">
        <v>0</v>
      </c>
      <c r="H47" s="109">
        <v>26</v>
      </c>
      <c r="I47" s="110">
        <v>0</v>
      </c>
      <c r="J47" s="109">
        <v>12</v>
      </c>
      <c r="K47" s="110">
        <v>0</v>
      </c>
      <c r="L47" s="109">
        <v>12</v>
      </c>
      <c r="M47" s="110">
        <v>0</v>
      </c>
      <c r="N47" s="109">
        <v>11</v>
      </c>
      <c r="O47" s="110">
        <v>0</v>
      </c>
      <c r="P47" s="109">
        <v>7</v>
      </c>
      <c r="Q47" s="110">
        <v>0</v>
      </c>
      <c r="R47" s="109">
        <v>10</v>
      </c>
      <c r="S47" s="110">
        <v>0</v>
      </c>
      <c r="T47" s="135">
        <v>9</v>
      </c>
      <c r="U47" s="100">
        <v>0</v>
      </c>
      <c r="V47" s="140">
        <v>12</v>
      </c>
      <c r="W47" s="141">
        <v>0</v>
      </c>
      <c r="X47" s="135">
        <v>11</v>
      </c>
      <c r="Y47" s="135">
        <v>0</v>
      </c>
      <c r="Z47" s="140">
        <v>9</v>
      </c>
      <c r="AA47" s="110">
        <v>0</v>
      </c>
      <c r="AB47" s="135">
        <v>8</v>
      </c>
      <c r="AC47" s="135">
        <v>0</v>
      </c>
      <c r="AD47" s="140">
        <v>16</v>
      </c>
      <c r="AE47" s="141">
        <v>1</v>
      </c>
      <c r="AF47" s="135">
        <v>8</v>
      </c>
      <c r="AG47" s="135">
        <v>0</v>
      </c>
      <c r="AH47" s="140">
        <v>19</v>
      </c>
      <c r="AI47" s="135">
        <v>0</v>
      </c>
      <c r="AJ47" s="140">
        <v>8</v>
      </c>
      <c r="AK47" s="142">
        <v>0</v>
      </c>
      <c r="AL47" s="316"/>
      <c r="AM47" s="313"/>
      <c r="AN47" s="316"/>
      <c r="AO47" s="314"/>
      <c r="AP47" s="288"/>
      <c r="AQ47" s="314"/>
      <c r="AR47" s="288"/>
      <c r="AS47" s="314"/>
      <c r="AT47" s="288"/>
      <c r="AU47" s="314"/>
      <c r="AV47" s="288"/>
      <c r="AW47" s="313"/>
      <c r="AX47" s="282"/>
      <c r="AY47" s="314"/>
      <c r="AZ47" s="288"/>
      <c r="BA47" s="314"/>
      <c r="BB47" s="289"/>
      <c r="BC47" s="314"/>
      <c r="BD47" s="290"/>
      <c r="BE47" s="314"/>
      <c r="BF47" s="289"/>
      <c r="BG47" s="314"/>
      <c r="BH47" s="289"/>
      <c r="BI47" s="315"/>
    </row>
    <row r="48" spans="1:61">
      <c r="A48" s="99" t="s">
        <v>32</v>
      </c>
      <c r="B48" s="109">
        <v>10</v>
      </c>
      <c r="C48" s="110">
        <v>0</v>
      </c>
      <c r="D48" s="109">
        <v>15</v>
      </c>
      <c r="E48" s="110">
        <v>0</v>
      </c>
      <c r="F48" s="109">
        <v>10</v>
      </c>
      <c r="G48" s="110">
        <v>0</v>
      </c>
      <c r="H48" s="109">
        <v>7</v>
      </c>
      <c r="I48" s="110">
        <v>0</v>
      </c>
      <c r="J48" s="109">
        <v>7</v>
      </c>
      <c r="K48" s="110">
        <v>0</v>
      </c>
      <c r="L48" s="109">
        <v>19</v>
      </c>
      <c r="M48" s="110">
        <v>0</v>
      </c>
      <c r="N48" s="109">
        <v>16</v>
      </c>
      <c r="O48" s="110">
        <v>0</v>
      </c>
      <c r="P48" s="109">
        <v>13</v>
      </c>
      <c r="Q48" s="110">
        <v>0</v>
      </c>
      <c r="R48" s="109">
        <v>12</v>
      </c>
      <c r="S48" s="110">
        <v>0</v>
      </c>
      <c r="T48" s="135">
        <v>7</v>
      </c>
      <c r="U48" s="100">
        <v>0</v>
      </c>
      <c r="V48" s="140">
        <v>10</v>
      </c>
      <c r="W48" s="141">
        <v>0</v>
      </c>
      <c r="X48" s="135">
        <v>10</v>
      </c>
      <c r="Y48" s="135">
        <v>0</v>
      </c>
      <c r="Z48" s="140">
        <v>7</v>
      </c>
      <c r="AA48" s="110">
        <v>0</v>
      </c>
      <c r="AB48" s="135">
        <v>12</v>
      </c>
      <c r="AC48" s="135">
        <v>0</v>
      </c>
      <c r="AD48" s="140">
        <v>11</v>
      </c>
      <c r="AE48" s="141">
        <v>0</v>
      </c>
      <c r="AF48" s="135">
        <v>9</v>
      </c>
      <c r="AG48" s="135">
        <v>0</v>
      </c>
      <c r="AH48" s="140">
        <v>8</v>
      </c>
      <c r="AI48" s="135">
        <v>0</v>
      </c>
      <c r="AJ48" s="140">
        <v>10</v>
      </c>
      <c r="AK48" s="142">
        <v>0</v>
      </c>
      <c r="AL48" s="316"/>
      <c r="AM48" s="313"/>
      <c r="AN48" s="316"/>
      <c r="AO48" s="314"/>
      <c r="AP48" s="288"/>
      <c r="AQ48" s="314"/>
      <c r="AR48" s="288"/>
      <c r="AS48" s="314"/>
      <c r="AT48" s="288"/>
      <c r="AU48" s="314"/>
      <c r="AV48" s="288"/>
      <c r="AW48" s="313"/>
      <c r="AX48" s="282"/>
      <c r="AY48" s="314"/>
      <c r="AZ48" s="288"/>
      <c r="BA48" s="314"/>
      <c r="BB48" s="289"/>
      <c r="BC48" s="314"/>
      <c r="BD48" s="290"/>
      <c r="BE48" s="314"/>
      <c r="BF48" s="289"/>
      <c r="BG48" s="314"/>
      <c r="BH48" s="289"/>
      <c r="BI48" s="315"/>
    </row>
    <row r="49" spans="1:61">
      <c r="A49" s="99" t="s">
        <v>33</v>
      </c>
      <c r="B49" s="109">
        <v>2</v>
      </c>
      <c r="C49" s="110">
        <v>0</v>
      </c>
      <c r="D49" s="109">
        <v>0</v>
      </c>
      <c r="E49" s="110">
        <v>0</v>
      </c>
      <c r="F49" s="109">
        <v>3</v>
      </c>
      <c r="G49" s="110">
        <v>0</v>
      </c>
      <c r="H49" s="109">
        <v>2</v>
      </c>
      <c r="I49" s="110">
        <v>0</v>
      </c>
      <c r="J49" s="109">
        <v>3</v>
      </c>
      <c r="K49" s="110">
        <v>0</v>
      </c>
      <c r="L49" s="109">
        <v>10</v>
      </c>
      <c r="M49" s="110">
        <v>0</v>
      </c>
      <c r="N49" s="109">
        <v>3</v>
      </c>
      <c r="O49" s="110">
        <v>0</v>
      </c>
      <c r="P49" s="109">
        <v>2</v>
      </c>
      <c r="Q49" s="110">
        <v>0</v>
      </c>
      <c r="R49" s="109">
        <v>0</v>
      </c>
      <c r="S49" s="110">
        <v>0</v>
      </c>
      <c r="T49" s="135">
        <v>3</v>
      </c>
      <c r="U49" s="100">
        <v>0</v>
      </c>
      <c r="V49" s="140">
        <v>2</v>
      </c>
      <c r="W49" s="141">
        <v>0</v>
      </c>
      <c r="X49" s="135">
        <v>1</v>
      </c>
      <c r="Y49" s="135">
        <v>0</v>
      </c>
      <c r="Z49" s="140">
        <v>2</v>
      </c>
      <c r="AA49" s="110">
        <v>0</v>
      </c>
      <c r="AB49" s="135">
        <v>0</v>
      </c>
      <c r="AC49" s="135">
        <v>0</v>
      </c>
      <c r="AD49" s="140">
        <v>1</v>
      </c>
      <c r="AE49" s="141">
        <v>0</v>
      </c>
      <c r="AF49" s="135">
        <v>7</v>
      </c>
      <c r="AG49" s="135">
        <v>0</v>
      </c>
      <c r="AH49" s="140">
        <v>3</v>
      </c>
      <c r="AI49" s="135">
        <v>0</v>
      </c>
      <c r="AJ49" s="140">
        <v>1</v>
      </c>
      <c r="AK49" s="142">
        <v>0</v>
      </c>
      <c r="AL49" s="316"/>
      <c r="AM49" s="313"/>
      <c r="AN49" s="316"/>
      <c r="AO49" s="314"/>
      <c r="AP49" s="288"/>
      <c r="AQ49" s="314"/>
      <c r="AR49" s="288"/>
      <c r="AS49" s="314"/>
      <c r="AT49" s="288"/>
      <c r="AU49" s="314"/>
      <c r="AV49" s="288"/>
      <c r="AW49" s="313"/>
      <c r="AX49" s="282"/>
      <c r="AY49" s="314"/>
      <c r="AZ49" s="288"/>
      <c r="BA49" s="314"/>
      <c r="BB49" s="289"/>
      <c r="BC49" s="314"/>
      <c r="BD49" s="290"/>
      <c r="BE49" s="314"/>
      <c r="BF49" s="289"/>
      <c r="BG49" s="314"/>
      <c r="BH49" s="289"/>
      <c r="BI49" s="315"/>
    </row>
    <row r="50" spans="1:61">
      <c r="A50" s="99" t="s">
        <v>34</v>
      </c>
      <c r="B50" s="109">
        <v>0</v>
      </c>
      <c r="C50" s="110">
        <v>0</v>
      </c>
      <c r="D50" s="109">
        <v>0</v>
      </c>
      <c r="E50" s="110">
        <v>0</v>
      </c>
      <c r="F50" s="109">
        <v>0</v>
      </c>
      <c r="G50" s="110">
        <v>0</v>
      </c>
      <c r="H50" s="109">
        <v>0</v>
      </c>
      <c r="I50" s="110">
        <v>0</v>
      </c>
      <c r="J50" s="109">
        <v>0</v>
      </c>
      <c r="K50" s="110">
        <v>0</v>
      </c>
      <c r="L50" s="109">
        <v>0</v>
      </c>
      <c r="M50" s="110">
        <v>0</v>
      </c>
      <c r="N50" s="109">
        <v>0</v>
      </c>
      <c r="O50" s="110">
        <v>0</v>
      </c>
      <c r="P50" s="109">
        <v>0</v>
      </c>
      <c r="Q50" s="110">
        <v>0</v>
      </c>
      <c r="R50" s="109">
        <v>0</v>
      </c>
      <c r="S50" s="110">
        <v>0</v>
      </c>
      <c r="T50" s="142">
        <v>0</v>
      </c>
      <c r="U50" s="100">
        <v>0</v>
      </c>
      <c r="V50" s="138">
        <v>0</v>
      </c>
      <c r="W50" s="139">
        <v>0</v>
      </c>
      <c r="X50" s="142">
        <v>0</v>
      </c>
      <c r="Y50" s="142">
        <v>0</v>
      </c>
      <c r="Z50" s="138">
        <v>0</v>
      </c>
      <c r="AA50" s="110">
        <v>0</v>
      </c>
      <c r="AB50" s="142">
        <v>0</v>
      </c>
      <c r="AC50" s="142">
        <v>0</v>
      </c>
      <c r="AD50" s="138">
        <v>0</v>
      </c>
      <c r="AE50" s="139">
        <v>0</v>
      </c>
      <c r="AF50" s="142">
        <v>0</v>
      </c>
      <c r="AG50" s="142">
        <v>0</v>
      </c>
      <c r="AH50" s="138">
        <v>0</v>
      </c>
      <c r="AI50" s="142">
        <v>0</v>
      </c>
      <c r="AJ50" s="138">
        <v>13</v>
      </c>
      <c r="AK50" s="142">
        <v>0</v>
      </c>
      <c r="AL50" s="316"/>
      <c r="AM50" s="313"/>
      <c r="AN50" s="316"/>
      <c r="AO50" s="314"/>
      <c r="AP50" s="288"/>
      <c r="AQ50" s="314"/>
      <c r="AR50" s="288"/>
      <c r="AS50" s="314"/>
      <c r="AT50" s="288"/>
      <c r="AU50" s="314"/>
      <c r="AV50" s="288"/>
      <c r="AW50" s="313"/>
      <c r="AX50" s="282"/>
      <c r="AY50" s="314"/>
      <c r="AZ50" s="288"/>
      <c r="BA50" s="314"/>
      <c r="BB50" s="289"/>
      <c r="BC50" s="314"/>
      <c r="BD50" s="290"/>
      <c r="BE50" s="314"/>
      <c r="BF50" s="289"/>
      <c r="BG50" s="314"/>
      <c r="BH50" s="289"/>
      <c r="BI50" s="315"/>
    </row>
    <row r="51" spans="1:61">
      <c r="A51" s="99" t="s">
        <v>35</v>
      </c>
      <c r="B51" s="109">
        <v>0</v>
      </c>
      <c r="C51" s="110">
        <v>0</v>
      </c>
      <c r="D51" s="109">
        <v>0</v>
      </c>
      <c r="E51" s="110">
        <v>0</v>
      </c>
      <c r="F51" s="109">
        <v>0</v>
      </c>
      <c r="G51" s="110">
        <v>0</v>
      </c>
      <c r="H51" s="109">
        <v>0</v>
      </c>
      <c r="I51" s="110">
        <v>0</v>
      </c>
      <c r="J51" s="109">
        <v>0</v>
      </c>
      <c r="K51" s="110">
        <v>0</v>
      </c>
      <c r="L51" s="109">
        <v>0</v>
      </c>
      <c r="M51" s="110">
        <v>0</v>
      </c>
      <c r="N51" s="109">
        <v>0</v>
      </c>
      <c r="O51" s="110">
        <v>0</v>
      </c>
      <c r="P51" s="109">
        <v>0</v>
      </c>
      <c r="Q51" s="110">
        <v>0</v>
      </c>
      <c r="R51" s="109">
        <v>0</v>
      </c>
      <c r="S51" s="110">
        <v>0</v>
      </c>
      <c r="T51" s="142">
        <v>0</v>
      </c>
      <c r="U51" s="100">
        <v>0</v>
      </c>
      <c r="V51" s="138">
        <v>0</v>
      </c>
      <c r="W51" s="139">
        <v>0</v>
      </c>
      <c r="X51" s="142">
        <v>0</v>
      </c>
      <c r="Y51" s="142">
        <v>0</v>
      </c>
      <c r="Z51" s="138">
        <v>0</v>
      </c>
      <c r="AA51" s="110">
        <v>0</v>
      </c>
      <c r="AB51" s="142">
        <v>0</v>
      </c>
      <c r="AC51" s="142">
        <v>0</v>
      </c>
      <c r="AD51" s="138">
        <v>0</v>
      </c>
      <c r="AE51" s="139">
        <v>0</v>
      </c>
      <c r="AF51" s="142">
        <v>0</v>
      </c>
      <c r="AG51" s="142">
        <v>0</v>
      </c>
      <c r="AH51" s="138">
        <v>0</v>
      </c>
      <c r="AI51" s="142">
        <v>0</v>
      </c>
      <c r="AJ51" s="138">
        <v>2</v>
      </c>
      <c r="AK51" s="142">
        <v>0</v>
      </c>
      <c r="AL51" s="316"/>
      <c r="AM51" s="313"/>
      <c r="AN51" s="316"/>
      <c r="AO51" s="314"/>
      <c r="AP51" s="288"/>
      <c r="AQ51" s="314"/>
      <c r="AR51" s="288"/>
      <c r="AS51" s="314"/>
      <c r="AT51" s="288"/>
      <c r="AU51" s="314"/>
      <c r="AV51" s="288"/>
      <c r="AW51" s="313"/>
      <c r="AX51" s="282"/>
      <c r="AY51" s="314"/>
      <c r="AZ51" s="288"/>
      <c r="BA51" s="314"/>
      <c r="BB51" s="289"/>
      <c r="BC51" s="314"/>
      <c r="BD51" s="290"/>
      <c r="BE51" s="314"/>
      <c r="BF51" s="289"/>
      <c r="BG51" s="314"/>
      <c r="BH51" s="289"/>
      <c r="BI51" s="315"/>
    </row>
    <row r="52" spans="1:61">
      <c r="A52" s="99" t="s">
        <v>36</v>
      </c>
      <c r="B52" s="109">
        <v>37</v>
      </c>
      <c r="C52" s="110">
        <v>0</v>
      </c>
      <c r="D52" s="109">
        <v>42</v>
      </c>
      <c r="E52" s="110">
        <v>0</v>
      </c>
      <c r="F52" s="109">
        <v>27</v>
      </c>
      <c r="G52" s="110">
        <v>0</v>
      </c>
      <c r="H52" s="109">
        <v>28</v>
      </c>
      <c r="I52" s="110">
        <v>0</v>
      </c>
      <c r="J52" s="109">
        <v>31</v>
      </c>
      <c r="K52" s="110">
        <v>0</v>
      </c>
      <c r="L52" s="109">
        <v>40</v>
      </c>
      <c r="M52" s="110">
        <v>0</v>
      </c>
      <c r="N52" s="109">
        <v>30</v>
      </c>
      <c r="O52" s="110">
        <v>0</v>
      </c>
      <c r="P52" s="109">
        <v>19</v>
      </c>
      <c r="Q52" s="110">
        <v>0</v>
      </c>
      <c r="R52" s="109">
        <v>30</v>
      </c>
      <c r="S52" s="110">
        <v>0</v>
      </c>
      <c r="T52" s="135">
        <v>25</v>
      </c>
      <c r="U52" s="100">
        <v>0</v>
      </c>
      <c r="V52" s="140">
        <v>21</v>
      </c>
      <c r="W52" s="141">
        <v>0</v>
      </c>
      <c r="X52" s="135">
        <v>36</v>
      </c>
      <c r="Y52" s="135">
        <v>0</v>
      </c>
      <c r="Z52" s="140">
        <v>29</v>
      </c>
      <c r="AA52" s="110">
        <v>0</v>
      </c>
      <c r="AB52" s="135">
        <v>20</v>
      </c>
      <c r="AC52" s="135">
        <v>0</v>
      </c>
      <c r="AD52" s="140">
        <v>24</v>
      </c>
      <c r="AE52" s="141">
        <v>0</v>
      </c>
      <c r="AF52" s="135">
        <v>29</v>
      </c>
      <c r="AG52" s="135">
        <v>0</v>
      </c>
      <c r="AH52" s="140">
        <v>29</v>
      </c>
      <c r="AI52" s="135">
        <v>0</v>
      </c>
      <c r="AJ52" s="140">
        <v>23</v>
      </c>
      <c r="AK52" s="142">
        <v>0</v>
      </c>
      <c r="AL52" s="316"/>
      <c r="AM52" s="313"/>
      <c r="AN52" s="316"/>
      <c r="AO52" s="314"/>
      <c r="AP52" s="288"/>
      <c r="AQ52" s="314"/>
      <c r="AR52" s="288"/>
      <c r="AS52" s="314"/>
      <c r="AT52" s="288"/>
      <c r="AU52" s="314"/>
      <c r="AV52" s="288"/>
      <c r="AW52" s="313"/>
      <c r="AX52" s="282"/>
      <c r="AY52" s="314"/>
      <c r="AZ52" s="288"/>
      <c r="BA52" s="314"/>
      <c r="BB52" s="289"/>
      <c r="BC52" s="314"/>
      <c r="BD52" s="290"/>
      <c r="BE52" s="314"/>
      <c r="BF52" s="289"/>
      <c r="BG52" s="314"/>
      <c r="BH52" s="289"/>
      <c r="BI52" s="315"/>
    </row>
    <row r="53" spans="1:61">
      <c r="A53" s="99" t="s">
        <v>37</v>
      </c>
      <c r="B53" s="109">
        <v>12</v>
      </c>
      <c r="C53" s="110">
        <v>0</v>
      </c>
      <c r="D53" s="109">
        <v>11</v>
      </c>
      <c r="E53" s="110">
        <v>0</v>
      </c>
      <c r="F53" s="109">
        <v>11</v>
      </c>
      <c r="G53" s="110">
        <v>0</v>
      </c>
      <c r="H53" s="109">
        <v>9</v>
      </c>
      <c r="I53" s="110">
        <v>0</v>
      </c>
      <c r="J53" s="109">
        <v>12</v>
      </c>
      <c r="K53" s="110">
        <v>0</v>
      </c>
      <c r="L53" s="109">
        <v>13</v>
      </c>
      <c r="M53" s="110">
        <v>0</v>
      </c>
      <c r="N53" s="109">
        <v>8</v>
      </c>
      <c r="O53" s="110">
        <v>0</v>
      </c>
      <c r="P53" s="109">
        <v>8</v>
      </c>
      <c r="Q53" s="110">
        <v>0</v>
      </c>
      <c r="R53" s="109">
        <v>9</v>
      </c>
      <c r="S53" s="110">
        <v>0</v>
      </c>
      <c r="T53" s="135">
        <v>9</v>
      </c>
      <c r="U53" s="100">
        <v>0</v>
      </c>
      <c r="V53" s="140">
        <v>3</v>
      </c>
      <c r="W53" s="141">
        <v>0</v>
      </c>
      <c r="X53" s="135">
        <v>15</v>
      </c>
      <c r="Y53" s="135">
        <v>0</v>
      </c>
      <c r="Z53" s="140">
        <v>10</v>
      </c>
      <c r="AA53" s="110">
        <v>0</v>
      </c>
      <c r="AB53" s="135">
        <v>16</v>
      </c>
      <c r="AC53" s="135">
        <v>0</v>
      </c>
      <c r="AD53" s="140">
        <v>3</v>
      </c>
      <c r="AE53" s="141">
        <v>0</v>
      </c>
      <c r="AF53" s="135">
        <v>16</v>
      </c>
      <c r="AG53" s="135">
        <v>0</v>
      </c>
      <c r="AH53" s="140">
        <v>15</v>
      </c>
      <c r="AI53" s="135">
        <v>0</v>
      </c>
      <c r="AJ53" s="140">
        <v>6</v>
      </c>
      <c r="AK53" s="142">
        <v>0</v>
      </c>
      <c r="AL53" s="316"/>
      <c r="AM53" s="313"/>
      <c r="AN53" s="316"/>
      <c r="AO53" s="314"/>
      <c r="AP53" s="288"/>
      <c r="AQ53" s="314"/>
      <c r="AR53" s="288"/>
      <c r="AS53" s="314"/>
      <c r="AT53" s="288"/>
      <c r="AU53" s="314"/>
      <c r="AV53" s="288"/>
      <c r="AW53" s="313"/>
      <c r="AX53" s="282"/>
      <c r="AY53" s="314"/>
      <c r="AZ53" s="288"/>
      <c r="BA53" s="314"/>
      <c r="BB53" s="289"/>
      <c r="BC53" s="314"/>
      <c r="BD53" s="290"/>
      <c r="BE53" s="314"/>
      <c r="BF53" s="289"/>
      <c r="BG53" s="314"/>
      <c r="BH53" s="289"/>
      <c r="BI53" s="315"/>
    </row>
    <row r="54" spans="1:61">
      <c r="A54" s="99" t="s">
        <v>38</v>
      </c>
      <c r="B54" s="109">
        <v>29</v>
      </c>
      <c r="C54" s="110">
        <v>0</v>
      </c>
      <c r="D54" s="109">
        <v>24</v>
      </c>
      <c r="E54" s="110">
        <v>0</v>
      </c>
      <c r="F54" s="109">
        <v>20</v>
      </c>
      <c r="G54" s="110">
        <v>0</v>
      </c>
      <c r="H54" s="109">
        <v>31</v>
      </c>
      <c r="I54" s="110">
        <v>0</v>
      </c>
      <c r="J54" s="109">
        <v>18</v>
      </c>
      <c r="K54" s="110">
        <v>0</v>
      </c>
      <c r="L54" s="109">
        <v>28</v>
      </c>
      <c r="M54" s="110">
        <v>0</v>
      </c>
      <c r="N54" s="109">
        <v>23</v>
      </c>
      <c r="O54" s="110">
        <v>0</v>
      </c>
      <c r="P54" s="109">
        <v>25</v>
      </c>
      <c r="Q54" s="110">
        <v>0</v>
      </c>
      <c r="R54" s="109">
        <v>12</v>
      </c>
      <c r="S54" s="110">
        <v>0</v>
      </c>
      <c r="T54" s="142">
        <v>0</v>
      </c>
      <c r="U54" s="100">
        <v>0</v>
      </c>
      <c r="V54" s="138">
        <v>0</v>
      </c>
      <c r="W54" s="139">
        <v>0</v>
      </c>
      <c r="X54" s="142">
        <v>0</v>
      </c>
      <c r="Y54" s="142">
        <v>0</v>
      </c>
      <c r="Z54" s="138">
        <v>0</v>
      </c>
      <c r="AA54" s="110">
        <v>0</v>
      </c>
      <c r="AB54" s="142">
        <v>0</v>
      </c>
      <c r="AC54" s="142">
        <v>0</v>
      </c>
      <c r="AD54" s="138">
        <v>0</v>
      </c>
      <c r="AE54" s="139">
        <v>0</v>
      </c>
      <c r="AF54" s="142">
        <v>0</v>
      </c>
      <c r="AG54" s="142">
        <v>0</v>
      </c>
      <c r="AH54" s="138">
        <v>0</v>
      </c>
      <c r="AI54" s="142">
        <v>0</v>
      </c>
      <c r="AJ54" s="138">
        <v>0</v>
      </c>
      <c r="AK54" s="142">
        <v>0</v>
      </c>
      <c r="AL54" s="312"/>
      <c r="AM54" s="313"/>
      <c r="AN54" s="312"/>
      <c r="AO54" s="314"/>
      <c r="AP54" s="288"/>
      <c r="AQ54" s="314"/>
      <c r="AR54" s="288"/>
      <c r="AS54" s="314"/>
      <c r="AT54" s="288"/>
      <c r="AU54" s="314"/>
      <c r="AV54" s="288"/>
      <c r="AW54" s="313"/>
      <c r="AX54" s="282"/>
      <c r="AY54" s="314"/>
      <c r="AZ54" s="288"/>
      <c r="BA54" s="314"/>
      <c r="BB54" s="289"/>
      <c r="BC54" s="314"/>
      <c r="BD54" s="290"/>
      <c r="BE54" s="314"/>
      <c r="BF54" s="289"/>
      <c r="BG54" s="314"/>
      <c r="BH54" s="289"/>
      <c r="BI54" s="315"/>
    </row>
    <row r="55" spans="1:61">
      <c r="A55" s="99" t="s">
        <v>39</v>
      </c>
      <c r="B55" s="109">
        <v>3</v>
      </c>
      <c r="C55" s="110">
        <v>0</v>
      </c>
      <c r="D55" s="109">
        <v>0</v>
      </c>
      <c r="E55" s="110">
        <v>0</v>
      </c>
      <c r="F55" s="109">
        <v>2</v>
      </c>
      <c r="G55" s="110">
        <v>0</v>
      </c>
      <c r="H55" s="109">
        <v>2</v>
      </c>
      <c r="I55" s="110">
        <v>0</v>
      </c>
      <c r="J55" s="109">
        <v>4</v>
      </c>
      <c r="K55" s="110">
        <v>0</v>
      </c>
      <c r="L55" s="109">
        <v>4</v>
      </c>
      <c r="M55" s="110">
        <v>0</v>
      </c>
      <c r="N55" s="109">
        <v>4</v>
      </c>
      <c r="O55" s="110">
        <v>0</v>
      </c>
      <c r="P55" s="109">
        <v>3</v>
      </c>
      <c r="Q55" s="110">
        <v>0</v>
      </c>
      <c r="R55" s="109">
        <v>7</v>
      </c>
      <c r="S55" s="110">
        <v>0</v>
      </c>
      <c r="T55" s="135">
        <v>5</v>
      </c>
      <c r="U55" s="100">
        <v>0</v>
      </c>
      <c r="V55" s="140">
        <v>4</v>
      </c>
      <c r="W55" s="141">
        <v>0</v>
      </c>
      <c r="X55" s="135">
        <v>5</v>
      </c>
      <c r="Y55" s="135">
        <v>0</v>
      </c>
      <c r="Z55" s="140">
        <v>1</v>
      </c>
      <c r="AA55" s="110">
        <v>0</v>
      </c>
      <c r="AB55" s="135">
        <v>5</v>
      </c>
      <c r="AC55" s="135">
        <v>0</v>
      </c>
      <c r="AD55" s="140">
        <v>4</v>
      </c>
      <c r="AE55" s="141">
        <v>0</v>
      </c>
      <c r="AF55" s="135">
        <v>3</v>
      </c>
      <c r="AG55" s="135">
        <v>0</v>
      </c>
      <c r="AH55" s="140">
        <v>7</v>
      </c>
      <c r="AI55" s="135">
        <v>0</v>
      </c>
      <c r="AJ55" s="140">
        <v>0</v>
      </c>
      <c r="AK55" s="142">
        <v>0</v>
      </c>
      <c r="AL55" s="312"/>
      <c r="AM55" s="313"/>
      <c r="AN55" s="312"/>
      <c r="AO55" s="314"/>
      <c r="AP55" s="288"/>
      <c r="AQ55" s="314"/>
      <c r="AR55" s="288"/>
      <c r="AS55" s="314"/>
      <c r="AT55" s="288"/>
      <c r="AU55" s="314"/>
      <c r="AV55" s="288"/>
      <c r="AW55" s="313"/>
      <c r="AX55" s="282"/>
      <c r="AY55" s="314"/>
      <c r="AZ55" s="288"/>
      <c r="BA55" s="314"/>
      <c r="BB55" s="289"/>
      <c r="BC55" s="314"/>
      <c r="BD55" s="290"/>
      <c r="BE55" s="314"/>
      <c r="BF55" s="289"/>
      <c r="BG55" s="314"/>
      <c r="BH55" s="289"/>
      <c r="BI55" s="315"/>
    </row>
    <row r="56" spans="1:61">
      <c r="A56" s="99" t="s">
        <v>40</v>
      </c>
      <c r="B56" s="109">
        <v>0</v>
      </c>
      <c r="C56" s="110">
        <v>0</v>
      </c>
      <c r="D56" s="109">
        <v>7</v>
      </c>
      <c r="E56" s="110">
        <v>0</v>
      </c>
      <c r="F56" s="109">
        <v>0</v>
      </c>
      <c r="G56" s="110">
        <v>0</v>
      </c>
      <c r="H56" s="109">
        <v>0</v>
      </c>
      <c r="I56" s="110">
        <v>0</v>
      </c>
      <c r="J56" s="109">
        <v>0</v>
      </c>
      <c r="K56" s="110">
        <v>0</v>
      </c>
      <c r="L56" s="109">
        <v>0</v>
      </c>
      <c r="M56" s="110">
        <v>0</v>
      </c>
      <c r="N56" s="109">
        <v>0</v>
      </c>
      <c r="O56" s="110">
        <v>0</v>
      </c>
      <c r="P56" s="109">
        <v>0</v>
      </c>
      <c r="Q56" s="110">
        <v>0</v>
      </c>
      <c r="R56" s="109">
        <v>0</v>
      </c>
      <c r="S56" s="110">
        <v>0</v>
      </c>
      <c r="T56" s="142">
        <v>0</v>
      </c>
      <c r="U56" s="100">
        <v>0</v>
      </c>
      <c r="V56" s="138">
        <v>0</v>
      </c>
      <c r="W56" s="139">
        <v>0</v>
      </c>
      <c r="X56" s="142">
        <v>0</v>
      </c>
      <c r="Y56" s="142">
        <v>0</v>
      </c>
      <c r="Z56" s="138">
        <v>0</v>
      </c>
      <c r="AA56" s="110">
        <v>0</v>
      </c>
      <c r="AB56" s="142">
        <v>0</v>
      </c>
      <c r="AC56" s="142">
        <v>0</v>
      </c>
      <c r="AD56" s="138">
        <v>0</v>
      </c>
      <c r="AE56" s="139">
        <v>0</v>
      </c>
      <c r="AF56" s="142">
        <v>0</v>
      </c>
      <c r="AG56" s="142">
        <v>0</v>
      </c>
      <c r="AH56" s="138">
        <v>0</v>
      </c>
      <c r="AI56" s="142">
        <v>0</v>
      </c>
      <c r="AJ56" s="138">
        <v>9</v>
      </c>
      <c r="AK56" s="142">
        <v>0</v>
      </c>
      <c r="AL56" s="312"/>
      <c r="AM56" s="313"/>
      <c r="AN56" s="312"/>
      <c r="AO56" s="314"/>
      <c r="AP56" s="288"/>
      <c r="AQ56" s="314"/>
      <c r="AR56" s="288"/>
      <c r="AS56" s="314"/>
      <c r="AT56" s="288"/>
      <c r="AU56" s="314"/>
      <c r="AV56" s="288"/>
      <c r="AW56" s="313"/>
      <c r="AX56" s="282"/>
      <c r="AY56" s="314"/>
      <c r="AZ56" s="288"/>
      <c r="BA56" s="314"/>
      <c r="BB56" s="289"/>
      <c r="BC56" s="314"/>
      <c r="BD56" s="290"/>
      <c r="BE56" s="314"/>
      <c r="BF56" s="289"/>
      <c r="BG56" s="314"/>
      <c r="BH56" s="289"/>
      <c r="BI56" s="315"/>
    </row>
    <row r="57" spans="1:61">
      <c r="A57" s="72" t="s">
        <v>144</v>
      </c>
      <c r="B57" s="109"/>
      <c r="C57" s="110"/>
      <c r="D57" s="109"/>
      <c r="E57" s="110"/>
      <c r="F57" s="109"/>
      <c r="G57" s="110"/>
      <c r="H57" s="109"/>
      <c r="I57" s="110"/>
      <c r="J57" s="109"/>
      <c r="K57" s="110"/>
      <c r="L57" s="109"/>
      <c r="M57" s="110"/>
      <c r="N57" s="109">
        <v>0</v>
      </c>
      <c r="O57" s="110">
        <v>0</v>
      </c>
      <c r="P57" s="109">
        <v>0</v>
      </c>
      <c r="Q57" s="110">
        <v>0</v>
      </c>
      <c r="R57" s="109">
        <v>0</v>
      </c>
      <c r="S57" s="110">
        <v>0</v>
      </c>
      <c r="T57" s="142">
        <v>4</v>
      </c>
      <c r="U57" s="100">
        <v>0</v>
      </c>
      <c r="V57" s="138">
        <v>0</v>
      </c>
      <c r="W57" s="139">
        <v>0</v>
      </c>
      <c r="X57" s="142">
        <v>2</v>
      </c>
      <c r="Y57" s="142">
        <v>0</v>
      </c>
      <c r="Z57" s="138">
        <v>1</v>
      </c>
      <c r="AA57" s="110">
        <v>0</v>
      </c>
      <c r="AB57" s="142">
        <v>1</v>
      </c>
      <c r="AC57" s="142">
        <v>0</v>
      </c>
      <c r="AD57" s="138">
        <v>1</v>
      </c>
      <c r="AE57" s="139">
        <v>0</v>
      </c>
      <c r="AF57" s="142">
        <v>2</v>
      </c>
      <c r="AG57" s="142">
        <v>0</v>
      </c>
      <c r="AH57" s="138">
        <v>0</v>
      </c>
      <c r="AI57" s="142">
        <v>0</v>
      </c>
      <c r="AJ57" s="138">
        <v>2</v>
      </c>
      <c r="AK57" s="142">
        <v>0</v>
      </c>
      <c r="AL57" s="312"/>
      <c r="AM57" s="313"/>
      <c r="AN57" s="312"/>
      <c r="AO57" s="314"/>
      <c r="AP57" s="288"/>
      <c r="AQ57" s="314"/>
      <c r="AR57" s="288"/>
      <c r="AS57" s="314"/>
      <c r="AT57" s="288"/>
      <c r="AU57" s="314"/>
      <c r="AV57" s="288"/>
      <c r="AW57" s="313"/>
      <c r="AX57" s="282"/>
      <c r="AY57" s="314"/>
      <c r="AZ57" s="288"/>
      <c r="BA57" s="314"/>
      <c r="BB57" s="289"/>
      <c r="BC57" s="314"/>
      <c r="BD57" s="290"/>
      <c r="BE57" s="314"/>
      <c r="BF57" s="289"/>
      <c r="BG57" s="314"/>
      <c r="BH57" s="289"/>
      <c r="BI57" s="315"/>
    </row>
    <row r="58" spans="1:61">
      <c r="A58" s="99" t="s">
        <v>145</v>
      </c>
      <c r="B58" s="109"/>
      <c r="C58" s="110"/>
      <c r="D58" s="109"/>
      <c r="E58" s="110"/>
      <c r="F58" s="109"/>
      <c r="G58" s="110"/>
      <c r="H58" s="109"/>
      <c r="I58" s="110"/>
      <c r="J58" s="109"/>
      <c r="K58" s="110"/>
      <c r="L58" s="109">
        <v>28</v>
      </c>
      <c r="M58" s="110">
        <v>0</v>
      </c>
      <c r="N58" s="109">
        <v>23</v>
      </c>
      <c r="O58" s="110">
        <v>0</v>
      </c>
      <c r="P58" s="109">
        <v>25</v>
      </c>
      <c r="Q58" s="110">
        <v>0</v>
      </c>
      <c r="R58" s="109">
        <v>12</v>
      </c>
      <c r="S58" s="110">
        <v>0</v>
      </c>
      <c r="T58" s="135">
        <v>13</v>
      </c>
      <c r="U58" s="100">
        <v>0</v>
      </c>
      <c r="V58" s="140">
        <v>11</v>
      </c>
      <c r="W58" s="141">
        <v>0</v>
      </c>
      <c r="X58" s="135">
        <v>12</v>
      </c>
      <c r="Y58" s="135">
        <v>1</v>
      </c>
      <c r="Z58" s="140">
        <v>17</v>
      </c>
      <c r="AA58" s="110">
        <v>0</v>
      </c>
      <c r="AB58" s="135">
        <v>19</v>
      </c>
      <c r="AC58" s="135">
        <v>0</v>
      </c>
      <c r="AD58" s="140">
        <v>8</v>
      </c>
      <c r="AE58" s="141">
        <v>0</v>
      </c>
      <c r="AF58" s="135">
        <v>13</v>
      </c>
      <c r="AG58" s="135">
        <v>0</v>
      </c>
      <c r="AH58" s="140">
        <v>21</v>
      </c>
      <c r="AI58" s="135">
        <v>0</v>
      </c>
      <c r="AJ58" s="140">
        <v>0</v>
      </c>
      <c r="AK58" s="142">
        <v>0</v>
      </c>
      <c r="AL58" s="312"/>
      <c r="AM58" s="313"/>
      <c r="AN58" s="312"/>
      <c r="AO58" s="314"/>
      <c r="AP58" s="288"/>
      <c r="AQ58" s="314"/>
      <c r="AR58" s="288"/>
      <c r="AS58" s="314"/>
      <c r="AT58" s="288"/>
      <c r="AU58" s="314"/>
      <c r="AV58" s="288"/>
      <c r="AW58" s="313"/>
      <c r="AX58" s="282"/>
      <c r="AY58" s="314"/>
      <c r="AZ58" s="288"/>
      <c r="BA58" s="314"/>
      <c r="BB58" s="289"/>
      <c r="BC58" s="314"/>
      <c r="BD58" s="290"/>
      <c r="BE58" s="314"/>
      <c r="BF58" s="289"/>
      <c r="BG58" s="314"/>
      <c r="BH58" s="289"/>
      <c r="BI58" s="315"/>
    </row>
    <row r="59" spans="1:61">
      <c r="A59" s="99" t="s">
        <v>41</v>
      </c>
      <c r="B59" s="109">
        <v>7</v>
      </c>
      <c r="C59" s="110">
        <v>0</v>
      </c>
      <c r="D59" s="109">
        <v>8</v>
      </c>
      <c r="E59" s="110">
        <v>0</v>
      </c>
      <c r="F59" s="109">
        <v>5</v>
      </c>
      <c r="G59" s="110">
        <v>0</v>
      </c>
      <c r="H59" s="109">
        <v>5</v>
      </c>
      <c r="I59" s="110">
        <v>0</v>
      </c>
      <c r="J59" s="109">
        <v>9</v>
      </c>
      <c r="K59" s="110">
        <v>0</v>
      </c>
      <c r="L59" s="109">
        <v>8</v>
      </c>
      <c r="M59" s="110">
        <v>0</v>
      </c>
      <c r="N59" s="109">
        <v>7</v>
      </c>
      <c r="O59" s="110">
        <v>0</v>
      </c>
      <c r="P59" s="109">
        <v>5</v>
      </c>
      <c r="Q59" s="110">
        <v>0</v>
      </c>
      <c r="R59" s="109">
        <v>7</v>
      </c>
      <c r="S59" s="110">
        <v>0</v>
      </c>
      <c r="T59" s="135">
        <v>9</v>
      </c>
      <c r="U59" s="100">
        <v>0</v>
      </c>
      <c r="V59" s="140">
        <v>13</v>
      </c>
      <c r="W59" s="141">
        <v>0</v>
      </c>
      <c r="X59" s="135">
        <v>7</v>
      </c>
      <c r="Y59" s="135">
        <v>0</v>
      </c>
      <c r="Z59" s="140">
        <v>3</v>
      </c>
      <c r="AA59" s="110">
        <v>0</v>
      </c>
      <c r="AB59" s="135">
        <v>4</v>
      </c>
      <c r="AC59" s="135">
        <v>0</v>
      </c>
      <c r="AD59" s="140">
        <v>8</v>
      </c>
      <c r="AE59" s="141">
        <v>0</v>
      </c>
      <c r="AF59" s="135">
        <v>9</v>
      </c>
      <c r="AG59" s="135">
        <v>0</v>
      </c>
      <c r="AH59" s="140">
        <v>11</v>
      </c>
      <c r="AI59" s="135">
        <v>0</v>
      </c>
      <c r="AJ59" s="140">
        <v>9</v>
      </c>
      <c r="AK59" s="142">
        <v>0</v>
      </c>
      <c r="AL59" s="312"/>
      <c r="AM59" s="313"/>
      <c r="AN59" s="312"/>
      <c r="AO59" s="314"/>
      <c r="AP59" s="288"/>
      <c r="AQ59" s="314"/>
      <c r="AR59" s="288"/>
      <c r="AS59" s="314"/>
      <c r="AT59" s="288"/>
      <c r="AU59" s="314"/>
      <c r="AV59" s="288"/>
      <c r="AW59" s="313"/>
      <c r="AX59" s="282"/>
      <c r="AY59" s="314"/>
      <c r="AZ59" s="288"/>
      <c r="BA59" s="314"/>
      <c r="BB59" s="289"/>
      <c r="BC59" s="314"/>
      <c r="BD59" s="290"/>
      <c r="BE59" s="314"/>
      <c r="BF59" s="289"/>
      <c r="BG59" s="314"/>
      <c r="BH59" s="289"/>
      <c r="BI59" s="315"/>
    </row>
    <row r="60" spans="1:61">
      <c r="A60" s="72" t="s">
        <v>146</v>
      </c>
      <c r="B60" s="109"/>
      <c r="C60" s="110"/>
      <c r="D60" s="109"/>
      <c r="E60" s="110"/>
      <c r="F60" s="109"/>
      <c r="G60" s="110"/>
      <c r="H60" s="109"/>
      <c r="I60" s="110"/>
      <c r="J60" s="109"/>
      <c r="K60" s="110"/>
      <c r="L60" s="109"/>
      <c r="M60" s="110"/>
      <c r="N60" s="109">
        <v>0</v>
      </c>
      <c r="O60" s="110">
        <v>0</v>
      </c>
      <c r="P60" s="109">
        <v>0</v>
      </c>
      <c r="Q60" s="110">
        <v>0</v>
      </c>
      <c r="R60" s="109">
        <v>0</v>
      </c>
      <c r="S60" s="110">
        <v>0</v>
      </c>
      <c r="T60" s="135">
        <v>10</v>
      </c>
      <c r="U60" s="100">
        <v>0</v>
      </c>
      <c r="V60" s="140">
        <v>8</v>
      </c>
      <c r="W60" s="141">
        <v>0</v>
      </c>
      <c r="X60" s="135">
        <v>6</v>
      </c>
      <c r="Y60" s="135">
        <v>0</v>
      </c>
      <c r="Z60" s="140">
        <v>11</v>
      </c>
      <c r="AA60" s="110">
        <v>0</v>
      </c>
      <c r="AB60" s="135">
        <v>12</v>
      </c>
      <c r="AC60" s="135">
        <v>0</v>
      </c>
      <c r="AD60" s="140">
        <v>5</v>
      </c>
      <c r="AE60" s="141">
        <v>0</v>
      </c>
      <c r="AF60" s="135">
        <v>10</v>
      </c>
      <c r="AG60" s="135">
        <v>0</v>
      </c>
      <c r="AH60" s="140">
        <v>15</v>
      </c>
      <c r="AI60" s="135">
        <v>0</v>
      </c>
      <c r="AJ60" s="140">
        <v>19</v>
      </c>
      <c r="AK60" s="142">
        <v>0</v>
      </c>
      <c r="AL60" s="312"/>
      <c r="AM60" s="313"/>
      <c r="AN60" s="312"/>
      <c r="AO60" s="314"/>
      <c r="AP60" s="288"/>
      <c r="AQ60" s="314"/>
      <c r="AR60" s="288"/>
      <c r="AS60" s="314"/>
      <c r="AT60" s="288"/>
      <c r="AU60" s="314"/>
      <c r="AV60" s="288"/>
      <c r="AW60" s="313"/>
      <c r="AX60" s="282"/>
      <c r="AY60" s="314"/>
      <c r="AZ60" s="288"/>
      <c r="BA60" s="314"/>
      <c r="BB60" s="289"/>
      <c r="BC60" s="314"/>
      <c r="BD60" s="290"/>
      <c r="BE60" s="314"/>
      <c r="BF60" s="289"/>
      <c r="BG60" s="314"/>
      <c r="BH60" s="289"/>
      <c r="BI60" s="315"/>
    </row>
    <row r="61" spans="1:61">
      <c r="A61" s="99" t="s">
        <v>42</v>
      </c>
      <c r="B61" s="109">
        <v>0</v>
      </c>
      <c r="C61" s="110">
        <v>0</v>
      </c>
      <c r="D61" s="109">
        <v>0</v>
      </c>
      <c r="E61" s="110">
        <v>0</v>
      </c>
      <c r="F61" s="109">
        <v>0</v>
      </c>
      <c r="G61" s="110">
        <v>0</v>
      </c>
      <c r="H61" s="109">
        <v>0</v>
      </c>
      <c r="I61" s="110">
        <v>0</v>
      </c>
      <c r="J61" s="109">
        <v>0</v>
      </c>
      <c r="K61" s="110">
        <v>0</v>
      </c>
      <c r="L61" s="109">
        <v>0</v>
      </c>
      <c r="M61" s="110">
        <v>0</v>
      </c>
      <c r="N61" s="109">
        <v>0</v>
      </c>
      <c r="O61" s="110">
        <v>0</v>
      </c>
      <c r="P61" s="109">
        <v>0</v>
      </c>
      <c r="Q61" s="110">
        <v>0</v>
      </c>
      <c r="R61" s="109">
        <v>0</v>
      </c>
      <c r="S61" s="110">
        <v>0</v>
      </c>
      <c r="T61" s="142">
        <v>0</v>
      </c>
      <c r="U61" s="100">
        <v>0</v>
      </c>
      <c r="V61" s="138">
        <v>0</v>
      </c>
      <c r="W61" s="139">
        <v>0</v>
      </c>
      <c r="X61" s="142">
        <v>0</v>
      </c>
      <c r="Y61" s="142">
        <v>0</v>
      </c>
      <c r="Z61" s="138">
        <v>0</v>
      </c>
      <c r="AA61" s="110">
        <v>0</v>
      </c>
      <c r="AB61" s="142">
        <v>0</v>
      </c>
      <c r="AC61" s="142">
        <v>0</v>
      </c>
      <c r="AD61" s="138">
        <v>0</v>
      </c>
      <c r="AE61" s="139">
        <v>0</v>
      </c>
      <c r="AF61" s="142">
        <v>0</v>
      </c>
      <c r="AG61" s="142">
        <v>0</v>
      </c>
      <c r="AH61" s="138">
        <v>0</v>
      </c>
      <c r="AI61" s="142">
        <v>0</v>
      </c>
      <c r="AJ61" s="138">
        <v>0</v>
      </c>
      <c r="AK61" s="142">
        <v>0</v>
      </c>
      <c r="AL61" s="312"/>
      <c r="AM61" s="313"/>
      <c r="AN61" s="312"/>
      <c r="AO61" s="314"/>
      <c r="AP61" s="288"/>
      <c r="AQ61" s="314"/>
      <c r="AR61" s="288"/>
      <c r="AS61" s="314"/>
      <c r="AT61" s="288"/>
      <c r="AU61" s="314"/>
      <c r="AV61" s="288"/>
      <c r="AW61" s="313"/>
      <c r="AX61" s="282"/>
      <c r="AY61" s="314"/>
      <c r="AZ61" s="288"/>
      <c r="BA61" s="314"/>
      <c r="BB61" s="289"/>
      <c r="BC61" s="314"/>
      <c r="BD61" s="290"/>
      <c r="BE61" s="314"/>
      <c r="BF61" s="289"/>
      <c r="BG61" s="314"/>
      <c r="BH61" s="289"/>
      <c r="BI61" s="315"/>
    </row>
    <row r="62" spans="1:61">
      <c r="A62" s="99" t="s">
        <v>43</v>
      </c>
      <c r="B62" s="109">
        <v>13</v>
      </c>
      <c r="C62" s="110">
        <v>0</v>
      </c>
      <c r="D62" s="109">
        <v>9</v>
      </c>
      <c r="E62" s="110">
        <v>0</v>
      </c>
      <c r="F62" s="109">
        <v>6</v>
      </c>
      <c r="G62" s="110">
        <v>0</v>
      </c>
      <c r="H62" s="109">
        <v>7</v>
      </c>
      <c r="I62" s="110">
        <v>0</v>
      </c>
      <c r="J62" s="109">
        <v>12</v>
      </c>
      <c r="K62" s="110">
        <v>0</v>
      </c>
      <c r="L62" s="109">
        <v>15</v>
      </c>
      <c r="M62" s="110">
        <v>0</v>
      </c>
      <c r="N62" s="109">
        <v>11</v>
      </c>
      <c r="O62" s="110">
        <v>0</v>
      </c>
      <c r="P62" s="109">
        <v>12</v>
      </c>
      <c r="Q62" s="110">
        <v>0</v>
      </c>
      <c r="R62" s="109">
        <v>10</v>
      </c>
      <c r="S62" s="110">
        <v>0</v>
      </c>
      <c r="T62" s="135">
        <v>11</v>
      </c>
      <c r="U62" s="100">
        <v>0</v>
      </c>
      <c r="V62" s="140">
        <v>7</v>
      </c>
      <c r="W62" s="141">
        <v>0</v>
      </c>
      <c r="X62" s="135">
        <v>10</v>
      </c>
      <c r="Y62" s="135">
        <v>0</v>
      </c>
      <c r="Z62" s="140">
        <v>11</v>
      </c>
      <c r="AA62" s="110">
        <v>0</v>
      </c>
      <c r="AB62" s="135">
        <v>8</v>
      </c>
      <c r="AC62" s="135">
        <v>0</v>
      </c>
      <c r="AD62" s="140">
        <v>4</v>
      </c>
      <c r="AE62" s="141">
        <v>0</v>
      </c>
      <c r="AF62" s="135">
        <v>5</v>
      </c>
      <c r="AG62" s="135">
        <v>0</v>
      </c>
      <c r="AH62" s="140">
        <v>8</v>
      </c>
      <c r="AI62" s="135">
        <v>0</v>
      </c>
      <c r="AJ62" s="140">
        <v>4</v>
      </c>
      <c r="AK62" s="142">
        <v>0</v>
      </c>
      <c r="AL62" s="312"/>
      <c r="AM62" s="313"/>
      <c r="AN62" s="312"/>
      <c r="AO62" s="314"/>
      <c r="AP62" s="288"/>
      <c r="AQ62" s="314"/>
      <c r="AR62" s="288"/>
      <c r="AS62" s="314"/>
      <c r="AT62" s="288"/>
      <c r="AU62" s="314"/>
      <c r="AV62" s="288"/>
      <c r="AW62" s="313"/>
      <c r="AX62" s="282"/>
      <c r="AY62" s="314"/>
      <c r="AZ62" s="288"/>
      <c r="BA62" s="314"/>
      <c r="BB62" s="289"/>
      <c r="BC62" s="314"/>
      <c r="BD62" s="290"/>
      <c r="BE62" s="314"/>
      <c r="BF62" s="289"/>
      <c r="BG62" s="314"/>
      <c r="BH62" s="289"/>
      <c r="BI62" s="315"/>
    </row>
    <row r="63" spans="1:61">
      <c r="A63" s="99" t="s">
        <v>44</v>
      </c>
      <c r="B63" s="109">
        <v>21</v>
      </c>
      <c r="C63" s="110">
        <v>0</v>
      </c>
      <c r="D63" s="109">
        <v>17</v>
      </c>
      <c r="E63" s="110">
        <v>0</v>
      </c>
      <c r="F63" s="109">
        <v>16</v>
      </c>
      <c r="G63" s="110">
        <v>0</v>
      </c>
      <c r="H63" s="109">
        <v>23</v>
      </c>
      <c r="I63" s="110">
        <v>0</v>
      </c>
      <c r="J63" s="109">
        <v>26</v>
      </c>
      <c r="K63" s="110">
        <v>0</v>
      </c>
      <c r="L63" s="109">
        <v>21</v>
      </c>
      <c r="M63" s="110">
        <v>0</v>
      </c>
      <c r="N63" s="109">
        <v>24</v>
      </c>
      <c r="O63" s="110">
        <v>0</v>
      </c>
      <c r="P63" s="109">
        <v>17</v>
      </c>
      <c r="Q63" s="110">
        <v>0</v>
      </c>
      <c r="R63" s="109">
        <v>12</v>
      </c>
      <c r="S63" s="110">
        <v>0</v>
      </c>
      <c r="T63" s="135">
        <v>19</v>
      </c>
      <c r="U63" s="100">
        <v>0</v>
      </c>
      <c r="V63" s="140">
        <v>20</v>
      </c>
      <c r="W63" s="141">
        <v>0</v>
      </c>
      <c r="X63" s="135">
        <v>19</v>
      </c>
      <c r="Y63" s="135">
        <v>0</v>
      </c>
      <c r="Z63" s="140">
        <v>17</v>
      </c>
      <c r="AA63" s="110">
        <v>0</v>
      </c>
      <c r="AB63" s="135">
        <v>18</v>
      </c>
      <c r="AC63" s="135">
        <v>0</v>
      </c>
      <c r="AD63" s="140">
        <v>24</v>
      </c>
      <c r="AE63" s="141">
        <v>0</v>
      </c>
      <c r="AF63" s="135">
        <v>14</v>
      </c>
      <c r="AG63" s="135">
        <v>0</v>
      </c>
      <c r="AH63" s="140">
        <v>17</v>
      </c>
      <c r="AI63" s="135">
        <v>0</v>
      </c>
      <c r="AJ63" s="140">
        <v>25</v>
      </c>
      <c r="AK63" s="142">
        <v>0</v>
      </c>
      <c r="AL63" s="312"/>
      <c r="AM63" s="313"/>
      <c r="AN63" s="312"/>
      <c r="AO63" s="314"/>
      <c r="AP63" s="288"/>
      <c r="AQ63" s="314"/>
      <c r="AR63" s="288"/>
      <c r="AS63" s="314"/>
      <c r="AT63" s="288"/>
      <c r="AU63" s="314"/>
      <c r="AV63" s="288"/>
      <c r="AW63" s="313"/>
      <c r="AX63" s="282"/>
      <c r="AY63" s="314"/>
      <c r="AZ63" s="288"/>
      <c r="BA63" s="314"/>
      <c r="BB63" s="289"/>
      <c r="BC63" s="314"/>
      <c r="BD63" s="290"/>
      <c r="BE63" s="314"/>
      <c r="BF63" s="289"/>
      <c r="BG63" s="314"/>
      <c r="BH63" s="289"/>
      <c r="BI63" s="315"/>
    </row>
    <row r="64" spans="1:61">
      <c r="A64" s="99" t="s">
        <v>85</v>
      </c>
      <c r="B64" s="109">
        <v>0</v>
      </c>
      <c r="C64" s="110">
        <v>0</v>
      </c>
      <c r="D64" s="109">
        <v>0</v>
      </c>
      <c r="E64" s="110">
        <v>0</v>
      </c>
      <c r="F64" s="109">
        <v>0</v>
      </c>
      <c r="G64" s="110">
        <v>0</v>
      </c>
      <c r="H64" s="109">
        <v>0</v>
      </c>
      <c r="I64" s="110">
        <v>0</v>
      </c>
      <c r="J64" s="109">
        <v>0</v>
      </c>
      <c r="K64" s="110">
        <v>0</v>
      </c>
      <c r="L64" s="109">
        <v>0</v>
      </c>
      <c r="M64" s="110">
        <v>0</v>
      </c>
      <c r="N64" s="109">
        <v>0</v>
      </c>
      <c r="O64" s="110">
        <v>0</v>
      </c>
      <c r="P64" s="109">
        <v>0</v>
      </c>
      <c r="Q64" s="110">
        <v>0</v>
      </c>
      <c r="R64" s="109">
        <v>0</v>
      </c>
      <c r="S64" s="110">
        <v>0</v>
      </c>
      <c r="T64" s="142">
        <v>0</v>
      </c>
      <c r="U64" s="100">
        <v>0</v>
      </c>
      <c r="V64" s="138">
        <v>0</v>
      </c>
      <c r="W64" s="139">
        <v>0</v>
      </c>
      <c r="X64" s="142">
        <v>0</v>
      </c>
      <c r="Y64" s="142">
        <v>0</v>
      </c>
      <c r="Z64" s="138">
        <v>0</v>
      </c>
      <c r="AA64" s="110">
        <v>0</v>
      </c>
      <c r="AB64" s="142">
        <v>0</v>
      </c>
      <c r="AC64" s="142">
        <v>0</v>
      </c>
      <c r="AD64" s="138">
        <v>0</v>
      </c>
      <c r="AE64" s="139">
        <v>0</v>
      </c>
      <c r="AF64" s="142">
        <v>0</v>
      </c>
      <c r="AG64" s="142">
        <v>0</v>
      </c>
      <c r="AH64" s="138">
        <v>0</v>
      </c>
      <c r="AI64" s="142">
        <v>0</v>
      </c>
      <c r="AJ64" s="138">
        <v>0</v>
      </c>
      <c r="AK64" s="142">
        <v>0</v>
      </c>
      <c r="AL64" s="312"/>
      <c r="AM64" s="313"/>
      <c r="AN64" s="312"/>
      <c r="AO64" s="314"/>
      <c r="AP64" s="288"/>
      <c r="AQ64" s="314"/>
      <c r="AR64" s="288"/>
      <c r="AS64" s="314"/>
      <c r="AT64" s="288"/>
      <c r="AU64" s="314"/>
      <c r="AV64" s="288"/>
      <c r="AW64" s="313"/>
      <c r="AX64" s="282"/>
      <c r="AY64" s="314"/>
      <c r="AZ64" s="288"/>
      <c r="BA64" s="314"/>
      <c r="BB64" s="289"/>
      <c r="BC64" s="314"/>
      <c r="BD64" s="290"/>
      <c r="BE64" s="314"/>
      <c r="BF64" s="289"/>
      <c r="BG64" s="314"/>
      <c r="BH64" s="289"/>
      <c r="BI64" s="315"/>
    </row>
    <row r="65" spans="1:61">
      <c r="A65" s="99" t="s">
        <v>45</v>
      </c>
      <c r="B65" s="109">
        <v>0</v>
      </c>
      <c r="C65" s="110">
        <v>0</v>
      </c>
      <c r="D65" s="109">
        <v>0</v>
      </c>
      <c r="E65" s="110">
        <v>0</v>
      </c>
      <c r="F65" s="109">
        <v>0</v>
      </c>
      <c r="G65" s="110">
        <v>0</v>
      </c>
      <c r="H65" s="109">
        <v>0</v>
      </c>
      <c r="I65" s="110">
        <v>0</v>
      </c>
      <c r="J65" s="109">
        <v>0</v>
      </c>
      <c r="K65" s="110">
        <v>0</v>
      </c>
      <c r="L65" s="109">
        <v>0</v>
      </c>
      <c r="M65" s="110">
        <v>0</v>
      </c>
      <c r="N65" s="109">
        <v>0</v>
      </c>
      <c r="O65" s="110">
        <v>0</v>
      </c>
      <c r="P65" s="109">
        <v>0</v>
      </c>
      <c r="Q65" s="110">
        <v>0</v>
      </c>
      <c r="R65" s="109">
        <v>0</v>
      </c>
      <c r="S65" s="110">
        <v>0</v>
      </c>
      <c r="T65" s="142">
        <v>0</v>
      </c>
      <c r="U65" s="100">
        <v>0</v>
      </c>
      <c r="V65" s="138">
        <v>0</v>
      </c>
      <c r="W65" s="139">
        <v>0</v>
      </c>
      <c r="X65" s="142">
        <v>0</v>
      </c>
      <c r="Y65" s="142">
        <v>0</v>
      </c>
      <c r="Z65" s="138">
        <v>0</v>
      </c>
      <c r="AA65" s="110">
        <v>0</v>
      </c>
      <c r="AB65" s="142">
        <v>0</v>
      </c>
      <c r="AC65" s="142">
        <v>0</v>
      </c>
      <c r="AD65" s="138">
        <v>0</v>
      </c>
      <c r="AE65" s="139">
        <v>0</v>
      </c>
      <c r="AF65" s="142">
        <v>0</v>
      </c>
      <c r="AG65" s="142">
        <v>0</v>
      </c>
      <c r="AH65" s="138">
        <v>0</v>
      </c>
      <c r="AI65" s="142">
        <v>0</v>
      </c>
      <c r="AJ65" s="138">
        <v>5</v>
      </c>
      <c r="AK65" s="142">
        <v>0</v>
      </c>
      <c r="AL65" s="312"/>
      <c r="AM65" s="313"/>
      <c r="AN65" s="312"/>
      <c r="AO65" s="314"/>
      <c r="AP65" s="288"/>
      <c r="AQ65" s="314"/>
      <c r="AR65" s="288"/>
      <c r="AS65" s="314"/>
      <c r="AT65" s="288"/>
      <c r="AU65" s="314"/>
      <c r="AV65" s="288"/>
      <c r="AW65" s="313"/>
      <c r="AX65" s="282"/>
      <c r="AY65" s="314"/>
      <c r="AZ65" s="288"/>
      <c r="BA65" s="314"/>
      <c r="BB65" s="289"/>
      <c r="BC65" s="314"/>
      <c r="BD65" s="290"/>
      <c r="BE65" s="314"/>
      <c r="BF65" s="289"/>
      <c r="BG65" s="314"/>
      <c r="BH65" s="289"/>
      <c r="BI65" s="315"/>
    </row>
    <row r="66" spans="1:61">
      <c r="A66" s="99" t="s">
        <v>46</v>
      </c>
      <c r="B66" s="109">
        <v>0</v>
      </c>
      <c r="C66" s="110">
        <v>0</v>
      </c>
      <c r="D66" s="109">
        <v>0</v>
      </c>
      <c r="E66" s="110">
        <v>0</v>
      </c>
      <c r="F66" s="109">
        <v>1</v>
      </c>
      <c r="G66" s="110">
        <v>0</v>
      </c>
      <c r="H66" s="109">
        <v>1</v>
      </c>
      <c r="I66" s="110">
        <v>0</v>
      </c>
      <c r="J66" s="109">
        <v>1</v>
      </c>
      <c r="K66" s="110">
        <v>0</v>
      </c>
      <c r="L66" s="109">
        <v>1</v>
      </c>
      <c r="M66" s="110">
        <v>0</v>
      </c>
      <c r="N66" s="109">
        <v>1</v>
      </c>
      <c r="O66" s="110">
        <v>0</v>
      </c>
      <c r="P66" s="109">
        <v>0</v>
      </c>
      <c r="Q66" s="110">
        <v>0</v>
      </c>
      <c r="R66" s="109">
        <v>2</v>
      </c>
      <c r="S66" s="110">
        <v>0</v>
      </c>
      <c r="T66" s="135">
        <v>0</v>
      </c>
      <c r="U66" s="100">
        <v>0</v>
      </c>
      <c r="V66" s="140">
        <v>2</v>
      </c>
      <c r="W66" s="141">
        <v>0</v>
      </c>
      <c r="X66" s="135">
        <v>0</v>
      </c>
      <c r="Y66" s="135">
        <v>0</v>
      </c>
      <c r="Z66" s="140">
        <v>0</v>
      </c>
      <c r="AA66" s="110">
        <v>0</v>
      </c>
      <c r="AB66" s="135">
        <v>1</v>
      </c>
      <c r="AC66" s="135">
        <v>0</v>
      </c>
      <c r="AD66" s="140">
        <v>1</v>
      </c>
      <c r="AE66" s="141">
        <v>0</v>
      </c>
      <c r="AF66" s="135">
        <v>1</v>
      </c>
      <c r="AG66" s="135">
        <v>0</v>
      </c>
      <c r="AH66" s="140">
        <v>0</v>
      </c>
      <c r="AI66" s="135">
        <v>0</v>
      </c>
      <c r="AJ66" s="140">
        <v>0</v>
      </c>
      <c r="AK66" s="142">
        <v>0</v>
      </c>
      <c r="AL66" s="312"/>
      <c r="AM66" s="313"/>
      <c r="AN66" s="312"/>
      <c r="AO66" s="314"/>
      <c r="AP66" s="288"/>
      <c r="AQ66" s="314"/>
      <c r="AR66" s="288"/>
      <c r="AS66" s="314"/>
      <c r="AT66" s="288"/>
      <c r="AU66" s="314"/>
      <c r="AV66" s="288"/>
      <c r="AW66" s="313"/>
      <c r="AX66" s="282"/>
      <c r="AY66" s="314"/>
      <c r="AZ66" s="288"/>
      <c r="BA66" s="314"/>
      <c r="BB66" s="289"/>
      <c r="BC66" s="314"/>
      <c r="BD66" s="290"/>
      <c r="BE66" s="314"/>
      <c r="BF66" s="289"/>
      <c r="BG66" s="314"/>
      <c r="BH66" s="289"/>
      <c r="BI66" s="315"/>
    </row>
    <row r="67" spans="1:61">
      <c r="A67" s="99" t="s">
        <v>47</v>
      </c>
      <c r="B67" s="109">
        <v>0</v>
      </c>
      <c r="C67" s="110">
        <v>0</v>
      </c>
      <c r="D67" s="109">
        <v>0</v>
      </c>
      <c r="E67" s="110">
        <v>0</v>
      </c>
      <c r="F67" s="109">
        <v>0</v>
      </c>
      <c r="G67" s="110">
        <v>0</v>
      </c>
      <c r="H67" s="109">
        <v>0</v>
      </c>
      <c r="I67" s="110">
        <v>0</v>
      </c>
      <c r="J67" s="109">
        <v>0</v>
      </c>
      <c r="K67" s="110">
        <v>0</v>
      </c>
      <c r="L67" s="109">
        <v>0</v>
      </c>
      <c r="M67" s="110">
        <v>0</v>
      </c>
      <c r="N67" s="109">
        <v>0</v>
      </c>
      <c r="O67" s="110">
        <v>0</v>
      </c>
      <c r="P67" s="109">
        <v>0</v>
      </c>
      <c r="Q67" s="110">
        <v>0</v>
      </c>
      <c r="R67" s="109">
        <v>0</v>
      </c>
      <c r="S67" s="110">
        <v>0</v>
      </c>
      <c r="T67" s="142">
        <v>0</v>
      </c>
      <c r="U67" s="100">
        <v>0</v>
      </c>
      <c r="V67" s="138">
        <v>0</v>
      </c>
      <c r="W67" s="139">
        <v>0</v>
      </c>
      <c r="X67" s="142">
        <v>0</v>
      </c>
      <c r="Y67" s="142">
        <v>0</v>
      </c>
      <c r="Z67" s="138">
        <v>0</v>
      </c>
      <c r="AA67" s="110">
        <v>0</v>
      </c>
      <c r="AB67" s="142">
        <v>0</v>
      </c>
      <c r="AC67" s="142">
        <v>0</v>
      </c>
      <c r="AD67" s="138">
        <v>0</v>
      </c>
      <c r="AE67" s="139">
        <v>0</v>
      </c>
      <c r="AF67" s="142">
        <v>0</v>
      </c>
      <c r="AG67" s="142">
        <v>0</v>
      </c>
      <c r="AH67" s="138">
        <v>0</v>
      </c>
      <c r="AI67" s="142">
        <v>0</v>
      </c>
      <c r="AJ67" s="138">
        <v>4</v>
      </c>
      <c r="AK67" s="142">
        <v>0</v>
      </c>
      <c r="AL67" s="316"/>
      <c r="AM67" s="313"/>
      <c r="AN67" s="316"/>
      <c r="AO67" s="314"/>
      <c r="AP67" s="288"/>
      <c r="AQ67" s="314"/>
      <c r="AR67" s="288"/>
      <c r="AS67" s="314"/>
      <c r="AT67" s="288"/>
      <c r="AU67" s="314"/>
      <c r="AV67" s="288"/>
      <c r="AW67" s="313"/>
      <c r="AX67" s="282"/>
      <c r="AY67" s="314"/>
      <c r="AZ67" s="288"/>
      <c r="BA67" s="314"/>
      <c r="BB67" s="289"/>
      <c r="BC67" s="314"/>
      <c r="BD67" s="290"/>
      <c r="BE67" s="314"/>
      <c r="BF67" s="289"/>
      <c r="BG67" s="314"/>
      <c r="BH67" s="289"/>
      <c r="BI67" s="315"/>
    </row>
    <row r="68" spans="1:61">
      <c r="A68" s="99" t="s">
        <v>48</v>
      </c>
      <c r="B68" s="109">
        <v>20</v>
      </c>
      <c r="C68" s="110">
        <v>0</v>
      </c>
      <c r="D68" s="109">
        <v>22</v>
      </c>
      <c r="E68" s="110">
        <v>0</v>
      </c>
      <c r="F68" s="109">
        <v>26</v>
      </c>
      <c r="G68" s="110">
        <v>0</v>
      </c>
      <c r="H68" s="109">
        <v>20</v>
      </c>
      <c r="I68" s="110">
        <v>0</v>
      </c>
      <c r="J68" s="109">
        <v>21</v>
      </c>
      <c r="K68" s="110">
        <v>0</v>
      </c>
      <c r="L68" s="109">
        <v>32</v>
      </c>
      <c r="M68" s="110">
        <v>0</v>
      </c>
      <c r="N68" s="109">
        <v>25</v>
      </c>
      <c r="O68" s="110">
        <v>0</v>
      </c>
      <c r="P68" s="109">
        <v>15</v>
      </c>
      <c r="Q68" s="110">
        <v>0</v>
      </c>
      <c r="R68" s="109">
        <v>11</v>
      </c>
      <c r="S68" s="110">
        <v>0</v>
      </c>
      <c r="T68" s="135">
        <v>22</v>
      </c>
      <c r="U68" s="100">
        <v>0</v>
      </c>
      <c r="V68" s="140">
        <v>13</v>
      </c>
      <c r="W68" s="141">
        <v>0</v>
      </c>
      <c r="X68" s="135">
        <v>13</v>
      </c>
      <c r="Y68" s="135">
        <v>1</v>
      </c>
      <c r="Z68" s="140">
        <v>12</v>
      </c>
      <c r="AA68" s="110">
        <v>0</v>
      </c>
      <c r="AB68" s="135">
        <v>22</v>
      </c>
      <c r="AC68" s="135">
        <v>0</v>
      </c>
      <c r="AD68" s="140">
        <v>17</v>
      </c>
      <c r="AE68" s="141">
        <v>0</v>
      </c>
      <c r="AF68" s="135">
        <v>12</v>
      </c>
      <c r="AG68" s="135">
        <v>0</v>
      </c>
      <c r="AH68" s="140">
        <v>17</v>
      </c>
      <c r="AI68" s="135">
        <v>1</v>
      </c>
      <c r="AJ68" s="140">
        <v>20</v>
      </c>
      <c r="AK68" s="142">
        <v>0</v>
      </c>
      <c r="AL68" s="316"/>
      <c r="AM68" s="313"/>
      <c r="AN68" s="316"/>
      <c r="AO68" s="314"/>
      <c r="AP68" s="288"/>
      <c r="AQ68" s="314"/>
      <c r="AR68" s="288"/>
      <c r="AS68" s="314"/>
      <c r="AT68" s="288"/>
      <c r="AU68" s="314"/>
      <c r="AV68" s="288"/>
      <c r="AW68" s="313"/>
      <c r="AX68" s="282"/>
      <c r="AY68" s="314"/>
      <c r="AZ68" s="288"/>
      <c r="BA68" s="314"/>
      <c r="BB68" s="289"/>
      <c r="BC68" s="314"/>
      <c r="BD68" s="290"/>
      <c r="BE68" s="314"/>
      <c r="BF68" s="289"/>
      <c r="BG68" s="314"/>
      <c r="BH68" s="289"/>
      <c r="BI68" s="315"/>
    </row>
    <row r="69" spans="1:61">
      <c r="A69" s="99" t="s">
        <v>49</v>
      </c>
      <c r="B69" s="109">
        <v>6</v>
      </c>
      <c r="C69" s="110">
        <v>0</v>
      </c>
      <c r="D69" s="109">
        <v>5</v>
      </c>
      <c r="E69" s="110">
        <v>0</v>
      </c>
      <c r="F69" s="109">
        <v>7</v>
      </c>
      <c r="G69" s="110">
        <v>0</v>
      </c>
      <c r="H69" s="109">
        <v>9</v>
      </c>
      <c r="I69" s="110">
        <v>0</v>
      </c>
      <c r="J69" s="109">
        <v>14</v>
      </c>
      <c r="K69" s="110">
        <v>0</v>
      </c>
      <c r="L69" s="109">
        <v>19</v>
      </c>
      <c r="M69" s="110">
        <v>0</v>
      </c>
      <c r="N69" s="109">
        <v>10</v>
      </c>
      <c r="O69" s="110">
        <v>0</v>
      </c>
      <c r="P69" s="109">
        <v>10</v>
      </c>
      <c r="Q69" s="110">
        <v>0</v>
      </c>
      <c r="R69" s="109">
        <v>7</v>
      </c>
      <c r="S69" s="110">
        <v>0</v>
      </c>
      <c r="T69" s="135">
        <v>7</v>
      </c>
      <c r="U69" s="100">
        <v>0</v>
      </c>
      <c r="V69" s="140">
        <v>1</v>
      </c>
      <c r="W69" s="141">
        <v>0</v>
      </c>
      <c r="X69" s="135">
        <v>8</v>
      </c>
      <c r="Y69" s="135">
        <v>0</v>
      </c>
      <c r="Z69" s="140">
        <v>9</v>
      </c>
      <c r="AA69" s="110">
        <v>0</v>
      </c>
      <c r="AB69" s="135">
        <v>2</v>
      </c>
      <c r="AC69" s="135">
        <v>0</v>
      </c>
      <c r="AD69" s="140">
        <v>9</v>
      </c>
      <c r="AE69" s="141">
        <v>0</v>
      </c>
      <c r="AF69" s="135">
        <v>3</v>
      </c>
      <c r="AG69" s="135">
        <v>0</v>
      </c>
      <c r="AH69" s="140">
        <v>6</v>
      </c>
      <c r="AI69" s="135">
        <v>0</v>
      </c>
      <c r="AJ69" s="140">
        <v>9</v>
      </c>
      <c r="AK69" s="142">
        <v>0</v>
      </c>
      <c r="AL69" s="316"/>
      <c r="AM69" s="313"/>
      <c r="AN69" s="316"/>
      <c r="AO69" s="314"/>
      <c r="AP69" s="288"/>
      <c r="AQ69" s="314"/>
      <c r="AR69" s="288"/>
      <c r="AS69" s="314"/>
      <c r="AT69" s="288"/>
      <c r="AU69" s="314"/>
      <c r="AV69" s="288"/>
      <c r="AW69" s="313"/>
      <c r="AX69" s="282"/>
      <c r="AY69" s="314"/>
      <c r="AZ69" s="288"/>
      <c r="BA69" s="314"/>
      <c r="BB69" s="289"/>
      <c r="BC69" s="314"/>
      <c r="BD69" s="290"/>
      <c r="BE69" s="314"/>
      <c r="BF69" s="289"/>
      <c r="BG69" s="314"/>
      <c r="BH69" s="289"/>
      <c r="BI69" s="315"/>
    </row>
    <row r="70" spans="1:61">
      <c r="A70" s="99" t="s">
        <v>50</v>
      </c>
      <c r="B70" s="109">
        <v>0</v>
      </c>
      <c r="C70" s="110">
        <v>0</v>
      </c>
      <c r="D70" s="109">
        <v>0</v>
      </c>
      <c r="E70" s="110">
        <v>0</v>
      </c>
      <c r="F70" s="109">
        <v>0</v>
      </c>
      <c r="G70" s="110">
        <v>0</v>
      </c>
      <c r="H70" s="109">
        <v>0</v>
      </c>
      <c r="I70" s="110">
        <v>0</v>
      </c>
      <c r="J70" s="109">
        <v>0</v>
      </c>
      <c r="K70" s="110">
        <v>0</v>
      </c>
      <c r="L70" s="109">
        <v>0</v>
      </c>
      <c r="M70" s="110">
        <v>0</v>
      </c>
      <c r="N70" s="109">
        <v>0</v>
      </c>
      <c r="O70" s="110">
        <v>0</v>
      </c>
      <c r="P70" s="109">
        <v>0</v>
      </c>
      <c r="Q70" s="110">
        <v>0</v>
      </c>
      <c r="R70" s="109">
        <v>0</v>
      </c>
      <c r="S70" s="110">
        <v>0</v>
      </c>
      <c r="T70" s="142">
        <v>0</v>
      </c>
      <c r="U70" s="100">
        <v>0</v>
      </c>
      <c r="V70" s="138">
        <v>0</v>
      </c>
      <c r="W70" s="139">
        <v>0</v>
      </c>
      <c r="X70" s="142">
        <v>0</v>
      </c>
      <c r="Y70" s="142">
        <v>0</v>
      </c>
      <c r="Z70" s="138">
        <v>0</v>
      </c>
      <c r="AA70" s="110">
        <v>0</v>
      </c>
      <c r="AB70" s="142">
        <v>0</v>
      </c>
      <c r="AC70" s="142">
        <v>0</v>
      </c>
      <c r="AD70" s="138">
        <v>0</v>
      </c>
      <c r="AE70" s="139">
        <v>0</v>
      </c>
      <c r="AF70" s="142">
        <v>0</v>
      </c>
      <c r="AG70" s="142">
        <v>0</v>
      </c>
      <c r="AH70" s="138">
        <v>0</v>
      </c>
      <c r="AI70" s="142">
        <v>0</v>
      </c>
      <c r="AJ70" s="138">
        <v>1</v>
      </c>
      <c r="AK70" s="142">
        <v>0</v>
      </c>
      <c r="AL70" s="316"/>
      <c r="AM70" s="313"/>
      <c r="AN70" s="316"/>
      <c r="AO70" s="314"/>
      <c r="AP70" s="288"/>
      <c r="AQ70" s="314"/>
      <c r="AR70" s="288"/>
      <c r="AS70" s="314"/>
      <c r="AT70" s="288"/>
      <c r="AU70" s="314"/>
      <c r="AV70" s="288"/>
      <c r="AW70" s="313"/>
      <c r="AX70" s="282"/>
      <c r="AY70" s="314"/>
      <c r="AZ70" s="288"/>
      <c r="BA70" s="314"/>
      <c r="BB70" s="289"/>
      <c r="BC70" s="314"/>
      <c r="BD70" s="290"/>
      <c r="BE70" s="314"/>
      <c r="BF70" s="289"/>
      <c r="BG70" s="314"/>
      <c r="BH70" s="289"/>
      <c r="BI70" s="315"/>
    </row>
    <row r="71" spans="1:61">
      <c r="A71" s="99" t="s">
        <v>51</v>
      </c>
      <c r="B71" s="109">
        <v>0</v>
      </c>
      <c r="C71" s="110">
        <v>0</v>
      </c>
      <c r="D71" s="109">
        <v>0</v>
      </c>
      <c r="E71" s="110">
        <v>0</v>
      </c>
      <c r="F71" s="109">
        <v>0</v>
      </c>
      <c r="G71" s="110">
        <v>0</v>
      </c>
      <c r="H71" s="109">
        <v>0</v>
      </c>
      <c r="I71" s="110">
        <v>0</v>
      </c>
      <c r="J71" s="109">
        <v>0</v>
      </c>
      <c r="K71" s="110">
        <v>0</v>
      </c>
      <c r="L71" s="109">
        <v>0</v>
      </c>
      <c r="M71" s="110">
        <v>0</v>
      </c>
      <c r="N71" s="109">
        <v>0</v>
      </c>
      <c r="O71" s="110">
        <v>0</v>
      </c>
      <c r="P71" s="109">
        <v>0</v>
      </c>
      <c r="Q71" s="110">
        <v>0</v>
      </c>
      <c r="R71" s="109">
        <v>0</v>
      </c>
      <c r="S71" s="110">
        <v>0</v>
      </c>
      <c r="T71" s="142">
        <v>0</v>
      </c>
      <c r="U71" s="100">
        <v>0</v>
      </c>
      <c r="V71" s="138">
        <v>0</v>
      </c>
      <c r="W71" s="139">
        <v>0</v>
      </c>
      <c r="X71" s="142">
        <v>0</v>
      </c>
      <c r="Y71" s="142">
        <v>0</v>
      </c>
      <c r="Z71" s="138">
        <v>0</v>
      </c>
      <c r="AA71" s="110">
        <v>0</v>
      </c>
      <c r="AB71" s="142">
        <v>0</v>
      </c>
      <c r="AC71" s="142">
        <v>0</v>
      </c>
      <c r="AD71" s="138">
        <v>0</v>
      </c>
      <c r="AE71" s="139">
        <v>0</v>
      </c>
      <c r="AF71" s="142">
        <v>0</v>
      </c>
      <c r="AG71" s="142">
        <v>0</v>
      </c>
      <c r="AH71" s="138">
        <v>0</v>
      </c>
      <c r="AI71" s="142">
        <v>0</v>
      </c>
      <c r="AJ71" s="138">
        <v>2</v>
      </c>
      <c r="AK71" s="142">
        <v>0</v>
      </c>
      <c r="AL71" s="316"/>
      <c r="AM71" s="313"/>
      <c r="AN71" s="316"/>
      <c r="AO71" s="314"/>
      <c r="AP71" s="288"/>
      <c r="AQ71" s="314"/>
      <c r="AR71" s="288"/>
      <c r="AS71" s="314"/>
      <c r="AT71" s="288"/>
      <c r="AU71" s="314"/>
      <c r="AV71" s="288"/>
      <c r="AW71" s="313"/>
      <c r="AX71" s="282"/>
      <c r="AY71" s="314"/>
      <c r="AZ71" s="288"/>
      <c r="BA71" s="314"/>
      <c r="BB71" s="289"/>
      <c r="BC71" s="314"/>
      <c r="BD71" s="290"/>
      <c r="BE71" s="314"/>
      <c r="BF71" s="289"/>
      <c r="BG71" s="314"/>
      <c r="BH71" s="289"/>
      <c r="BI71" s="315"/>
    </row>
    <row r="72" spans="1:61">
      <c r="A72" s="99" t="s">
        <v>52</v>
      </c>
      <c r="B72" s="109">
        <v>0</v>
      </c>
      <c r="C72" s="110">
        <v>0</v>
      </c>
      <c r="D72" s="109">
        <v>0</v>
      </c>
      <c r="E72" s="110">
        <v>0</v>
      </c>
      <c r="F72" s="109">
        <v>0</v>
      </c>
      <c r="G72" s="110">
        <v>0</v>
      </c>
      <c r="H72" s="109">
        <v>0</v>
      </c>
      <c r="I72" s="110">
        <v>0</v>
      </c>
      <c r="J72" s="109">
        <v>0</v>
      </c>
      <c r="K72" s="110">
        <v>0</v>
      </c>
      <c r="L72" s="109">
        <v>0</v>
      </c>
      <c r="M72" s="110">
        <v>0</v>
      </c>
      <c r="N72" s="109">
        <v>0</v>
      </c>
      <c r="O72" s="110">
        <v>0</v>
      </c>
      <c r="P72" s="109">
        <v>0</v>
      </c>
      <c r="Q72" s="110">
        <v>0</v>
      </c>
      <c r="R72" s="109">
        <v>0</v>
      </c>
      <c r="S72" s="110">
        <v>0</v>
      </c>
      <c r="T72" s="142">
        <v>0</v>
      </c>
      <c r="U72" s="100">
        <v>0</v>
      </c>
      <c r="V72" s="138">
        <v>0</v>
      </c>
      <c r="W72" s="139">
        <v>0</v>
      </c>
      <c r="X72" s="142">
        <v>0</v>
      </c>
      <c r="Y72" s="142">
        <v>0</v>
      </c>
      <c r="Z72" s="138">
        <v>0</v>
      </c>
      <c r="AA72" s="110">
        <v>0</v>
      </c>
      <c r="AB72" s="142">
        <v>0</v>
      </c>
      <c r="AC72" s="142">
        <v>0</v>
      </c>
      <c r="AD72" s="138">
        <v>0</v>
      </c>
      <c r="AE72" s="139">
        <v>0</v>
      </c>
      <c r="AF72" s="142">
        <v>0</v>
      </c>
      <c r="AG72" s="142">
        <v>0</v>
      </c>
      <c r="AH72" s="138">
        <v>0</v>
      </c>
      <c r="AI72" s="142">
        <v>0</v>
      </c>
      <c r="AJ72" s="138">
        <v>1</v>
      </c>
      <c r="AK72" s="142">
        <v>0</v>
      </c>
      <c r="AL72" s="316"/>
      <c r="AM72" s="313"/>
      <c r="AN72" s="316"/>
      <c r="AO72" s="314"/>
      <c r="AP72" s="288"/>
      <c r="AQ72" s="314"/>
      <c r="AR72" s="288"/>
      <c r="AS72" s="314"/>
      <c r="AT72" s="288"/>
      <c r="AU72" s="314"/>
      <c r="AV72" s="288"/>
      <c r="AW72" s="313"/>
      <c r="AX72" s="282"/>
      <c r="AY72" s="314"/>
      <c r="AZ72" s="288"/>
      <c r="BA72" s="314"/>
      <c r="BB72" s="289"/>
      <c r="BC72" s="314"/>
      <c r="BD72" s="290"/>
      <c r="BE72" s="314"/>
      <c r="BF72" s="289"/>
      <c r="BG72" s="314"/>
      <c r="BH72" s="289"/>
      <c r="BI72" s="315"/>
    </row>
    <row r="73" spans="1:61">
      <c r="A73" s="99" t="s">
        <v>53</v>
      </c>
      <c r="B73" s="109">
        <v>0</v>
      </c>
      <c r="C73" s="110">
        <v>0</v>
      </c>
      <c r="D73" s="109">
        <v>0</v>
      </c>
      <c r="E73" s="110">
        <v>0</v>
      </c>
      <c r="F73" s="109">
        <v>0</v>
      </c>
      <c r="G73" s="110">
        <v>0</v>
      </c>
      <c r="H73" s="109">
        <v>0</v>
      </c>
      <c r="I73" s="110">
        <v>0</v>
      </c>
      <c r="J73" s="109">
        <v>0</v>
      </c>
      <c r="K73" s="110">
        <v>0</v>
      </c>
      <c r="L73" s="109">
        <v>0</v>
      </c>
      <c r="M73" s="110">
        <v>0</v>
      </c>
      <c r="N73" s="109">
        <v>0</v>
      </c>
      <c r="O73" s="110">
        <v>0</v>
      </c>
      <c r="P73" s="109">
        <v>0</v>
      </c>
      <c r="Q73" s="110">
        <v>0</v>
      </c>
      <c r="R73" s="109">
        <v>0</v>
      </c>
      <c r="S73" s="110">
        <v>0</v>
      </c>
      <c r="T73" s="142">
        <v>0</v>
      </c>
      <c r="U73" s="100">
        <v>0</v>
      </c>
      <c r="V73" s="138">
        <v>0</v>
      </c>
      <c r="W73" s="139">
        <v>0</v>
      </c>
      <c r="X73" s="142">
        <v>0</v>
      </c>
      <c r="Y73" s="142">
        <v>0</v>
      </c>
      <c r="Z73" s="138">
        <v>0</v>
      </c>
      <c r="AA73" s="110">
        <v>0</v>
      </c>
      <c r="AB73" s="142">
        <v>0</v>
      </c>
      <c r="AC73" s="142">
        <v>0</v>
      </c>
      <c r="AD73" s="138">
        <v>0</v>
      </c>
      <c r="AE73" s="139">
        <v>0</v>
      </c>
      <c r="AF73" s="142">
        <v>0</v>
      </c>
      <c r="AG73" s="142">
        <v>0</v>
      </c>
      <c r="AH73" s="138">
        <v>0</v>
      </c>
      <c r="AI73" s="142">
        <v>0</v>
      </c>
      <c r="AJ73" s="138">
        <v>2</v>
      </c>
      <c r="AK73" s="142">
        <v>0</v>
      </c>
      <c r="AL73" s="316"/>
      <c r="AM73" s="313"/>
      <c r="AN73" s="316"/>
      <c r="AO73" s="314"/>
      <c r="AP73" s="288"/>
      <c r="AQ73" s="314"/>
      <c r="AR73" s="288"/>
      <c r="AS73" s="314"/>
      <c r="AT73" s="288"/>
      <c r="AU73" s="314"/>
      <c r="AV73" s="288"/>
      <c r="AW73" s="313"/>
      <c r="AX73" s="282"/>
      <c r="AY73" s="314"/>
      <c r="AZ73" s="288"/>
      <c r="BA73" s="314"/>
      <c r="BB73" s="289"/>
      <c r="BC73" s="314"/>
      <c r="BD73" s="290"/>
      <c r="BE73" s="314"/>
      <c r="BF73" s="289"/>
      <c r="BG73" s="314"/>
      <c r="BH73" s="289"/>
      <c r="BI73" s="315"/>
    </row>
    <row r="74" spans="1:61">
      <c r="A74" s="99" t="s">
        <v>54</v>
      </c>
      <c r="B74" s="109">
        <v>17</v>
      </c>
      <c r="C74" s="110">
        <v>0</v>
      </c>
      <c r="D74" s="109">
        <v>12</v>
      </c>
      <c r="E74" s="110">
        <v>0</v>
      </c>
      <c r="F74" s="109">
        <v>18</v>
      </c>
      <c r="G74" s="110">
        <v>0</v>
      </c>
      <c r="H74" s="109">
        <v>7</v>
      </c>
      <c r="I74" s="110">
        <v>0</v>
      </c>
      <c r="J74" s="109">
        <v>11</v>
      </c>
      <c r="K74" s="110">
        <v>0</v>
      </c>
      <c r="L74" s="109">
        <v>23</v>
      </c>
      <c r="M74" s="110">
        <v>0</v>
      </c>
      <c r="N74" s="109">
        <v>10</v>
      </c>
      <c r="O74" s="110">
        <v>0</v>
      </c>
      <c r="P74" s="109">
        <v>9</v>
      </c>
      <c r="Q74" s="110">
        <v>0</v>
      </c>
      <c r="R74" s="109">
        <v>15</v>
      </c>
      <c r="S74" s="110">
        <v>0</v>
      </c>
      <c r="T74" s="135">
        <v>9</v>
      </c>
      <c r="U74" s="100">
        <v>0</v>
      </c>
      <c r="V74" s="140">
        <v>6</v>
      </c>
      <c r="W74" s="141">
        <v>0</v>
      </c>
      <c r="X74" s="135">
        <v>8</v>
      </c>
      <c r="Y74" s="135">
        <v>0</v>
      </c>
      <c r="Z74" s="140">
        <v>7</v>
      </c>
      <c r="AA74" s="110">
        <v>0</v>
      </c>
      <c r="AB74" s="135">
        <v>1</v>
      </c>
      <c r="AC74" s="135">
        <v>0</v>
      </c>
      <c r="AD74" s="140">
        <v>5</v>
      </c>
      <c r="AE74" s="141">
        <v>0</v>
      </c>
      <c r="AF74" s="135">
        <v>5</v>
      </c>
      <c r="AG74" s="135">
        <v>0</v>
      </c>
      <c r="AH74" s="140">
        <v>11</v>
      </c>
      <c r="AI74" s="135">
        <v>0</v>
      </c>
      <c r="AJ74" s="140">
        <v>9</v>
      </c>
      <c r="AK74" s="142">
        <v>0</v>
      </c>
      <c r="AL74" s="316"/>
      <c r="AM74" s="313"/>
      <c r="AN74" s="316"/>
      <c r="AO74" s="314"/>
      <c r="AP74" s="288"/>
      <c r="AQ74" s="314"/>
      <c r="AR74" s="288"/>
      <c r="AS74" s="314"/>
      <c r="AT74" s="288"/>
      <c r="AU74" s="314"/>
      <c r="AV74" s="288"/>
      <c r="AW74" s="313"/>
      <c r="AX74" s="282"/>
      <c r="AY74" s="314"/>
      <c r="AZ74" s="288"/>
      <c r="BA74" s="314"/>
      <c r="BB74" s="289"/>
      <c r="BC74" s="314"/>
      <c r="BD74" s="290"/>
      <c r="BE74" s="314"/>
      <c r="BF74" s="289"/>
      <c r="BG74" s="314"/>
      <c r="BH74" s="289"/>
      <c r="BI74" s="315"/>
    </row>
    <row r="75" spans="1:61">
      <c r="A75" s="99" t="s">
        <v>55</v>
      </c>
      <c r="B75" s="109">
        <v>0</v>
      </c>
      <c r="C75" s="110">
        <v>0</v>
      </c>
      <c r="D75" s="109">
        <v>0</v>
      </c>
      <c r="E75" s="110">
        <v>0</v>
      </c>
      <c r="F75" s="109">
        <v>0</v>
      </c>
      <c r="G75" s="110">
        <v>0</v>
      </c>
      <c r="H75" s="109">
        <v>0</v>
      </c>
      <c r="I75" s="110">
        <v>0</v>
      </c>
      <c r="J75" s="109">
        <v>0</v>
      </c>
      <c r="K75" s="110">
        <v>0</v>
      </c>
      <c r="L75" s="109">
        <v>0</v>
      </c>
      <c r="M75" s="110">
        <v>0</v>
      </c>
      <c r="N75" s="109">
        <v>0</v>
      </c>
      <c r="O75" s="110">
        <v>0</v>
      </c>
      <c r="P75" s="109">
        <v>0</v>
      </c>
      <c r="Q75" s="110">
        <v>0</v>
      </c>
      <c r="R75" s="109">
        <v>0</v>
      </c>
      <c r="S75" s="110">
        <v>0</v>
      </c>
      <c r="T75" s="142">
        <v>0</v>
      </c>
      <c r="U75" s="100">
        <v>0</v>
      </c>
      <c r="V75" s="138">
        <v>0</v>
      </c>
      <c r="W75" s="139">
        <v>0</v>
      </c>
      <c r="X75" s="142">
        <v>0</v>
      </c>
      <c r="Y75" s="142">
        <v>0</v>
      </c>
      <c r="Z75" s="138">
        <v>0</v>
      </c>
      <c r="AA75" s="110">
        <v>0</v>
      </c>
      <c r="AB75" s="142">
        <v>0</v>
      </c>
      <c r="AC75" s="142">
        <v>0</v>
      </c>
      <c r="AD75" s="138">
        <v>0</v>
      </c>
      <c r="AE75" s="139">
        <v>0</v>
      </c>
      <c r="AF75" s="142">
        <v>0</v>
      </c>
      <c r="AG75" s="142">
        <v>0</v>
      </c>
      <c r="AH75" s="138">
        <v>0</v>
      </c>
      <c r="AI75" s="142">
        <v>0</v>
      </c>
      <c r="AJ75" s="138">
        <v>3</v>
      </c>
      <c r="AK75" s="142">
        <v>0</v>
      </c>
      <c r="AL75" s="316"/>
      <c r="AM75" s="313"/>
      <c r="AN75" s="316"/>
      <c r="AO75" s="314"/>
      <c r="AP75" s="288"/>
      <c r="AQ75" s="314"/>
      <c r="AR75" s="288"/>
      <c r="AS75" s="314"/>
      <c r="AT75" s="288"/>
      <c r="AU75" s="314"/>
      <c r="AV75" s="288"/>
      <c r="AW75" s="313"/>
      <c r="AX75" s="282"/>
      <c r="AY75" s="314"/>
      <c r="AZ75" s="288"/>
      <c r="BA75" s="314"/>
      <c r="BB75" s="289"/>
      <c r="BC75" s="314"/>
      <c r="BD75" s="290"/>
      <c r="BE75" s="314"/>
      <c r="BF75" s="289"/>
      <c r="BG75" s="314"/>
      <c r="BH75" s="289"/>
      <c r="BI75" s="315"/>
    </row>
    <row r="76" spans="1:61">
      <c r="A76" s="99" t="s">
        <v>56</v>
      </c>
      <c r="B76" s="109">
        <v>0</v>
      </c>
      <c r="C76" s="110">
        <v>0</v>
      </c>
      <c r="D76" s="109">
        <v>0</v>
      </c>
      <c r="E76" s="110">
        <v>0</v>
      </c>
      <c r="F76" s="109">
        <v>0</v>
      </c>
      <c r="G76" s="110">
        <v>0</v>
      </c>
      <c r="H76" s="109">
        <v>0</v>
      </c>
      <c r="I76" s="110">
        <v>0</v>
      </c>
      <c r="J76" s="109">
        <v>0</v>
      </c>
      <c r="K76" s="110">
        <v>0</v>
      </c>
      <c r="L76" s="109">
        <v>0</v>
      </c>
      <c r="M76" s="110">
        <v>0</v>
      </c>
      <c r="N76" s="109">
        <v>0</v>
      </c>
      <c r="O76" s="110">
        <v>0</v>
      </c>
      <c r="P76" s="109">
        <v>0</v>
      </c>
      <c r="Q76" s="110">
        <v>0</v>
      </c>
      <c r="R76" s="109">
        <v>0</v>
      </c>
      <c r="S76" s="110">
        <v>0</v>
      </c>
      <c r="T76" s="142">
        <v>0</v>
      </c>
      <c r="U76" s="100">
        <v>0</v>
      </c>
      <c r="V76" s="138">
        <v>0</v>
      </c>
      <c r="W76" s="139">
        <v>0</v>
      </c>
      <c r="X76" s="142">
        <v>0</v>
      </c>
      <c r="Y76" s="142">
        <v>0</v>
      </c>
      <c r="Z76" s="138">
        <v>0</v>
      </c>
      <c r="AA76" s="110">
        <v>0</v>
      </c>
      <c r="AB76" s="142">
        <v>0</v>
      </c>
      <c r="AC76" s="142">
        <v>0</v>
      </c>
      <c r="AD76" s="138">
        <v>0</v>
      </c>
      <c r="AE76" s="139">
        <v>0</v>
      </c>
      <c r="AF76" s="142">
        <v>0</v>
      </c>
      <c r="AG76" s="142">
        <v>0</v>
      </c>
      <c r="AH76" s="138">
        <v>0</v>
      </c>
      <c r="AI76" s="142">
        <v>0</v>
      </c>
      <c r="AJ76" s="138">
        <v>0</v>
      </c>
      <c r="AK76" s="142">
        <v>0</v>
      </c>
      <c r="AL76" s="312"/>
      <c r="AM76" s="313"/>
      <c r="AN76" s="312"/>
      <c r="AO76" s="314"/>
      <c r="AP76" s="288"/>
      <c r="AQ76" s="314"/>
      <c r="AR76" s="288"/>
      <c r="AS76" s="314"/>
      <c r="AT76" s="288"/>
      <c r="AU76" s="314"/>
      <c r="AV76" s="288"/>
      <c r="AW76" s="313"/>
      <c r="AX76" s="282"/>
      <c r="AY76" s="314"/>
      <c r="AZ76" s="288"/>
      <c r="BA76" s="314"/>
      <c r="BB76" s="289"/>
      <c r="BC76" s="314"/>
      <c r="BD76" s="290"/>
      <c r="BE76" s="314"/>
      <c r="BF76" s="289"/>
      <c r="BG76" s="314"/>
      <c r="BH76" s="289"/>
      <c r="BI76" s="315"/>
    </row>
    <row r="77" spans="1:61">
      <c r="A77" s="99" t="s">
        <v>57</v>
      </c>
      <c r="B77" s="109">
        <v>0</v>
      </c>
      <c r="C77" s="110">
        <v>0</v>
      </c>
      <c r="D77" s="109">
        <v>0</v>
      </c>
      <c r="E77" s="110">
        <v>0</v>
      </c>
      <c r="F77" s="109">
        <v>0</v>
      </c>
      <c r="G77" s="110">
        <v>0</v>
      </c>
      <c r="H77" s="109">
        <v>0</v>
      </c>
      <c r="I77" s="110">
        <v>0</v>
      </c>
      <c r="J77" s="109">
        <v>0</v>
      </c>
      <c r="K77" s="110">
        <v>0</v>
      </c>
      <c r="L77" s="109">
        <v>0</v>
      </c>
      <c r="M77" s="110">
        <v>0</v>
      </c>
      <c r="N77" s="109">
        <v>0</v>
      </c>
      <c r="O77" s="110">
        <v>0</v>
      </c>
      <c r="P77" s="109">
        <v>0</v>
      </c>
      <c r="Q77" s="110">
        <v>0</v>
      </c>
      <c r="R77" s="109">
        <v>0</v>
      </c>
      <c r="S77" s="110">
        <v>0</v>
      </c>
      <c r="T77" s="142">
        <v>0</v>
      </c>
      <c r="U77" s="100">
        <v>0</v>
      </c>
      <c r="V77" s="138">
        <v>0</v>
      </c>
      <c r="W77" s="139">
        <v>0</v>
      </c>
      <c r="X77" s="142">
        <v>0</v>
      </c>
      <c r="Y77" s="142">
        <v>0</v>
      </c>
      <c r="Z77" s="138">
        <v>0</v>
      </c>
      <c r="AA77" s="110">
        <v>0</v>
      </c>
      <c r="AB77" s="142">
        <v>0</v>
      </c>
      <c r="AC77" s="142">
        <v>0</v>
      </c>
      <c r="AD77" s="138">
        <v>0</v>
      </c>
      <c r="AE77" s="139">
        <v>0</v>
      </c>
      <c r="AF77" s="142">
        <v>0</v>
      </c>
      <c r="AG77" s="142">
        <v>0</v>
      </c>
      <c r="AH77" s="138">
        <v>0</v>
      </c>
      <c r="AI77" s="142">
        <v>0</v>
      </c>
      <c r="AJ77" s="138">
        <v>11</v>
      </c>
      <c r="AK77" s="142">
        <v>0</v>
      </c>
      <c r="AL77" s="316"/>
      <c r="AM77" s="313"/>
      <c r="AN77" s="316"/>
      <c r="AO77" s="314"/>
      <c r="AP77" s="288"/>
      <c r="AQ77" s="314"/>
      <c r="AR77" s="288"/>
      <c r="AS77" s="314"/>
      <c r="AT77" s="288"/>
      <c r="AU77" s="314"/>
      <c r="AV77" s="288"/>
      <c r="AW77" s="313"/>
      <c r="AX77" s="282"/>
      <c r="AY77" s="314"/>
      <c r="AZ77" s="288"/>
      <c r="BA77" s="314"/>
      <c r="BB77" s="289"/>
      <c r="BC77" s="314"/>
      <c r="BD77" s="290"/>
      <c r="BE77" s="314"/>
      <c r="BF77" s="289"/>
      <c r="BG77" s="314"/>
      <c r="BH77" s="289"/>
      <c r="BI77" s="315"/>
    </row>
    <row r="78" spans="1:61">
      <c r="A78" s="99" t="s">
        <v>58</v>
      </c>
      <c r="B78" s="109">
        <v>15</v>
      </c>
      <c r="C78" s="110">
        <v>0</v>
      </c>
      <c r="D78" s="109">
        <v>18</v>
      </c>
      <c r="E78" s="110">
        <v>0</v>
      </c>
      <c r="F78" s="109">
        <v>21</v>
      </c>
      <c r="G78" s="110">
        <v>0</v>
      </c>
      <c r="H78" s="109">
        <v>16</v>
      </c>
      <c r="I78" s="110">
        <v>0</v>
      </c>
      <c r="J78" s="109">
        <v>10</v>
      </c>
      <c r="K78" s="110">
        <v>0</v>
      </c>
      <c r="L78" s="109">
        <v>10</v>
      </c>
      <c r="M78" s="110">
        <v>0</v>
      </c>
      <c r="N78" s="109">
        <v>10</v>
      </c>
      <c r="O78" s="110">
        <v>0</v>
      </c>
      <c r="P78" s="109">
        <v>8</v>
      </c>
      <c r="Q78" s="110">
        <v>0</v>
      </c>
      <c r="R78" s="109">
        <v>11</v>
      </c>
      <c r="S78" s="110">
        <v>0</v>
      </c>
      <c r="T78" s="135">
        <v>4</v>
      </c>
      <c r="U78" s="100">
        <v>0</v>
      </c>
      <c r="V78" s="140">
        <v>8</v>
      </c>
      <c r="W78" s="141">
        <v>0</v>
      </c>
      <c r="X78" s="135">
        <v>17</v>
      </c>
      <c r="Y78" s="135">
        <v>0</v>
      </c>
      <c r="Z78" s="140">
        <v>12</v>
      </c>
      <c r="AA78" s="110">
        <v>0</v>
      </c>
      <c r="AB78" s="135">
        <v>18</v>
      </c>
      <c r="AC78" s="135">
        <v>0</v>
      </c>
      <c r="AD78" s="140">
        <v>9</v>
      </c>
      <c r="AE78" s="141">
        <v>0</v>
      </c>
      <c r="AF78" s="135">
        <v>14</v>
      </c>
      <c r="AG78" s="135">
        <v>0</v>
      </c>
      <c r="AH78" s="140">
        <v>9</v>
      </c>
      <c r="AI78" s="135">
        <v>0</v>
      </c>
      <c r="AJ78" s="140">
        <v>15</v>
      </c>
      <c r="AK78" s="142">
        <v>0</v>
      </c>
      <c r="AL78" s="316"/>
      <c r="AM78" s="313"/>
      <c r="AN78" s="316"/>
      <c r="AO78" s="314"/>
      <c r="AP78" s="288"/>
      <c r="AQ78" s="314"/>
      <c r="AR78" s="288"/>
      <c r="AS78" s="314"/>
      <c r="AT78" s="288"/>
      <c r="AU78" s="314"/>
      <c r="AV78" s="288"/>
      <c r="AW78" s="313"/>
      <c r="AX78" s="282"/>
      <c r="AY78" s="314"/>
      <c r="AZ78" s="288"/>
      <c r="BA78" s="314"/>
      <c r="BB78" s="289"/>
      <c r="BC78" s="314"/>
      <c r="BD78" s="290"/>
      <c r="BE78" s="314"/>
      <c r="BF78" s="289"/>
      <c r="BG78" s="314"/>
      <c r="BH78" s="289"/>
      <c r="BI78" s="315"/>
    </row>
    <row r="79" spans="1:61">
      <c r="A79" s="99" t="s">
        <v>59</v>
      </c>
      <c r="B79" s="109">
        <v>5</v>
      </c>
      <c r="C79" s="110">
        <v>0</v>
      </c>
      <c r="D79" s="109">
        <v>0</v>
      </c>
      <c r="E79" s="110">
        <v>0</v>
      </c>
      <c r="F79" s="109">
        <v>0</v>
      </c>
      <c r="G79" s="110">
        <v>0</v>
      </c>
      <c r="H79" s="109">
        <v>3</v>
      </c>
      <c r="I79" s="110">
        <v>0</v>
      </c>
      <c r="J79" s="109">
        <v>0</v>
      </c>
      <c r="K79" s="110">
        <v>0</v>
      </c>
      <c r="L79" s="109">
        <v>3</v>
      </c>
      <c r="M79" s="110">
        <v>0</v>
      </c>
      <c r="N79" s="109">
        <v>4</v>
      </c>
      <c r="O79" s="110">
        <v>0</v>
      </c>
      <c r="P79" s="109">
        <v>1</v>
      </c>
      <c r="Q79" s="110">
        <v>0</v>
      </c>
      <c r="R79" s="109">
        <v>1</v>
      </c>
      <c r="S79" s="110">
        <v>0</v>
      </c>
      <c r="T79" s="135">
        <v>0</v>
      </c>
      <c r="U79" s="100">
        <v>0</v>
      </c>
      <c r="V79" s="140">
        <v>0</v>
      </c>
      <c r="W79" s="141">
        <v>0</v>
      </c>
      <c r="X79" s="135">
        <v>2</v>
      </c>
      <c r="Y79" s="135">
        <v>0</v>
      </c>
      <c r="Z79" s="140">
        <v>3</v>
      </c>
      <c r="AA79" s="110">
        <v>0</v>
      </c>
      <c r="AB79" s="135">
        <v>1</v>
      </c>
      <c r="AC79" s="135">
        <v>0</v>
      </c>
      <c r="AD79" s="140">
        <v>0</v>
      </c>
      <c r="AE79" s="141">
        <v>0</v>
      </c>
      <c r="AF79" s="135">
        <v>2</v>
      </c>
      <c r="AG79" s="135">
        <v>0</v>
      </c>
      <c r="AH79" s="140">
        <v>2</v>
      </c>
      <c r="AI79" s="135">
        <v>0</v>
      </c>
      <c r="AJ79" s="140">
        <v>1</v>
      </c>
      <c r="AK79" s="142">
        <v>0</v>
      </c>
      <c r="AL79" s="316"/>
      <c r="AM79" s="313"/>
      <c r="AN79" s="316"/>
      <c r="AO79" s="314"/>
      <c r="AP79" s="288"/>
      <c r="AQ79" s="314"/>
      <c r="AR79" s="288"/>
      <c r="AS79" s="314"/>
      <c r="AT79" s="288"/>
      <c r="AU79" s="314"/>
      <c r="AV79" s="288"/>
      <c r="AW79" s="313"/>
      <c r="AX79" s="282"/>
      <c r="AY79" s="314"/>
      <c r="AZ79" s="288"/>
      <c r="BA79" s="314"/>
      <c r="BB79" s="289"/>
      <c r="BC79" s="314"/>
      <c r="BD79" s="290"/>
      <c r="BE79" s="314"/>
      <c r="BF79" s="289"/>
      <c r="BG79" s="314"/>
      <c r="BH79" s="289"/>
      <c r="BI79" s="315"/>
    </row>
    <row r="80" spans="1:61">
      <c r="A80" s="158" t="s">
        <v>60</v>
      </c>
      <c r="B80" s="109">
        <v>6</v>
      </c>
      <c r="C80" s="110">
        <v>0</v>
      </c>
      <c r="D80" s="109">
        <v>7</v>
      </c>
      <c r="E80" s="110">
        <v>0</v>
      </c>
      <c r="F80" s="109">
        <v>6</v>
      </c>
      <c r="G80" s="110">
        <v>0</v>
      </c>
      <c r="H80" s="109">
        <v>6</v>
      </c>
      <c r="I80" s="110">
        <v>0</v>
      </c>
      <c r="J80" s="109">
        <v>6</v>
      </c>
      <c r="K80" s="110">
        <v>0</v>
      </c>
      <c r="L80" s="109">
        <v>6</v>
      </c>
      <c r="M80" s="110">
        <v>0</v>
      </c>
      <c r="N80" s="109">
        <v>6</v>
      </c>
      <c r="O80" s="110">
        <v>0</v>
      </c>
      <c r="P80" s="109">
        <v>9</v>
      </c>
      <c r="Q80" s="110">
        <v>0</v>
      </c>
      <c r="R80" s="109">
        <v>2</v>
      </c>
      <c r="S80" s="110">
        <v>0</v>
      </c>
      <c r="T80" s="135">
        <v>5</v>
      </c>
      <c r="U80" s="100">
        <v>0</v>
      </c>
      <c r="V80" s="140">
        <v>8</v>
      </c>
      <c r="W80" s="141">
        <v>0</v>
      </c>
      <c r="X80" s="135">
        <v>3</v>
      </c>
      <c r="Y80" s="135">
        <v>0</v>
      </c>
      <c r="Z80" s="140">
        <v>9</v>
      </c>
      <c r="AA80" s="110">
        <v>0</v>
      </c>
      <c r="AB80" s="135">
        <v>5</v>
      </c>
      <c r="AC80" s="135">
        <v>0</v>
      </c>
      <c r="AD80" s="140">
        <v>5</v>
      </c>
      <c r="AE80" s="141">
        <v>0</v>
      </c>
      <c r="AF80" s="135">
        <v>4</v>
      </c>
      <c r="AG80" s="135">
        <v>0</v>
      </c>
      <c r="AH80" s="140">
        <v>4</v>
      </c>
      <c r="AI80" s="135">
        <v>0</v>
      </c>
      <c r="AJ80" s="140">
        <v>2</v>
      </c>
      <c r="AK80" s="142">
        <v>0</v>
      </c>
      <c r="AL80" s="316"/>
      <c r="AM80" s="313"/>
      <c r="AN80" s="316"/>
      <c r="AO80" s="314"/>
      <c r="AP80" s="288"/>
      <c r="AQ80" s="314"/>
      <c r="AR80" s="288"/>
      <c r="AS80" s="314"/>
      <c r="AT80" s="288"/>
      <c r="AU80" s="314"/>
      <c r="AV80" s="288"/>
      <c r="AW80" s="313"/>
      <c r="AX80" s="282"/>
      <c r="AY80" s="314"/>
      <c r="AZ80" s="288"/>
      <c r="BA80" s="314"/>
      <c r="BB80" s="289"/>
      <c r="BC80" s="314"/>
      <c r="BD80" s="290"/>
      <c r="BE80" s="314"/>
      <c r="BF80" s="289"/>
      <c r="BG80" s="314"/>
      <c r="BH80" s="289"/>
      <c r="BI80" s="315"/>
    </row>
    <row r="81" spans="1:61">
      <c r="A81" s="99" t="s">
        <v>61</v>
      </c>
      <c r="B81" s="109">
        <v>0</v>
      </c>
      <c r="C81" s="110">
        <v>0</v>
      </c>
      <c r="D81" s="109">
        <v>0</v>
      </c>
      <c r="E81" s="110">
        <v>0</v>
      </c>
      <c r="F81" s="109">
        <v>0</v>
      </c>
      <c r="G81" s="110">
        <v>0</v>
      </c>
      <c r="H81" s="109">
        <v>0</v>
      </c>
      <c r="I81" s="110">
        <v>0</v>
      </c>
      <c r="J81" s="109">
        <v>0</v>
      </c>
      <c r="K81" s="110">
        <v>0</v>
      </c>
      <c r="L81" s="109">
        <v>0</v>
      </c>
      <c r="M81" s="110">
        <v>0</v>
      </c>
      <c r="N81" s="109">
        <v>0</v>
      </c>
      <c r="O81" s="110">
        <v>0</v>
      </c>
      <c r="P81" s="109">
        <v>0</v>
      </c>
      <c r="Q81" s="110">
        <v>0</v>
      </c>
      <c r="R81" s="109">
        <v>0</v>
      </c>
      <c r="S81" s="110">
        <v>0</v>
      </c>
      <c r="T81" s="135">
        <v>6</v>
      </c>
      <c r="U81" s="100">
        <v>0</v>
      </c>
      <c r="V81" s="140">
        <v>2</v>
      </c>
      <c r="W81" s="141">
        <v>0</v>
      </c>
      <c r="X81" s="135">
        <v>9</v>
      </c>
      <c r="Y81" s="135">
        <v>0</v>
      </c>
      <c r="Z81" s="140">
        <v>4</v>
      </c>
      <c r="AA81" s="110">
        <v>0</v>
      </c>
      <c r="AB81" s="135">
        <v>2</v>
      </c>
      <c r="AC81" s="135">
        <v>0</v>
      </c>
      <c r="AD81" s="140">
        <v>4</v>
      </c>
      <c r="AE81" s="141">
        <v>0</v>
      </c>
      <c r="AF81" s="135">
        <v>3</v>
      </c>
      <c r="AG81" s="135">
        <v>0</v>
      </c>
      <c r="AH81" s="140">
        <v>2</v>
      </c>
      <c r="AI81" s="135">
        <v>0</v>
      </c>
      <c r="AJ81" s="140">
        <v>4</v>
      </c>
      <c r="AK81" s="142">
        <v>0</v>
      </c>
      <c r="AL81" s="316"/>
      <c r="AM81" s="313"/>
      <c r="AN81" s="316"/>
      <c r="AO81" s="314"/>
      <c r="AP81" s="288"/>
      <c r="AQ81" s="314"/>
      <c r="AR81" s="288"/>
      <c r="AS81" s="314"/>
      <c r="AT81" s="288"/>
      <c r="AU81" s="314"/>
      <c r="AV81" s="288"/>
      <c r="AW81" s="313"/>
      <c r="AX81" s="282"/>
      <c r="AY81" s="314"/>
      <c r="AZ81" s="288"/>
      <c r="BA81" s="314"/>
      <c r="BB81" s="289"/>
      <c r="BC81" s="314"/>
      <c r="BD81" s="290"/>
      <c r="BE81" s="314"/>
      <c r="BF81" s="289"/>
      <c r="BG81" s="314"/>
      <c r="BH81" s="289"/>
      <c r="BI81" s="315"/>
    </row>
    <row r="82" spans="1:61">
      <c r="A82" s="156" t="s">
        <v>148</v>
      </c>
      <c r="B82" s="109"/>
      <c r="C82" s="110"/>
      <c r="D82" s="109"/>
      <c r="E82" s="110"/>
      <c r="F82" s="109"/>
      <c r="G82" s="110"/>
      <c r="H82" s="109"/>
      <c r="I82" s="110"/>
      <c r="J82" s="109"/>
      <c r="K82" s="110"/>
      <c r="L82" s="109">
        <v>0</v>
      </c>
      <c r="M82" s="110">
        <v>0</v>
      </c>
      <c r="N82" s="109">
        <v>0</v>
      </c>
      <c r="O82" s="110">
        <v>0</v>
      </c>
      <c r="P82" s="109">
        <v>0</v>
      </c>
      <c r="Q82" s="110">
        <v>0</v>
      </c>
      <c r="R82" s="109">
        <v>0</v>
      </c>
      <c r="S82" s="110">
        <v>0</v>
      </c>
      <c r="T82" s="142">
        <v>0</v>
      </c>
      <c r="U82" s="100">
        <v>0</v>
      </c>
      <c r="V82" s="138">
        <v>0</v>
      </c>
      <c r="W82" s="139">
        <v>0</v>
      </c>
      <c r="X82" s="142">
        <v>0</v>
      </c>
      <c r="Y82" s="142">
        <v>0</v>
      </c>
      <c r="Z82" s="138">
        <v>0</v>
      </c>
      <c r="AA82" s="110">
        <v>0</v>
      </c>
      <c r="AB82" s="142">
        <v>0</v>
      </c>
      <c r="AC82" s="142">
        <v>0</v>
      </c>
      <c r="AD82" s="138">
        <v>0</v>
      </c>
      <c r="AE82" s="139">
        <v>0</v>
      </c>
      <c r="AF82" s="142">
        <v>0</v>
      </c>
      <c r="AG82" s="142">
        <v>0</v>
      </c>
      <c r="AH82" s="138">
        <v>0</v>
      </c>
      <c r="AI82" s="142">
        <v>0</v>
      </c>
      <c r="AJ82" s="138">
        <v>1</v>
      </c>
      <c r="AK82" s="142">
        <v>0</v>
      </c>
      <c r="AL82" s="316"/>
      <c r="AM82" s="313"/>
      <c r="AN82" s="316"/>
      <c r="AO82" s="314"/>
      <c r="AP82" s="288"/>
      <c r="AQ82" s="314"/>
      <c r="AR82" s="288"/>
      <c r="AS82" s="314"/>
      <c r="AT82" s="288"/>
      <c r="AU82" s="314"/>
      <c r="AV82" s="288"/>
      <c r="AW82" s="313"/>
      <c r="AX82" s="282"/>
      <c r="AY82" s="314"/>
      <c r="AZ82" s="288"/>
      <c r="BA82" s="314"/>
      <c r="BB82" s="289"/>
      <c r="BC82" s="314"/>
      <c r="BD82" s="290"/>
      <c r="BE82" s="314"/>
      <c r="BF82" s="289"/>
      <c r="BG82" s="314"/>
      <c r="BH82" s="289"/>
      <c r="BI82" s="315"/>
    </row>
    <row r="83" spans="1:61">
      <c r="A83" s="99" t="s">
        <v>62</v>
      </c>
      <c r="B83" s="109">
        <v>0</v>
      </c>
      <c r="C83" s="110">
        <v>0</v>
      </c>
      <c r="D83" s="109">
        <v>0</v>
      </c>
      <c r="E83" s="110">
        <v>0</v>
      </c>
      <c r="F83" s="109">
        <v>0</v>
      </c>
      <c r="G83" s="110">
        <v>0</v>
      </c>
      <c r="H83" s="109">
        <v>0</v>
      </c>
      <c r="I83" s="110">
        <v>0</v>
      </c>
      <c r="J83" s="109">
        <v>0</v>
      </c>
      <c r="K83" s="110">
        <v>0</v>
      </c>
      <c r="L83" s="109">
        <v>0</v>
      </c>
      <c r="M83" s="110">
        <v>0</v>
      </c>
      <c r="N83" s="109">
        <v>0</v>
      </c>
      <c r="O83" s="110">
        <v>0</v>
      </c>
      <c r="P83" s="109">
        <v>0</v>
      </c>
      <c r="Q83" s="110">
        <v>0</v>
      </c>
      <c r="R83" s="109">
        <v>0</v>
      </c>
      <c r="S83" s="110">
        <v>0</v>
      </c>
      <c r="T83" s="142">
        <v>0</v>
      </c>
      <c r="U83" s="100">
        <v>0</v>
      </c>
      <c r="V83" s="138">
        <v>0</v>
      </c>
      <c r="W83" s="139">
        <v>0</v>
      </c>
      <c r="X83" s="142">
        <v>0</v>
      </c>
      <c r="Y83" s="142">
        <v>0</v>
      </c>
      <c r="Z83" s="138">
        <v>0</v>
      </c>
      <c r="AA83" s="110">
        <v>0</v>
      </c>
      <c r="AB83" s="142">
        <v>0</v>
      </c>
      <c r="AC83" s="142">
        <v>0</v>
      </c>
      <c r="AD83" s="138">
        <v>0</v>
      </c>
      <c r="AE83" s="139">
        <v>0</v>
      </c>
      <c r="AF83" s="142">
        <v>0</v>
      </c>
      <c r="AG83" s="142">
        <v>0</v>
      </c>
      <c r="AH83" s="138">
        <v>0</v>
      </c>
      <c r="AI83" s="142">
        <v>0</v>
      </c>
      <c r="AJ83" s="138">
        <v>2</v>
      </c>
      <c r="AK83" s="142">
        <v>0</v>
      </c>
      <c r="AL83" s="316"/>
      <c r="AM83" s="313"/>
      <c r="AN83" s="316"/>
      <c r="AO83" s="314"/>
      <c r="AP83" s="288"/>
      <c r="AQ83" s="314"/>
      <c r="AR83" s="288"/>
      <c r="AS83" s="314"/>
      <c r="AT83" s="288"/>
      <c r="AU83" s="314"/>
      <c r="AV83" s="288"/>
      <c r="AW83" s="313"/>
      <c r="AX83" s="282"/>
      <c r="AY83" s="314"/>
      <c r="AZ83" s="288"/>
      <c r="BA83" s="314"/>
      <c r="BB83" s="289"/>
      <c r="BC83" s="314"/>
      <c r="BD83" s="290"/>
      <c r="BE83" s="314"/>
      <c r="BF83" s="289"/>
      <c r="BG83" s="314"/>
      <c r="BH83" s="289"/>
      <c r="BI83" s="315"/>
    </row>
    <row r="84" spans="1:61">
      <c r="A84" s="99" t="s">
        <v>63</v>
      </c>
      <c r="B84" s="109">
        <v>0</v>
      </c>
      <c r="C84" s="110">
        <v>0</v>
      </c>
      <c r="D84" s="109">
        <v>1</v>
      </c>
      <c r="E84" s="110">
        <v>0</v>
      </c>
      <c r="F84" s="109">
        <v>1</v>
      </c>
      <c r="G84" s="110">
        <v>0</v>
      </c>
      <c r="H84" s="109">
        <v>0</v>
      </c>
      <c r="I84" s="110">
        <v>0</v>
      </c>
      <c r="J84" s="109">
        <v>1</v>
      </c>
      <c r="K84" s="110">
        <v>0</v>
      </c>
      <c r="L84" s="109">
        <v>1</v>
      </c>
      <c r="M84" s="110">
        <v>0</v>
      </c>
      <c r="N84" s="109">
        <v>0</v>
      </c>
      <c r="O84" s="110">
        <v>0</v>
      </c>
      <c r="P84" s="109">
        <v>0</v>
      </c>
      <c r="Q84" s="110">
        <v>0</v>
      </c>
      <c r="R84" s="109">
        <v>0</v>
      </c>
      <c r="S84" s="110">
        <v>0</v>
      </c>
      <c r="T84" s="135">
        <v>1</v>
      </c>
      <c r="U84" s="100">
        <v>0</v>
      </c>
      <c r="V84" s="140">
        <v>0</v>
      </c>
      <c r="W84" s="141">
        <v>0</v>
      </c>
      <c r="X84" s="135">
        <v>0</v>
      </c>
      <c r="Y84" s="135">
        <v>0</v>
      </c>
      <c r="Z84" s="140">
        <v>0</v>
      </c>
      <c r="AA84" s="110">
        <v>0</v>
      </c>
      <c r="AB84" s="135">
        <v>0</v>
      </c>
      <c r="AC84" s="135">
        <v>0</v>
      </c>
      <c r="AD84" s="140">
        <v>1</v>
      </c>
      <c r="AE84" s="141">
        <v>0</v>
      </c>
      <c r="AF84" s="135">
        <v>0</v>
      </c>
      <c r="AG84" s="135">
        <v>0</v>
      </c>
      <c r="AH84" s="140">
        <v>0</v>
      </c>
      <c r="AI84" s="135">
        <v>0</v>
      </c>
      <c r="AJ84" s="140">
        <v>0</v>
      </c>
      <c r="AK84" s="142">
        <v>0</v>
      </c>
      <c r="AL84" s="312"/>
      <c r="AM84" s="313"/>
      <c r="AN84" s="312"/>
      <c r="AO84" s="314"/>
      <c r="AP84" s="288"/>
      <c r="AQ84" s="314"/>
      <c r="AR84" s="288"/>
      <c r="AS84" s="314"/>
      <c r="AT84" s="288"/>
      <c r="AU84" s="314"/>
      <c r="AV84" s="288"/>
      <c r="AW84" s="313"/>
      <c r="AX84" s="282"/>
      <c r="AY84" s="314"/>
      <c r="AZ84" s="288"/>
      <c r="BA84" s="314"/>
      <c r="BB84" s="289"/>
      <c r="BC84" s="314"/>
      <c r="BD84" s="290"/>
      <c r="BE84" s="314"/>
      <c r="BF84" s="289"/>
      <c r="BG84" s="314"/>
      <c r="BH84" s="289"/>
      <c r="BI84" s="315"/>
    </row>
    <row r="85" spans="1:61">
      <c r="A85" s="99" t="s">
        <v>64</v>
      </c>
      <c r="B85" s="109">
        <v>0</v>
      </c>
      <c r="C85" s="110">
        <v>0</v>
      </c>
      <c r="D85" s="109">
        <v>0</v>
      </c>
      <c r="E85" s="110">
        <v>0</v>
      </c>
      <c r="F85" s="109">
        <v>0</v>
      </c>
      <c r="G85" s="110">
        <v>0</v>
      </c>
      <c r="H85" s="109">
        <v>0</v>
      </c>
      <c r="I85" s="110">
        <v>0</v>
      </c>
      <c r="J85" s="109">
        <v>0</v>
      </c>
      <c r="K85" s="110">
        <v>0</v>
      </c>
      <c r="L85" s="109">
        <v>0</v>
      </c>
      <c r="M85" s="110">
        <v>0</v>
      </c>
      <c r="N85" s="109">
        <v>0</v>
      </c>
      <c r="O85" s="110">
        <v>0</v>
      </c>
      <c r="P85" s="109">
        <v>0</v>
      </c>
      <c r="Q85" s="110">
        <v>0</v>
      </c>
      <c r="R85" s="109">
        <v>0</v>
      </c>
      <c r="S85" s="110">
        <v>0</v>
      </c>
      <c r="T85" s="142">
        <v>0</v>
      </c>
      <c r="U85" s="100">
        <v>0</v>
      </c>
      <c r="V85" s="138">
        <v>0</v>
      </c>
      <c r="W85" s="139">
        <v>0</v>
      </c>
      <c r="X85" s="142">
        <v>0</v>
      </c>
      <c r="Y85" s="142">
        <v>0</v>
      </c>
      <c r="Z85" s="138">
        <v>0</v>
      </c>
      <c r="AA85" s="110">
        <v>0</v>
      </c>
      <c r="AB85" s="142">
        <v>0</v>
      </c>
      <c r="AC85" s="142">
        <v>0</v>
      </c>
      <c r="AD85" s="138">
        <v>0</v>
      </c>
      <c r="AE85" s="139">
        <v>0</v>
      </c>
      <c r="AF85" s="142">
        <v>0</v>
      </c>
      <c r="AG85" s="142">
        <v>0</v>
      </c>
      <c r="AH85" s="138">
        <v>0</v>
      </c>
      <c r="AI85" s="142">
        <v>0</v>
      </c>
      <c r="AJ85" s="138">
        <v>2</v>
      </c>
      <c r="AK85" s="142">
        <v>0</v>
      </c>
      <c r="AL85" s="316"/>
      <c r="AM85" s="313"/>
      <c r="AN85" s="316"/>
      <c r="AO85" s="314"/>
      <c r="AP85" s="288"/>
      <c r="AQ85" s="314"/>
      <c r="AR85" s="288"/>
      <c r="AS85" s="314"/>
      <c r="AT85" s="288"/>
      <c r="AU85" s="314"/>
      <c r="AV85" s="288"/>
      <c r="AW85" s="313"/>
      <c r="AX85" s="282"/>
      <c r="AY85" s="314"/>
      <c r="AZ85" s="288"/>
      <c r="BA85" s="314"/>
      <c r="BB85" s="289"/>
      <c r="BC85" s="314"/>
      <c r="BD85" s="290"/>
      <c r="BE85" s="314"/>
      <c r="BF85" s="289"/>
      <c r="BG85" s="314"/>
      <c r="BH85" s="289"/>
      <c r="BI85" s="315"/>
    </row>
    <row r="86" spans="1:61">
      <c r="A86" s="99" t="s">
        <v>65</v>
      </c>
      <c r="B86" s="109">
        <v>19</v>
      </c>
      <c r="C86" s="110">
        <v>0</v>
      </c>
      <c r="D86" s="109">
        <v>30</v>
      </c>
      <c r="E86" s="110">
        <v>0</v>
      </c>
      <c r="F86" s="109">
        <v>21</v>
      </c>
      <c r="G86" s="110">
        <v>0</v>
      </c>
      <c r="H86" s="109">
        <v>13</v>
      </c>
      <c r="I86" s="110">
        <v>0</v>
      </c>
      <c r="J86" s="109">
        <v>23</v>
      </c>
      <c r="K86" s="110">
        <v>0</v>
      </c>
      <c r="L86" s="109">
        <v>16</v>
      </c>
      <c r="M86" s="110">
        <v>0</v>
      </c>
      <c r="N86" s="109">
        <v>15</v>
      </c>
      <c r="O86" s="110">
        <v>0</v>
      </c>
      <c r="P86" s="109">
        <v>20</v>
      </c>
      <c r="Q86" s="110">
        <v>0</v>
      </c>
      <c r="R86" s="109">
        <v>18</v>
      </c>
      <c r="S86" s="110">
        <v>0</v>
      </c>
      <c r="T86" s="135">
        <v>8</v>
      </c>
      <c r="U86" s="100">
        <v>0</v>
      </c>
      <c r="V86" s="140">
        <v>12</v>
      </c>
      <c r="W86" s="141">
        <v>0</v>
      </c>
      <c r="X86" s="135">
        <v>10</v>
      </c>
      <c r="Y86" s="135">
        <v>0</v>
      </c>
      <c r="Z86" s="140">
        <v>16</v>
      </c>
      <c r="AA86" s="110">
        <v>0</v>
      </c>
      <c r="AB86" s="135">
        <v>23</v>
      </c>
      <c r="AC86" s="135">
        <v>0</v>
      </c>
      <c r="AD86" s="140">
        <v>18</v>
      </c>
      <c r="AE86" s="141">
        <v>0</v>
      </c>
      <c r="AF86" s="135">
        <v>12</v>
      </c>
      <c r="AG86" s="135">
        <v>0</v>
      </c>
      <c r="AH86" s="140">
        <v>15</v>
      </c>
      <c r="AI86" s="135">
        <v>0</v>
      </c>
      <c r="AJ86" s="140">
        <v>8</v>
      </c>
      <c r="AK86" s="142">
        <v>0</v>
      </c>
      <c r="AL86" s="316"/>
      <c r="AM86" s="313"/>
      <c r="AN86" s="316"/>
      <c r="AO86" s="314"/>
      <c r="AP86" s="288"/>
      <c r="AQ86" s="314"/>
      <c r="AR86" s="288"/>
      <c r="AS86" s="314"/>
      <c r="AT86" s="288"/>
      <c r="AU86" s="314"/>
      <c r="AV86" s="288"/>
      <c r="AW86" s="313"/>
      <c r="AX86" s="282"/>
      <c r="AY86" s="314"/>
      <c r="AZ86" s="288"/>
      <c r="BA86" s="314"/>
      <c r="BB86" s="289"/>
      <c r="BC86" s="314"/>
      <c r="BD86" s="290"/>
      <c r="BE86" s="314"/>
      <c r="BF86" s="289"/>
      <c r="BG86" s="314"/>
      <c r="BH86" s="289"/>
      <c r="BI86" s="315"/>
    </row>
    <row r="87" spans="1:61">
      <c r="A87" s="99" t="s">
        <v>66</v>
      </c>
      <c r="B87" s="109">
        <v>8</v>
      </c>
      <c r="C87" s="110">
        <v>0</v>
      </c>
      <c r="D87" s="109">
        <v>4</v>
      </c>
      <c r="E87" s="110">
        <v>0</v>
      </c>
      <c r="F87" s="109">
        <v>2</v>
      </c>
      <c r="G87" s="110">
        <v>0</v>
      </c>
      <c r="H87" s="109">
        <v>2</v>
      </c>
      <c r="I87" s="110">
        <v>0</v>
      </c>
      <c r="J87" s="109">
        <v>1</v>
      </c>
      <c r="K87" s="110">
        <v>0</v>
      </c>
      <c r="L87" s="109">
        <v>1</v>
      </c>
      <c r="M87" s="110">
        <v>0</v>
      </c>
      <c r="N87" s="109">
        <v>2</v>
      </c>
      <c r="O87" s="110">
        <v>0</v>
      </c>
      <c r="P87" s="109">
        <v>5</v>
      </c>
      <c r="Q87" s="110">
        <v>0</v>
      </c>
      <c r="R87" s="109">
        <v>3</v>
      </c>
      <c r="S87" s="110">
        <v>0</v>
      </c>
      <c r="T87" s="135">
        <v>5</v>
      </c>
      <c r="U87" s="100">
        <v>0</v>
      </c>
      <c r="V87" s="140">
        <v>0</v>
      </c>
      <c r="W87" s="141">
        <v>0</v>
      </c>
      <c r="X87" s="135">
        <v>5</v>
      </c>
      <c r="Y87" s="135">
        <v>0</v>
      </c>
      <c r="Z87" s="140">
        <v>3</v>
      </c>
      <c r="AA87" s="110">
        <v>0</v>
      </c>
      <c r="AB87" s="135">
        <v>4</v>
      </c>
      <c r="AC87" s="135">
        <v>0</v>
      </c>
      <c r="AD87" s="140">
        <v>3</v>
      </c>
      <c r="AE87" s="141">
        <v>0</v>
      </c>
      <c r="AF87" s="135">
        <v>5</v>
      </c>
      <c r="AG87" s="135">
        <v>0</v>
      </c>
      <c r="AH87" s="140">
        <v>3</v>
      </c>
      <c r="AI87" s="135">
        <v>0</v>
      </c>
      <c r="AJ87" s="140">
        <v>4</v>
      </c>
      <c r="AK87" s="142">
        <v>0</v>
      </c>
      <c r="AL87" s="316"/>
      <c r="AM87" s="313"/>
      <c r="AN87" s="316"/>
      <c r="AO87" s="314"/>
      <c r="AP87" s="288"/>
      <c r="AQ87" s="314"/>
      <c r="AR87" s="288"/>
      <c r="AS87" s="314"/>
      <c r="AT87" s="288"/>
      <c r="AU87" s="314"/>
      <c r="AV87" s="288"/>
      <c r="AW87" s="313"/>
      <c r="AX87" s="282"/>
      <c r="AY87" s="314"/>
      <c r="AZ87" s="288"/>
      <c r="BA87" s="314"/>
      <c r="BB87" s="289"/>
      <c r="BC87" s="314"/>
      <c r="BD87" s="290"/>
      <c r="BE87" s="314"/>
      <c r="BF87" s="289"/>
      <c r="BG87" s="314"/>
      <c r="BH87" s="289"/>
      <c r="BI87" s="315"/>
    </row>
    <row r="88" spans="1:61">
      <c r="A88" s="99" t="s">
        <v>67</v>
      </c>
      <c r="B88" s="109">
        <v>0</v>
      </c>
      <c r="C88" s="110">
        <v>0</v>
      </c>
      <c r="D88" s="109">
        <v>0</v>
      </c>
      <c r="E88" s="110">
        <v>0</v>
      </c>
      <c r="F88" s="109">
        <v>0</v>
      </c>
      <c r="G88" s="110">
        <v>0</v>
      </c>
      <c r="H88" s="109">
        <v>0</v>
      </c>
      <c r="I88" s="110">
        <v>0</v>
      </c>
      <c r="J88" s="109">
        <v>0</v>
      </c>
      <c r="K88" s="110">
        <v>0</v>
      </c>
      <c r="L88" s="109">
        <v>0</v>
      </c>
      <c r="M88" s="110">
        <v>0</v>
      </c>
      <c r="N88" s="109">
        <v>0</v>
      </c>
      <c r="O88" s="110">
        <v>0</v>
      </c>
      <c r="P88" s="109">
        <v>0</v>
      </c>
      <c r="Q88" s="110">
        <v>0</v>
      </c>
      <c r="R88" s="109">
        <v>0</v>
      </c>
      <c r="S88" s="110">
        <v>0</v>
      </c>
      <c r="T88" s="142">
        <v>0</v>
      </c>
      <c r="U88" s="100">
        <v>0</v>
      </c>
      <c r="V88" s="138">
        <v>0</v>
      </c>
      <c r="W88" s="139">
        <v>0</v>
      </c>
      <c r="X88" s="142">
        <v>0</v>
      </c>
      <c r="Y88" s="142">
        <v>0</v>
      </c>
      <c r="Z88" s="138">
        <v>0</v>
      </c>
      <c r="AA88" s="110">
        <v>0</v>
      </c>
      <c r="AB88" s="142">
        <v>0</v>
      </c>
      <c r="AC88" s="142">
        <v>0</v>
      </c>
      <c r="AD88" s="138">
        <v>0</v>
      </c>
      <c r="AE88" s="139">
        <v>0</v>
      </c>
      <c r="AF88" s="142">
        <v>0</v>
      </c>
      <c r="AG88" s="142">
        <v>0</v>
      </c>
      <c r="AH88" s="138">
        <v>0</v>
      </c>
      <c r="AI88" s="142">
        <v>0</v>
      </c>
      <c r="AJ88" s="138">
        <v>3</v>
      </c>
      <c r="AK88" s="142">
        <v>0</v>
      </c>
      <c r="AL88" s="316"/>
      <c r="AM88" s="313"/>
      <c r="AN88" s="316"/>
      <c r="AO88" s="314"/>
      <c r="AP88" s="288"/>
      <c r="AQ88" s="314"/>
      <c r="AR88" s="288"/>
      <c r="AS88" s="314"/>
      <c r="AT88" s="288"/>
      <c r="AU88" s="314"/>
      <c r="AV88" s="288"/>
      <c r="AW88" s="313"/>
      <c r="AX88" s="282"/>
      <c r="AY88" s="314"/>
      <c r="AZ88" s="288"/>
      <c r="BA88" s="314"/>
      <c r="BB88" s="289"/>
      <c r="BC88" s="314"/>
      <c r="BD88" s="290"/>
      <c r="BE88" s="314"/>
      <c r="BF88" s="289"/>
      <c r="BG88" s="314"/>
      <c r="BH88" s="289"/>
      <c r="BI88" s="315"/>
    </row>
    <row r="89" spans="1:61">
      <c r="A89" s="99" t="s">
        <v>68</v>
      </c>
      <c r="B89" s="109">
        <v>16</v>
      </c>
      <c r="C89" s="110">
        <v>0</v>
      </c>
      <c r="D89" s="109">
        <v>8</v>
      </c>
      <c r="E89" s="110">
        <v>0</v>
      </c>
      <c r="F89" s="109">
        <v>18</v>
      </c>
      <c r="G89" s="110">
        <v>0</v>
      </c>
      <c r="H89" s="109">
        <v>7</v>
      </c>
      <c r="I89" s="110">
        <v>0</v>
      </c>
      <c r="J89" s="109">
        <v>11</v>
      </c>
      <c r="K89" s="110">
        <v>0</v>
      </c>
      <c r="L89" s="109">
        <v>21</v>
      </c>
      <c r="M89" s="110">
        <v>0</v>
      </c>
      <c r="N89" s="109">
        <v>12</v>
      </c>
      <c r="O89" s="110">
        <v>0</v>
      </c>
      <c r="P89" s="109">
        <v>6</v>
      </c>
      <c r="Q89" s="110">
        <v>0</v>
      </c>
      <c r="R89" s="109">
        <v>12</v>
      </c>
      <c r="S89" s="110">
        <v>0</v>
      </c>
      <c r="T89" s="135">
        <v>21</v>
      </c>
      <c r="U89" s="100">
        <v>0</v>
      </c>
      <c r="V89" s="140">
        <v>9</v>
      </c>
      <c r="W89" s="141">
        <v>0</v>
      </c>
      <c r="X89" s="135">
        <v>11</v>
      </c>
      <c r="Y89" s="135">
        <v>0</v>
      </c>
      <c r="Z89" s="140">
        <v>7</v>
      </c>
      <c r="AA89" s="110">
        <v>0</v>
      </c>
      <c r="AB89" s="135">
        <v>6</v>
      </c>
      <c r="AC89" s="135">
        <v>0</v>
      </c>
      <c r="AD89" s="140">
        <v>14</v>
      </c>
      <c r="AE89" s="141">
        <v>0</v>
      </c>
      <c r="AF89" s="135">
        <v>8</v>
      </c>
      <c r="AG89" s="135">
        <v>0</v>
      </c>
      <c r="AH89" s="140">
        <v>19</v>
      </c>
      <c r="AI89" s="135">
        <v>0</v>
      </c>
      <c r="AJ89" s="140">
        <v>16</v>
      </c>
      <c r="AK89" s="142">
        <v>0</v>
      </c>
      <c r="AL89" s="316"/>
      <c r="AM89" s="313"/>
      <c r="AN89" s="316"/>
      <c r="AO89" s="314"/>
      <c r="AP89" s="288"/>
      <c r="AQ89" s="314"/>
      <c r="AR89" s="288"/>
      <c r="AS89" s="314"/>
      <c r="AT89" s="288"/>
      <c r="AU89" s="314"/>
      <c r="AV89" s="288"/>
      <c r="AW89" s="313"/>
      <c r="AX89" s="282"/>
      <c r="AY89" s="314"/>
      <c r="AZ89" s="288"/>
      <c r="BA89" s="314"/>
      <c r="BB89" s="289"/>
      <c r="BC89" s="314"/>
      <c r="BD89" s="290"/>
      <c r="BE89" s="314"/>
      <c r="BF89" s="289"/>
      <c r="BG89" s="314"/>
      <c r="BH89" s="289"/>
      <c r="BI89" s="315"/>
    </row>
    <row r="90" spans="1:61">
      <c r="A90" s="99" t="s">
        <v>69</v>
      </c>
      <c r="B90" s="109">
        <v>0</v>
      </c>
      <c r="C90" s="110">
        <v>0</v>
      </c>
      <c r="D90" s="109">
        <v>0</v>
      </c>
      <c r="E90" s="110">
        <v>0</v>
      </c>
      <c r="F90" s="109">
        <v>0</v>
      </c>
      <c r="G90" s="110">
        <v>0</v>
      </c>
      <c r="H90" s="109">
        <v>0</v>
      </c>
      <c r="I90" s="110">
        <v>0</v>
      </c>
      <c r="J90" s="109">
        <v>0</v>
      </c>
      <c r="K90" s="110">
        <v>0</v>
      </c>
      <c r="L90" s="109">
        <v>0</v>
      </c>
      <c r="M90" s="110">
        <v>0</v>
      </c>
      <c r="N90" s="109">
        <v>0</v>
      </c>
      <c r="O90" s="110">
        <v>0</v>
      </c>
      <c r="P90" s="109">
        <v>0</v>
      </c>
      <c r="Q90" s="110">
        <v>0</v>
      </c>
      <c r="R90" s="109">
        <v>0</v>
      </c>
      <c r="S90" s="110">
        <v>0</v>
      </c>
      <c r="T90" s="142">
        <v>0</v>
      </c>
      <c r="U90" s="100">
        <v>0</v>
      </c>
      <c r="V90" s="138">
        <v>0</v>
      </c>
      <c r="W90" s="139">
        <v>0</v>
      </c>
      <c r="X90" s="142">
        <v>0</v>
      </c>
      <c r="Y90" s="142">
        <v>0</v>
      </c>
      <c r="Z90" s="138">
        <v>0</v>
      </c>
      <c r="AA90" s="110">
        <v>0</v>
      </c>
      <c r="AB90" s="142">
        <v>0</v>
      </c>
      <c r="AC90" s="142">
        <v>0</v>
      </c>
      <c r="AD90" s="138">
        <v>0</v>
      </c>
      <c r="AE90" s="139">
        <v>0</v>
      </c>
      <c r="AF90" s="142">
        <v>0</v>
      </c>
      <c r="AG90" s="142">
        <v>0</v>
      </c>
      <c r="AH90" s="138">
        <v>0</v>
      </c>
      <c r="AI90" s="142">
        <v>0</v>
      </c>
      <c r="AJ90" s="138">
        <v>1</v>
      </c>
      <c r="AK90" s="142">
        <v>0</v>
      </c>
      <c r="AL90" s="316"/>
      <c r="AM90" s="313"/>
      <c r="AN90" s="316"/>
      <c r="AO90" s="314"/>
      <c r="AP90" s="288"/>
      <c r="AQ90" s="314"/>
      <c r="AR90" s="288"/>
      <c r="AS90" s="314"/>
      <c r="AT90" s="288"/>
      <c r="AU90" s="314"/>
      <c r="AV90" s="288"/>
      <c r="AW90" s="313"/>
      <c r="AX90" s="282"/>
      <c r="AY90" s="314"/>
      <c r="AZ90" s="288"/>
      <c r="BA90" s="314"/>
      <c r="BB90" s="289"/>
      <c r="BC90" s="314"/>
      <c r="BD90" s="290"/>
      <c r="BE90" s="314"/>
      <c r="BF90" s="289"/>
      <c r="BG90" s="314"/>
      <c r="BH90" s="289"/>
      <c r="BI90" s="315"/>
    </row>
    <row r="91" spans="1:61">
      <c r="A91" s="99" t="s">
        <v>70</v>
      </c>
      <c r="B91" s="109">
        <v>3</v>
      </c>
      <c r="C91" s="110">
        <v>0</v>
      </c>
      <c r="D91" s="109">
        <v>1</v>
      </c>
      <c r="E91" s="110">
        <v>0</v>
      </c>
      <c r="F91" s="109">
        <v>9</v>
      </c>
      <c r="G91" s="110">
        <v>0</v>
      </c>
      <c r="H91" s="109">
        <v>3</v>
      </c>
      <c r="I91" s="110">
        <v>0</v>
      </c>
      <c r="J91" s="109">
        <v>3</v>
      </c>
      <c r="K91" s="110">
        <v>0</v>
      </c>
      <c r="L91" s="109">
        <v>5</v>
      </c>
      <c r="M91" s="110">
        <v>0</v>
      </c>
      <c r="N91" s="109">
        <v>8</v>
      </c>
      <c r="O91" s="110">
        <v>0</v>
      </c>
      <c r="P91" s="109">
        <v>2</v>
      </c>
      <c r="Q91" s="110">
        <v>0</v>
      </c>
      <c r="R91" s="109">
        <v>1</v>
      </c>
      <c r="S91" s="110">
        <v>0</v>
      </c>
      <c r="T91" s="135">
        <v>5</v>
      </c>
      <c r="U91" s="100">
        <v>0</v>
      </c>
      <c r="V91" s="140">
        <v>0</v>
      </c>
      <c r="W91" s="141">
        <v>0</v>
      </c>
      <c r="X91" s="135">
        <v>1</v>
      </c>
      <c r="Y91" s="135">
        <v>0</v>
      </c>
      <c r="Z91" s="140">
        <v>4</v>
      </c>
      <c r="AA91" s="110">
        <v>0</v>
      </c>
      <c r="AB91" s="135">
        <v>3</v>
      </c>
      <c r="AC91" s="135">
        <v>0</v>
      </c>
      <c r="AD91" s="140">
        <v>3</v>
      </c>
      <c r="AE91" s="141">
        <v>0</v>
      </c>
      <c r="AF91" s="135">
        <v>1</v>
      </c>
      <c r="AG91" s="135">
        <v>0</v>
      </c>
      <c r="AH91" s="140">
        <v>3</v>
      </c>
      <c r="AI91" s="135">
        <v>0</v>
      </c>
      <c r="AJ91" s="140">
        <v>3</v>
      </c>
      <c r="AK91" s="142">
        <v>0</v>
      </c>
      <c r="AL91" s="316"/>
      <c r="AM91" s="313"/>
      <c r="AN91" s="316"/>
      <c r="AO91" s="314"/>
      <c r="AP91" s="288"/>
      <c r="AQ91" s="314"/>
      <c r="AR91" s="288"/>
      <c r="AS91" s="314"/>
      <c r="AT91" s="288"/>
      <c r="AU91" s="314"/>
      <c r="AV91" s="288"/>
      <c r="AW91" s="313"/>
      <c r="AX91" s="282"/>
      <c r="AY91" s="314"/>
      <c r="AZ91" s="288"/>
      <c r="BA91" s="314"/>
      <c r="BB91" s="289"/>
      <c r="BC91" s="314"/>
      <c r="BD91" s="290"/>
      <c r="BE91" s="314"/>
      <c r="BF91" s="289"/>
      <c r="BG91" s="314"/>
      <c r="BH91" s="289"/>
      <c r="BI91" s="315"/>
    </row>
    <row r="92" spans="1:61">
      <c r="A92" s="99" t="s">
        <v>71</v>
      </c>
      <c r="B92" s="109">
        <v>3</v>
      </c>
      <c r="C92" s="110">
        <v>0</v>
      </c>
      <c r="D92" s="109">
        <v>1</v>
      </c>
      <c r="E92" s="110">
        <v>0</v>
      </c>
      <c r="F92" s="109">
        <v>0</v>
      </c>
      <c r="G92" s="110">
        <v>0</v>
      </c>
      <c r="H92" s="109">
        <v>2</v>
      </c>
      <c r="I92" s="110">
        <v>0</v>
      </c>
      <c r="J92" s="109">
        <v>2</v>
      </c>
      <c r="K92" s="110">
        <v>0</v>
      </c>
      <c r="L92" s="109">
        <v>3</v>
      </c>
      <c r="M92" s="110">
        <v>0</v>
      </c>
      <c r="N92" s="109">
        <v>3</v>
      </c>
      <c r="O92" s="110">
        <v>0</v>
      </c>
      <c r="P92" s="109">
        <v>0</v>
      </c>
      <c r="Q92" s="110">
        <v>0</v>
      </c>
      <c r="R92" s="109">
        <v>3</v>
      </c>
      <c r="S92" s="110">
        <v>0</v>
      </c>
      <c r="T92" s="135">
        <v>2</v>
      </c>
      <c r="U92" s="100">
        <v>0</v>
      </c>
      <c r="V92" s="140">
        <v>1</v>
      </c>
      <c r="W92" s="141">
        <v>0</v>
      </c>
      <c r="X92" s="135">
        <v>0</v>
      </c>
      <c r="Y92" s="135">
        <v>0</v>
      </c>
      <c r="Z92" s="140">
        <v>1</v>
      </c>
      <c r="AA92" s="110">
        <v>0</v>
      </c>
      <c r="AB92" s="135">
        <v>2</v>
      </c>
      <c r="AC92" s="135">
        <v>0</v>
      </c>
      <c r="AD92" s="140">
        <v>1</v>
      </c>
      <c r="AE92" s="141">
        <v>0</v>
      </c>
      <c r="AF92" s="135">
        <v>1</v>
      </c>
      <c r="AG92" s="135">
        <v>0</v>
      </c>
      <c r="AH92" s="140">
        <v>2</v>
      </c>
      <c r="AI92" s="135">
        <v>0</v>
      </c>
      <c r="AJ92" s="140">
        <v>2</v>
      </c>
      <c r="AK92" s="142">
        <v>0</v>
      </c>
      <c r="AL92" s="316"/>
      <c r="AM92" s="313"/>
      <c r="AN92" s="316"/>
      <c r="AO92" s="314"/>
      <c r="AP92" s="288"/>
      <c r="AQ92" s="314"/>
      <c r="AR92" s="288"/>
      <c r="AS92" s="314"/>
      <c r="AT92" s="288"/>
      <c r="AU92" s="314"/>
      <c r="AV92" s="288"/>
      <c r="AW92" s="313"/>
      <c r="AX92" s="282"/>
      <c r="AY92" s="314"/>
      <c r="AZ92" s="288"/>
      <c r="BA92" s="314"/>
      <c r="BB92" s="289"/>
      <c r="BC92" s="314"/>
      <c r="BD92" s="290"/>
      <c r="BE92" s="314"/>
      <c r="BF92" s="289"/>
      <c r="BG92" s="314"/>
      <c r="BH92" s="289"/>
      <c r="BI92" s="315"/>
    </row>
    <row r="93" spans="1:61">
      <c r="A93" s="99" t="s">
        <v>72</v>
      </c>
      <c r="B93" s="109">
        <v>0</v>
      </c>
      <c r="C93" s="110">
        <v>0</v>
      </c>
      <c r="D93" s="109">
        <v>0</v>
      </c>
      <c r="E93" s="110">
        <v>0</v>
      </c>
      <c r="F93" s="109">
        <v>0</v>
      </c>
      <c r="G93" s="110">
        <v>0</v>
      </c>
      <c r="H93" s="109">
        <v>0</v>
      </c>
      <c r="I93" s="110">
        <v>0</v>
      </c>
      <c r="J93" s="109">
        <v>0</v>
      </c>
      <c r="K93" s="110">
        <v>0</v>
      </c>
      <c r="L93" s="109">
        <v>0</v>
      </c>
      <c r="M93" s="110">
        <v>0</v>
      </c>
      <c r="N93" s="109">
        <v>0</v>
      </c>
      <c r="O93" s="110">
        <v>0</v>
      </c>
      <c r="P93" s="109">
        <v>0</v>
      </c>
      <c r="Q93" s="110">
        <v>0</v>
      </c>
      <c r="R93" s="109">
        <v>0</v>
      </c>
      <c r="S93" s="110">
        <v>0</v>
      </c>
      <c r="T93" s="142">
        <v>0</v>
      </c>
      <c r="U93" s="100">
        <v>0</v>
      </c>
      <c r="V93" s="138">
        <v>0</v>
      </c>
      <c r="W93" s="139">
        <v>0</v>
      </c>
      <c r="X93" s="142">
        <v>0</v>
      </c>
      <c r="Y93" s="142">
        <v>0</v>
      </c>
      <c r="Z93" s="138">
        <v>0</v>
      </c>
      <c r="AA93" s="110">
        <v>0</v>
      </c>
      <c r="AB93" s="142">
        <v>0</v>
      </c>
      <c r="AC93" s="142">
        <v>0</v>
      </c>
      <c r="AD93" s="138">
        <v>0</v>
      </c>
      <c r="AE93" s="139">
        <v>0</v>
      </c>
      <c r="AF93" s="142">
        <v>0</v>
      </c>
      <c r="AG93" s="142">
        <v>0</v>
      </c>
      <c r="AH93" s="138">
        <v>0</v>
      </c>
      <c r="AI93" s="142">
        <v>0</v>
      </c>
      <c r="AJ93" s="138">
        <v>2</v>
      </c>
      <c r="AK93" s="142">
        <v>0</v>
      </c>
      <c r="AL93" s="316"/>
      <c r="AM93" s="313"/>
      <c r="AN93" s="316"/>
      <c r="AO93" s="314"/>
      <c r="AP93" s="288"/>
      <c r="AQ93" s="314"/>
      <c r="AR93" s="288"/>
      <c r="AS93" s="314"/>
      <c r="AT93" s="288"/>
      <c r="AU93" s="314"/>
      <c r="AV93" s="288"/>
      <c r="AW93" s="313"/>
      <c r="AX93" s="282"/>
      <c r="AY93" s="314"/>
      <c r="AZ93" s="288"/>
      <c r="BA93" s="314"/>
      <c r="BB93" s="289"/>
      <c r="BC93" s="314"/>
      <c r="BD93" s="290"/>
      <c r="BE93" s="314"/>
      <c r="BF93" s="289"/>
      <c r="BG93" s="314"/>
      <c r="BH93" s="289"/>
      <c r="BI93" s="315"/>
    </row>
    <row r="94" spans="1:61" ht="12" thickBot="1">
      <c r="A94" s="102" t="s">
        <v>73</v>
      </c>
      <c r="B94" s="111">
        <v>5</v>
      </c>
      <c r="C94" s="112">
        <v>0</v>
      </c>
      <c r="D94" s="111">
        <v>7</v>
      </c>
      <c r="E94" s="112">
        <v>0</v>
      </c>
      <c r="F94" s="111">
        <v>6</v>
      </c>
      <c r="G94" s="112">
        <v>0</v>
      </c>
      <c r="H94" s="111">
        <v>6</v>
      </c>
      <c r="I94" s="112">
        <v>0</v>
      </c>
      <c r="J94" s="111">
        <v>7</v>
      </c>
      <c r="K94" s="112">
        <v>0</v>
      </c>
      <c r="L94" s="111">
        <v>10</v>
      </c>
      <c r="M94" s="112">
        <v>0</v>
      </c>
      <c r="N94" s="111">
        <v>8</v>
      </c>
      <c r="O94" s="112">
        <v>0</v>
      </c>
      <c r="P94" s="111">
        <v>9</v>
      </c>
      <c r="Q94" s="112">
        <v>0</v>
      </c>
      <c r="R94" s="111">
        <v>10</v>
      </c>
      <c r="S94" s="112">
        <v>0</v>
      </c>
      <c r="T94" s="143">
        <v>6</v>
      </c>
      <c r="U94" s="104">
        <v>0</v>
      </c>
      <c r="V94" s="144">
        <v>8</v>
      </c>
      <c r="W94" s="145">
        <v>0</v>
      </c>
      <c r="X94" s="143">
        <v>3</v>
      </c>
      <c r="Y94" s="143">
        <v>0</v>
      </c>
      <c r="Z94" s="144">
        <v>10</v>
      </c>
      <c r="AA94" s="112">
        <v>0</v>
      </c>
      <c r="AB94" s="143">
        <v>6</v>
      </c>
      <c r="AC94" s="143">
        <v>0</v>
      </c>
      <c r="AD94" s="144">
        <v>3</v>
      </c>
      <c r="AE94" s="145">
        <v>0</v>
      </c>
      <c r="AF94" s="143">
        <v>5</v>
      </c>
      <c r="AG94" s="143">
        <v>0</v>
      </c>
      <c r="AH94" s="144">
        <v>10</v>
      </c>
      <c r="AI94" s="143">
        <v>0</v>
      </c>
      <c r="AJ94" s="144">
        <v>8</v>
      </c>
      <c r="AK94" s="166">
        <v>0</v>
      </c>
      <c r="AL94" s="317"/>
      <c r="AM94" s="318"/>
      <c r="AN94" s="323"/>
      <c r="AO94" s="319"/>
      <c r="AP94" s="297"/>
      <c r="AQ94" s="319"/>
      <c r="AR94" s="297"/>
      <c r="AS94" s="319"/>
      <c r="AT94" s="297"/>
      <c r="AU94" s="319"/>
      <c r="AV94" s="297"/>
      <c r="AW94" s="318"/>
      <c r="AX94" s="296"/>
      <c r="AY94" s="319"/>
      <c r="AZ94" s="297"/>
      <c r="BA94" s="319"/>
      <c r="BB94" s="299"/>
      <c r="BC94" s="319"/>
      <c r="BD94" s="301"/>
      <c r="BE94" s="319"/>
      <c r="BF94" s="299"/>
      <c r="BG94" s="319"/>
      <c r="BH94" s="324"/>
      <c r="BI94" s="320"/>
    </row>
    <row r="95" spans="1:61" s="186" customFormat="1" ht="14.25" customHeight="1" thickTop="1">
      <c r="B95" s="186">
        <f>SUM(B10:B94)</f>
        <v>666</v>
      </c>
      <c r="C95" s="186">
        <f t="shared" ref="C95:Y95" si="0">SUM(C10:C94)</f>
        <v>0</v>
      </c>
      <c r="D95" s="186">
        <f t="shared" si="0"/>
        <v>613</v>
      </c>
      <c r="E95" s="186">
        <f t="shared" si="0"/>
        <v>0</v>
      </c>
      <c r="F95" s="186">
        <f t="shared" si="0"/>
        <v>589</v>
      </c>
      <c r="G95" s="186">
        <f t="shared" si="0"/>
        <v>0</v>
      </c>
      <c r="H95" s="186">
        <f t="shared" si="0"/>
        <v>555</v>
      </c>
      <c r="I95" s="186">
        <f t="shared" si="0"/>
        <v>0</v>
      </c>
      <c r="J95" s="186">
        <f t="shared" si="0"/>
        <v>557</v>
      </c>
      <c r="K95" s="186">
        <f t="shared" si="0"/>
        <v>0</v>
      </c>
      <c r="L95" s="186">
        <f t="shared" si="0"/>
        <v>724</v>
      </c>
      <c r="M95" s="186">
        <f t="shared" si="0"/>
        <v>0</v>
      </c>
      <c r="N95" s="186">
        <f t="shared" si="0"/>
        <v>571</v>
      </c>
      <c r="O95" s="186">
        <f t="shared" si="0"/>
        <v>0</v>
      </c>
      <c r="P95" s="186">
        <f t="shared" si="0"/>
        <v>534</v>
      </c>
      <c r="Q95" s="186">
        <f t="shared" si="0"/>
        <v>0</v>
      </c>
      <c r="R95" s="186">
        <f t="shared" si="0"/>
        <v>472</v>
      </c>
      <c r="S95" s="186">
        <f t="shared" si="0"/>
        <v>0</v>
      </c>
      <c r="T95" s="186">
        <f t="shared" si="0"/>
        <v>483</v>
      </c>
      <c r="U95" s="186">
        <f t="shared" si="0"/>
        <v>0</v>
      </c>
      <c r="V95" s="186">
        <f t="shared" si="0"/>
        <v>430</v>
      </c>
      <c r="W95" s="186">
        <f t="shared" si="0"/>
        <v>1</v>
      </c>
      <c r="X95" s="186">
        <f t="shared" si="0"/>
        <v>530</v>
      </c>
      <c r="Y95" s="186">
        <f t="shared" si="0"/>
        <v>2</v>
      </c>
      <c r="Z95" s="186">
        <f t="shared" ref="Z95:AE95" si="1">SUM(Z10:Z94)</f>
        <v>520</v>
      </c>
      <c r="AA95" s="186">
        <f t="shared" si="1"/>
        <v>0</v>
      </c>
      <c r="AB95" s="186">
        <f t="shared" si="1"/>
        <v>532</v>
      </c>
      <c r="AC95" s="186">
        <f t="shared" si="1"/>
        <v>1</v>
      </c>
      <c r="AD95" s="186">
        <f t="shared" si="1"/>
        <v>477</v>
      </c>
      <c r="AE95" s="186">
        <f t="shared" si="1"/>
        <v>1</v>
      </c>
      <c r="AF95" s="187">
        <f t="shared" ref="AF95:AK95" si="2">SUM(AF10:AF94)</f>
        <v>505</v>
      </c>
      <c r="AG95" s="186">
        <f t="shared" si="2"/>
        <v>0</v>
      </c>
      <c r="AH95" s="187">
        <f t="shared" si="2"/>
        <v>568</v>
      </c>
      <c r="AI95" s="186">
        <f t="shared" si="2"/>
        <v>1</v>
      </c>
      <c r="AJ95" s="187">
        <f t="shared" si="2"/>
        <v>536</v>
      </c>
      <c r="AK95" s="186">
        <f t="shared" si="2"/>
        <v>0</v>
      </c>
      <c r="AL95" s="303"/>
      <c r="AM95" s="325"/>
      <c r="AN95" s="303"/>
      <c r="AO95" s="325"/>
      <c r="AP95" s="303"/>
      <c r="AQ95" s="325"/>
      <c r="AR95" s="303"/>
      <c r="AS95" s="325"/>
      <c r="AT95" s="303"/>
      <c r="AU95" s="325"/>
      <c r="AV95" s="303"/>
      <c r="AW95" s="325"/>
      <c r="AX95" s="303"/>
      <c r="AY95" s="325"/>
      <c r="AZ95" s="303"/>
      <c r="BA95" s="325"/>
      <c r="BB95" s="303"/>
      <c r="BC95" s="325"/>
      <c r="BD95" s="303"/>
      <c r="BE95" s="325"/>
      <c r="BF95" s="303"/>
      <c r="BG95" s="325"/>
      <c r="BH95" s="303"/>
      <c r="BI95" s="325"/>
    </row>
    <row r="96" spans="1:61" s="186" customFormat="1">
      <c r="AL96" s="325"/>
      <c r="AM96" s="325"/>
      <c r="AN96" s="325"/>
      <c r="AO96" s="325"/>
      <c r="AP96" s="325"/>
      <c r="AQ96" s="325"/>
      <c r="AR96" s="325"/>
      <c r="AS96" s="325"/>
      <c r="AT96" s="325"/>
      <c r="AU96" s="325"/>
      <c r="AV96" s="325"/>
      <c r="AW96" s="325"/>
      <c r="AX96" s="325"/>
      <c r="AY96" s="325"/>
      <c r="AZ96" s="325"/>
      <c r="BA96" s="325"/>
      <c r="BB96" s="325"/>
      <c r="BC96" s="325"/>
      <c r="BD96" s="325"/>
      <c r="BE96" s="325"/>
      <c r="BF96" s="325"/>
      <c r="BG96" s="325"/>
      <c r="BH96" s="325"/>
      <c r="BI96" s="325"/>
    </row>
    <row r="97" spans="1:61" s="186" customFormat="1">
      <c r="L97" s="186">
        <f t="shared" ref="L97:Y97" si="3">L95+J95+H95+F95+D95+B95</f>
        <v>3704</v>
      </c>
      <c r="M97" s="186">
        <f t="shared" si="3"/>
        <v>0</v>
      </c>
      <c r="N97" s="186">
        <f t="shared" si="3"/>
        <v>3609</v>
      </c>
      <c r="O97" s="186">
        <f t="shared" si="3"/>
        <v>0</v>
      </c>
      <c r="P97" s="186">
        <f t="shared" si="3"/>
        <v>3530</v>
      </c>
      <c r="Q97" s="186">
        <f t="shared" si="3"/>
        <v>0</v>
      </c>
      <c r="R97" s="186">
        <f t="shared" si="3"/>
        <v>3413</v>
      </c>
      <c r="S97" s="186">
        <f t="shared" si="3"/>
        <v>0</v>
      </c>
      <c r="T97" s="186">
        <f t="shared" si="3"/>
        <v>3341</v>
      </c>
      <c r="U97" s="186">
        <f t="shared" si="3"/>
        <v>0</v>
      </c>
      <c r="V97" s="186">
        <f t="shared" si="3"/>
        <v>3214</v>
      </c>
      <c r="W97" s="186">
        <f t="shared" si="3"/>
        <v>1</v>
      </c>
      <c r="X97" s="186">
        <f>X95+V95+T95+R95+P95+N95</f>
        <v>3020</v>
      </c>
      <c r="Y97" s="186">
        <f t="shared" si="3"/>
        <v>3</v>
      </c>
      <c r="Z97" s="186">
        <f t="shared" ref="Z97:AE97" si="4">Z95+X95+V95+T95+R95+P95</f>
        <v>2969</v>
      </c>
      <c r="AA97" s="186">
        <f t="shared" si="4"/>
        <v>3</v>
      </c>
      <c r="AB97" s="186">
        <f t="shared" si="4"/>
        <v>2967</v>
      </c>
      <c r="AC97" s="186">
        <f t="shared" si="4"/>
        <v>4</v>
      </c>
      <c r="AD97" s="186">
        <f>AD95+AB95+Z95+X95+V95+T95</f>
        <v>2972</v>
      </c>
      <c r="AE97" s="186">
        <f t="shared" si="4"/>
        <v>5</v>
      </c>
      <c r="AF97" s="186">
        <f t="shared" ref="AF97:AK97" si="5">AF95+AD95+AB95+Z95+X95+V95</f>
        <v>2994</v>
      </c>
      <c r="AG97" s="186">
        <f t="shared" si="5"/>
        <v>5</v>
      </c>
      <c r="AH97" s="186">
        <f t="shared" si="5"/>
        <v>3132</v>
      </c>
      <c r="AI97" s="186">
        <f t="shared" si="5"/>
        <v>5</v>
      </c>
      <c r="AJ97" s="186">
        <f t="shared" si="5"/>
        <v>3138</v>
      </c>
      <c r="AK97" s="186">
        <f t="shared" si="5"/>
        <v>3</v>
      </c>
      <c r="AL97" s="325"/>
      <c r="AM97" s="325"/>
      <c r="AN97" s="325"/>
      <c r="AO97" s="325"/>
      <c r="AP97" s="325"/>
      <c r="AQ97" s="325"/>
      <c r="AR97" s="303"/>
      <c r="AS97" s="325"/>
      <c r="AT97" s="303"/>
      <c r="AU97" s="325"/>
      <c r="AV97" s="303"/>
      <c r="AW97" s="325"/>
      <c r="AX97" s="303"/>
      <c r="AY97" s="325"/>
      <c r="AZ97" s="303"/>
      <c r="BA97" s="325"/>
      <c r="BB97" s="303"/>
      <c r="BC97" s="325"/>
      <c r="BD97" s="303"/>
      <c r="BE97" s="325"/>
      <c r="BF97" s="303"/>
      <c r="BG97" s="325"/>
      <c r="BH97" s="303"/>
      <c r="BI97" s="325"/>
    </row>
    <row r="98" spans="1:61" ht="36">
      <c r="A98" s="75" t="s">
        <v>140</v>
      </c>
      <c r="B98" s="82">
        <f>SUM(B95-C95)/B95</f>
        <v>1</v>
      </c>
      <c r="D98" s="82">
        <f>SUM(D95-E95)/D95</f>
        <v>1</v>
      </c>
      <c r="F98" s="82">
        <f>SUM(F95-G95)/F95</f>
        <v>1</v>
      </c>
      <c r="H98" s="82">
        <f>SUM(H95-I95)/H95</f>
        <v>1</v>
      </c>
      <c r="J98" s="82">
        <f>SUM(J95-K95)/J95</f>
        <v>1</v>
      </c>
      <c r="L98" s="82">
        <f>SUM(L97-M97)/L97</f>
        <v>1</v>
      </c>
      <c r="N98" s="82">
        <f>SUM(N97-O97)/N97</f>
        <v>1</v>
      </c>
      <c r="P98" s="82">
        <f>SUM(P97-Q97)/P97</f>
        <v>1</v>
      </c>
      <c r="R98" s="82">
        <f>SUM(R97-S97)/R97</f>
        <v>1</v>
      </c>
      <c r="T98" s="82">
        <f>SUM(T97-U97)/T97</f>
        <v>1</v>
      </c>
      <c r="V98" s="82">
        <f>SUM(V97-W97)/V97</f>
        <v>0.99968886123210954</v>
      </c>
      <c r="X98" s="82">
        <f>SUM(X97-Y97)/X97</f>
        <v>0.99900662251655625</v>
      </c>
      <c r="Z98" s="82">
        <f>SUM(Z97-AA97)/Z97</f>
        <v>0.99898955877399798</v>
      </c>
      <c r="AB98" s="82">
        <f>SUM(AB97-AC97)/AB97</f>
        <v>0.99865183687226156</v>
      </c>
      <c r="AD98" s="82">
        <f>SUM(AD97-AE97)/AD97</f>
        <v>0.99831763122476447</v>
      </c>
      <c r="AF98" s="82">
        <f>SUM(AF97-AG97)/AF97</f>
        <v>0.9983299933199733</v>
      </c>
      <c r="AH98" s="82">
        <f>SUM(AH97-AI97)/AH97</f>
        <v>0.99840357598978291</v>
      </c>
      <c r="AJ98" s="82">
        <f>SUM(AJ97-AK97)/AJ97</f>
        <v>0.99904397705544934</v>
      </c>
      <c r="AK98" s="82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4"/>
      <c r="AW98" s="304"/>
      <c r="AX98" s="304"/>
      <c r="AY98" s="304"/>
      <c r="AZ98" s="304"/>
      <c r="BA98" s="304"/>
      <c r="BB98" s="304"/>
      <c r="BC98" s="304"/>
      <c r="BD98" s="304"/>
      <c r="BE98" s="304"/>
      <c r="BF98" s="304"/>
      <c r="BG98" s="304"/>
      <c r="BH98" s="304"/>
      <c r="BI98" s="304"/>
    </row>
    <row r="103" spans="1:61"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</row>
    <row r="104" spans="1:61"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</row>
    <row r="105" spans="1:61"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</row>
    <row r="106" spans="1:61"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</row>
    <row r="107" spans="1:61"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</row>
    <row r="108" spans="1:61"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</row>
    <row r="109" spans="1:61"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</row>
    <row r="110" spans="1:61"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</row>
    <row r="111" spans="1:61"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</row>
    <row r="112" spans="1:61"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</row>
    <row r="113" spans="34:61"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</row>
    <row r="114" spans="34:61"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</row>
    <row r="115" spans="34:61"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</row>
    <row r="116" spans="34:61"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</row>
    <row r="117" spans="34:61"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</row>
    <row r="118" spans="34:61"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</row>
    <row r="119" spans="34:61"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</row>
    <row r="120" spans="34:61"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</row>
    <row r="121" spans="34:61"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</row>
    <row r="122" spans="34:61"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</row>
    <row r="123" spans="34:61"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</row>
    <row r="124" spans="34:61"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</row>
    <row r="125" spans="34:61"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</row>
    <row r="126" spans="34:61"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</row>
    <row r="127" spans="34:61"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</row>
    <row r="128" spans="34:61"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</row>
    <row r="129" spans="34:61"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</row>
    <row r="130" spans="34:61"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</row>
    <row r="131" spans="34:61"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</row>
    <row r="132" spans="34:61"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</row>
    <row r="133" spans="34:61"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</row>
    <row r="134" spans="34:61"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</row>
    <row r="135" spans="34:61"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</row>
    <row r="136" spans="34:61"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</row>
    <row r="137" spans="34:61"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</row>
    <row r="138" spans="34:61"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</row>
    <row r="139" spans="34:61"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</row>
    <row r="140" spans="34:61"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</row>
    <row r="141" spans="34:61"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</row>
    <row r="142" spans="34:61"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</row>
    <row r="143" spans="34:61"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</row>
    <row r="144" spans="34:61"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</row>
    <row r="145" spans="34:61"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</row>
    <row r="146" spans="34:61"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</row>
    <row r="147" spans="34:61"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</row>
    <row r="148" spans="34:61"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</row>
    <row r="149" spans="34:61"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</row>
    <row r="150" spans="34:61"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</row>
    <row r="151" spans="34:61"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</row>
    <row r="152" spans="34:61"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</row>
    <row r="153" spans="34:61"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</row>
    <row r="154" spans="34:61"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</row>
    <row r="155" spans="34:61"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</row>
    <row r="156" spans="34:61"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</row>
    <row r="157" spans="34:61"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</row>
    <row r="158" spans="34:61"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</row>
    <row r="159" spans="34:61"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</row>
    <row r="160" spans="34:61"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</row>
    <row r="161" spans="34:61"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</row>
    <row r="162" spans="34:61"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</row>
    <row r="163" spans="34:61"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</row>
    <row r="164" spans="34:61"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</row>
    <row r="165" spans="34:61"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</row>
    <row r="166" spans="34:61"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</row>
    <row r="167" spans="34:61"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</row>
    <row r="168" spans="34:61"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</row>
    <row r="169" spans="34:61"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</row>
    <row r="170" spans="34:61"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</row>
    <row r="171" spans="34:61"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</row>
    <row r="172" spans="34:61"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</row>
    <row r="173" spans="34:61"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</row>
    <row r="174" spans="34:61"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</row>
    <row r="175" spans="34:61"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</row>
    <row r="176" spans="34:61"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</row>
    <row r="177" spans="34:61"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</row>
    <row r="178" spans="34:61"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</row>
    <row r="179" spans="34:61"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</row>
    <row r="180" spans="34:61"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</row>
    <row r="181" spans="34:61"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</row>
    <row r="182" spans="34:61"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</row>
  </sheetData>
  <sheetProtection formatCells="0" formatColumns="0" formatRows="0" insertColumns="0" insertRows="0" insertHyperlinks="0" deleteColumns="0" deleteRows="0" sort="0" autoFilter="0" pivotTables="0"/>
  <mergeCells count="36">
    <mergeCell ref="A6:A9"/>
    <mergeCell ref="AH6:AI6"/>
    <mergeCell ref="D6:E6"/>
    <mergeCell ref="AJ6:AK6"/>
    <mergeCell ref="AB6:AC6"/>
    <mergeCell ref="H6:I6"/>
    <mergeCell ref="R6:S6"/>
    <mergeCell ref="J6:K6"/>
    <mergeCell ref="N6:O6"/>
    <mergeCell ref="T6:U6"/>
    <mergeCell ref="BD6:BE6"/>
    <mergeCell ref="AZ6:BA6"/>
    <mergeCell ref="B6:C6"/>
    <mergeCell ref="F6:G6"/>
    <mergeCell ref="BB6:BC6"/>
    <mergeCell ref="AF6:AG6"/>
    <mergeCell ref="AN6:AO6"/>
    <mergeCell ref="AX6:AY6"/>
    <mergeCell ref="AT6:AU6"/>
    <mergeCell ref="L6:M6"/>
    <mergeCell ref="AR6:AS6"/>
    <mergeCell ref="AP6:AQ6"/>
    <mergeCell ref="AV6:AW6"/>
    <mergeCell ref="V6:W6"/>
    <mergeCell ref="X6:Y6"/>
    <mergeCell ref="Z6:AA6"/>
    <mergeCell ref="BH6:BI6"/>
    <mergeCell ref="A1:BI1"/>
    <mergeCell ref="A2:BI2"/>
    <mergeCell ref="A3:BI3"/>
    <mergeCell ref="A4:BI4"/>
    <mergeCell ref="A5:BI5"/>
    <mergeCell ref="BF6:BG6"/>
    <mergeCell ref="AD6:AE6"/>
    <mergeCell ref="AL6:AM6"/>
    <mergeCell ref="P6:Q6"/>
  </mergeCells>
  <phoneticPr fontId="16" type="noConversion"/>
  <pageMargins left="0.75" right="0.75" top="1" bottom="1" header="0.5" footer="0.5"/>
  <pageSetup scale="53" orientation="portrait" r:id="rId1"/>
  <headerFooter alignWithMargins="0">
    <oddFooter>&amp;CREDACTED 
CONFIDENTIAL PER WAC 480-07-160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CS185"/>
  <sheetViews>
    <sheetView tabSelected="1" view="pageLayout" topLeftCell="CC74" zoomScaleNormal="90" workbookViewId="0">
      <selection activeCell="BJ9" sqref="BJ9:CS94"/>
    </sheetView>
  </sheetViews>
  <sheetFormatPr defaultColWidth="20.6640625" defaultRowHeight="11.4"/>
  <cols>
    <col min="1" max="1" width="24" style="2" customWidth="1"/>
    <col min="2" max="2" width="6.44140625" style="5" hidden="1" customWidth="1"/>
    <col min="3" max="3" width="5" style="5" hidden="1" customWidth="1"/>
    <col min="4" max="4" width="6.6640625" style="4" hidden="1" customWidth="1"/>
    <col min="5" max="5" width="6.44140625" style="5" hidden="1" customWidth="1"/>
    <col min="6" max="6" width="5" style="7" hidden="1" customWidth="1"/>
    <col min="7" max="7" width="6.6640625" style="4" hidden="1" customWidth="1"/>
    <col min="8" max="8" width="7.44140625" style="5" hidden="1" customWidth="1"/>
    <col min="9" max="9" width="5" style="5" hidden="1" customWidth="1"/>
    <col min="10" max="10" width="6.6640625" style="4" hidden="1" customWidth="1"/>
    <col min="11" max="11" width="7.44140625" style="5" hidden="1" customWidth="1"/>
    <col min="12" max="12" width="5" style="5" hidden="1" customWidth="1"/>
    <col min="13" max="13" width="6.6640625" style="4" hidden="1" customWidth="1"/>
    <col min="14" max="14" width="7.44140625" style="5" hidden="1" customWidth="1"/>
    <col min="15" max="15" width="5" style="5" hidden="1" customWidth="1"/>
    <col min="16" max="16" width="6.6640625" style="4" hidden="1" customWidth="1"/>
    <col min="17" max="17" width="7.5546875" style="4" hidden="1" customWidth="1"/>
    <col min="18" max="18" width="5.44140625" style="4" hidden="1" customWidth="1"/>
    <col min="19" max="19" width="6.6640625" style="4" hidden="1" customWidth="1"/>
    <col min="20" max="20" width="7.5546875" style="4" hidden="1" customWidth="1"/>
    <col min="21" max="21" width="5.109375" style="4" hidden="1" customWidth="1"/>
    <col min="22" max="22" width="6.6640625" style="4" hidden="1" customWidth="1"/>
    <col min="23" max="23" width="7.5546875" style="4" hidden="1" customWidth="1"/>
    <col min="24" max="24" width="5.109375" style="4" hidden="1" customWidth="1"/>
    <col min="25" max="25" width="6.6640625" style="4" hidden="1" customWidth="1"/>
    <col min="26" max="26" width="7.5546875" style="4" hidden="1" customWidth="1"/>
    <col min="27" max="27" width="5.109375" style="4" hidden="1" customWidth="1"/>
    <col min="28" max="28" width="6.6640625" style="4" hidden="1" customWidth="1"/>
    <col min="29" max="29" width="7.5546875" style="4" hidden="1" customWidth="1"/>
    <col min="30" max="30" width="5.109375" style="4" hidden="1" customWidth="1"/>
    <col min="31" max="31" width="6.6640625" style="4" hidden="1" customWidth="1"/>
    <col min="32" max="32" width="7.5546875" style="4" hidden="1" customWidth="1"/>
    <col min="33" max="33" width="5.109375" style="4" hidden="1" customWidth="1"/>
    <col min="34" max="34" width="6.6640625" style="4" hidden="1" customWidth="1"/>
    <col min="35" max="35" width="7.5546875" style="1" hidden="1" customWidth="1"/>
    <col min="36" max="36" width="5.44140625" style="1" hidden="1" customWidth="1"/>
    <col min="37" max="37" width="6.6640625" style="1" hidden="1" customWidth="1"/>
    <col min="38" max="38" width="7.5546875" style="1" hidden="1" customWidth="1"/>
    <col min="39" max="39" width="5.44140625" style="1" hidden="1" customWidth="1"/>
    <col min="40" max="40" width="6.6640625" style="1" hidden="1" customWidth="1"/>
    <col min="41" max="41" width="7.5546875" style="1" hidden="1" customWidth="1"/>
    <col min="42" max="42" width="5.44140625" style="1" hidden="1" customWidth="1"/>
    <col min="43" max="43" width="6.6640625" style="1" hidden="1" customWidth="1"/>
    <col min="44" max="44" width="7.5546875" style="1" hidden="1" customWidth="1"/>
    <col min="45" max="45" width="5.44140625" style="1" hidden="1" customWidth="1"/>
    <col min="46" max="46" width="7.88671875" style="1" hidden="1" customWidth="1"/>
    <col min="47" max="47" width="7.5546875" style="1" hidden="1" customWidth="1"/>
    <col min="48" max="48" width="5.44140625" style="1" hidden="1" customWidth="1"/>
    <col min="49" max="49" width="7.88671875" style="1" hidden="1" customWidth="1"/>
    <col min="50" max="50" width="7.5546875" style="1" hidden="1" customWidth="1"/>
    <col min="51" max="51" width="5.44140625" style="1" hidden="1" customWidth="1"/>
    <col min="52" max="52" width="7.88671875" style="1" hidden="1" customWidth="1"/>
    <col min="53" max="53" width="7.5546875" style="1" hidden="1" customWidth="1"/>
    <col min="54" max="54" width="7" style="1" hidden="1" customWidth="1"/>
    <col min="55" max="55" width="7.88671875" style="1" hidden="1" customWidth="1"/>
    <col min="56" max="56" width="7.5546875" style="1" hidden="1" customWidth="1"/>
    <col min="57" max="57" width="7" style="1" hidden="1" customWidth="1"/>
    <col min="58" max="58" width="7.88671875" style="1" hidden="1" customWidth="1"/>
    <col min="59" max="59" width="7.5546875" style="1" hidden="1" customWidth="1"/>
    <col min="60" max="60" width="7" style="1" hidden="1" customWidth="1"/>
    <col min="61" max="61" width="7.88671875" style="1" hidden="1" customWidth="1"/>
    <col min="62" max="62" width="7.5546875" style="1" bestFit="1" customWidth="1"/>
    <col min="63" max="63" width="7" style="1" bestFit="1" customWidth="1"/>
    <col min="64" max="64" width="7.88671875" style="1" customWidth="1"/>
    <col min="65" max="65" width="7.5546875" style="1" bestFit="1" customWidth="1"/>
    <col min="66" max="66" width="7" style="1" bestFit="1" customWidth="1"/>
    <col min="67" max="67" width="7.88671875" style="1" customWidth="1"/>
    <col min="68" max="68" width="7.5546875" style="1" bestFit="1" customWidth="1"/>
    <col min="69" max="69" width="7" style="1" bestFit="1" customWidth="1"/>
    <col min="70" max="70" width="7.88671875" style="1" customWidth="1"/>
    <col min="71" max="71" width="7.5546875" style="1" bestFit="1" customWidth="1"/>
    <col min="72" max="72" width="7" style="1" bestFit="1" customWidth="1"/>
    <col min="73" max="73" width="7.88671875" style="1" customWidth="1"/>
    <col min="74" max="97" width="7.5546875" style="1" customWidth="1"/>
    <col min="98" max="16384" width="20.6640625" style="1"/>
  </cols>
  <sheetData>
    <row r="1" spans="1:97" ht="13.5" customHeight="1" thickTop="1">
      <c r="A1" s="242" t="s">
        <v>79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4"/>
    </row>
    <row r="2" spans="1:97" ht="13.5" customHeight="1">
      <c r="A2" s="245" t="s">
        <v>74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46"/>
    </row>
    <row r="3" spans="1:97" ht="12.75" customHeight="1">
      <c r="A3" s="245" t="s">
        <v>182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3"/>
      <c r="BX3" s="233"/>
      <c r="BY3" s="233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  <c r="CO3" s="233"/>
      <c r="CP3" s="233"/>
      <c r="CQ3" s="233"/>
      <c r="CR3" s="233"/>
      <c r="CS3" s="246"/>
    </row>
    <row r="4" spans="1:97" ht="12.75" customHeight="1">
      <c r="A4" s="245" t="s">
        <v>181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46"/>
    </row>
    <row r="5" spans="1:97" s="2" customFormat="1" ht="13.5" customHeight="1" thickBot="1">
      <c r="A5" s="263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5"/>
    </row>
    <row r="6" spans="1:97" s="2" customFormat="1" ht="12.6" thickTop="1">
      <c r="A6" s="275" t="s">
        <v>90</v>
      </c>
      <c r="B6" s="266">
        <v>40210</v>
      </c>
      <c r="C6" s="258"/>
      <c r="D6" s="267"/>
      <c r="E6" s="266">
        <v>40238</v>
      </c>
      <c r="F6" s="258"/>
      <c r="G6" s="267"/>
      <c r="H6" s="266">
        <v>40269</v>
      </c>
      <c r="I6" s="258"/>
      <c r="J6" s="267"/>
      <c r="K6" s="266">
        <v>40299</v>
      </c>
      <c r="L6" s="258"/>
      <c r="M6" s="267"/>
      <c r="N6" s="266">
        <v>40330</v>
      </c>
      <c r="O6" s="258"/>
      <c r="P6" s="267"/>
      <c r="Q6" s="266">
        <v>40360</v>
      </c>
      <c r="R6" s="258"/>
      <c r="S6" s="267"/>
      <c r="T6" s="266">
        <v>40391</v>
      </c>
      <c r="U6" s="258"/>
      <c r="V6" s="267"/>
      <c r="W6" s="266">
        <v>40422</v>
      </c>
      <c r="X6" s="258"/>
      <c r="Y6" s="267"/>
      <c r="Z6" s="266">
        <v>40452</v>
      </c>
      <c r="AA6" s="258"/>
      <c r="AB6" s="267"/>
      <c r="AC6" s="266">
        <v>40483</v>
      </c>
      <c r="AD6" s="258"/>
      <c r="AE6" s="267"/>
      <c r="AF6" s="266">
        <v>40513</v>
      </c>
      <c r="AG6" s="258"/>
      <c r="AH6" s="258"/>
      <c r="AI6" s="266">
        <v>40544</v>
      </c>
      <c r="AJ6" s="258"/>
      <c r="AK6" s="267"/>
      <c r="AL6" s="258">
        <v>40575</v>
      </c>
      <c r="AM6" s="258"/>
      <c r="AN6" s="258"/>
      <c r="AO6" s="266">
        <v>40603</v>
      </c>
      <c r="AP6" s="258"/>
      <c r="AQ6" s="267"/>
      <c r="AR6" s="258">
        <v>40634</v>
      </c>
      <c r="AS6" s="258"/>
      <c r="AT6" s="258"/>
      <c r="AU6" s="266">
        <v>40664</v>
      </c>
      <c r="AV6" s="258"/>
      <c r="AW6" s="267"/>
      <c r="AX6" s="258">
        <v>40695</v>
      </c>
      <c r="AY6" s="258"/>
      <c r="AZ6" s="258"/>
      <c r="BA6" s="257">
        <v>40725</v>
      </c>
      <c r="BB6" s="258"/>
      <c r="BC6" s="258"/>
      <c r="BD6" s="257">
        <v>40756</v>
      </c>
      <c r="BE6" s="258"/>
      <c r="BF6" s="258"/>
      <c r="BG6" s="257">
        <v>40787</v>
      </c>
      <c r="BH6" s="258"/>
      <c r="BI6" s="258"/>
      <c r="BJ6" s="257">
        <v>40817</v>
      </c>
      <c r="BK6" s="258"/>
      <c r="BL6" s="268"/>
      <c r="BM6" s="257">
        <v>40848</v>
      </c>
      <c r="BN6" s="258"/>
      <c r="BO6" s="258"/>
      <c r="BP6" s="257">
        <v>40878</v>
      </c>
      <c r="BQ6" s="258"/>
      <c r="BR6" s="258"/>
      <c r="BS6" s="257">
        <v>40909</v>
      </c>
      <c r="BT6" s="258"/>
      <c r="BU6" s="258"/>
      <c r="BV6" s="257">
        <v>40940</v>
      </c>
      <c r="BW6" s="258"/>
      <c r="BX6" s="258"/>
      <c r="BY6" s="257">
        <v>40969</v>
      </c>
      <c r="BZ6" s="258"/>
      <c r="CA6" s="259"/>
      <c r="CB6" s="257">
        <v>41000</v>
      </c>
      <c r="CC6" s="258"/>
      <c r="CD6" s="258"/>
      <c r="CE6" s="257">
        <v>41030</v>
      </c>
      <c r="CF6" s="258"/>
      <c r="CG6" s="258"/>
      <c r="CH6" s="257">
        <v>41061</v>
      </c>
      <c r="CI6" s="258"/>
      <c r="CJ6" s="258"/>
      <c r="CK6" s="257">
        <v>41091</v>
      </c>
      <c r="CL6" s="258"/>
      <c r="CM6" s="258"/>
      <c r="CN6" s="257">
        <v>41122</v>
      </c>
      <c r="CO6" s="258"/>
      <c r="CP6" s="258"/>
      <c r="CQ6" s="257">
        <v>41153</v>
      </c>
      <c r="CR6" s="258"/>
      <c r="CS6" s="259"/>
    </row>
    <row r="7" spans="1:97" s="2" customFormat="1" ht="12">
      <c r="A7" s="276"/>
      <c r="B7" s="270" t="s">
        <v>75</v>
      </c>
      <c r="C7" s="271"/>
      <c r="D7" s="272"/>
      <c r="E7" s="270" t="s">
        <v>75</v>
      </c>
      <c r="F7" s="271"/>
      <c r="G7" s="272"/>
      <c r="H7" s="270" t="s">
        <v>75</v>
      </c>
      <c r="I7" s="271"/>
      <c r="J7" s="272"/>
      <c r="K7" s="270" t="s">
        <v>75</v>
      </c>
      <c r="L7" s="271"/>
      <c r="M7" s="272"/>
      <c r="N7" s="270" t="s">
        <v>75</v>
      </c>
      <c r="O7" s="271"/>
      <c r="P7" s="272"/>
      <c r="Q7" s="270" t="s">
        <v>75</v>
      </c>
      <c r="R7" s="271"/>
      <c r="S7" s="272"/>
      <c r="T7" s="270" t="s">
        <v>75</v>
      </c>
      <c r="U7" s="271"/>
      <c r="V7" s="272"/>
      <c r="W7" s="270" t="s">
        <v>75</v>
      </c>
      <c r="X7" s="271"/>
      <c r="Y7" s="272"/>
      <c r="Z7" s="270" t="s">
        <v>75</v>
      </c>
      <c r="AA7" s="271"/>
      <c r="AB7" s="272"/>
      <c r="AC7" s="270" t="s">
        <v>75</v>
      </c>
      <c r="AD7" s="271"/>
      <c r="AE7" s="272"/>
      <c r="AF7" s="270" t="s">
        <v>75</v>
      </c>
      <c r="AG7" s="271"/>
      <c r="AH7" s="271"/>
      <c r="AI7" s="273" t="s">
        <v>75</v>
      </c>
      <c r="AJ7" s="261"/>
      <c r="AK7" s="274"/>
      <c r="AL7" s="261" t="s">
        <v>75</v>
      </c>
      <c r="AM7" s="261"/>
      <c r="AN7" s="261"/>
      <c r="AO7" s="273" t="s">
        <v>75</v>
      </c>
      <c r="AP7" s="261"/>
      <c r="AQ7" s="274"/>
      <c r="AR7" s="261" t="s">
        <v>75</v>
      </c>
      <c r="AS7" s="261"/>
      <c r="AT7" s="261"/>
      <c r="AU7" s="273" t="s">
        <v>75</v>
      </c>
      <c r="AV7" s="261"/>
      <c r="AW7" s="274"/>
      <c r="AX7" s="261" t="s">
        <v>75</v>
      </c>
      <c r="AY7" s="261"/>
      <c r="AZ7" s="261"/>
      <c r="BA7" s="260" t="s">
        <v>75</v>
      </c>
      <c r="BB7" s="261"/>
      <c r="BC7" s="261"/>
      <c r="BD7" s="260" t="s">
        <v>75</v>
      </c>
      <c r="BE7" s="261"/>
      <c r="BF7" s="261"/>
      <c r="BG7" s="260" t="s">
        <v>75</v>
      </c>
      <c r="BH7" s="261"/>
      <c r="BI7" s="261"/>
      <c r="BJ7" s="260" t="s">
        <v>75</v>
      </c>
      <c r="BK7" s="261"/>
      <c r="BL7" s="269"/>
      <c r="BM7" s="260" t="s">
        <v>75</v>
      </c>
      <c r="BN7" s="261"/>
      <c r="BO7" s="261"/>
      <c r="BP7" s="260" t="s">
        <v>75</v>
      </c>
      <c r="BQ7" s="261"/>
      <c r="BR7" s="261"/>
      <c r="BS7" s="260" t="s">
        <v>75</v>
      </c>
      <c r="BT7" s="261"/>
      <c r="BU7" s="261"/>
      <c r="BV7" s="260" t="s">
        <v>75</v>
      </c>
      <c r="BW7" s="261"/>
      <c r="BX7" s="261"/>
      <c r="BY7" s="260" t="s">
        <v>75</v>
      </c>
      <c r="BZ7" s="261"/>
      <c r="CA7" s="262"/>
      <c r="CB7" s="260" t="s">
        <v>75</v>
      </c>
      <c r="CC7" s="261"/>
      <c r="CD7" s="261"/>
      <c r="CE7" s="260" t="s">
        <v>75</v>
      </c>
      <c r="CF7" s="261"/>
      <c r="CG7" s="261"/>
      <c r="CH7" s="260" t="s">
        <v>75</v>
      </c>
      <c r="CI7" s="261"/>
      <c r="CJ7" s="261"/>
      <c r="CK7" s="260" t="s">
        <v>75</v>
      </c>
      <c r="CL7" s="261"/>
      <c r="CM7" s="261"/>
      <c r="CN7" s="260" t="s">
        <v>75</v>
      </c>
      <c r="CO7" s="261"/>
      <c r="CP7" s="261"/>
      <c r="CQ7" s="260" t="s">
        <v>75</v>
      </c>
      <c r="CR7" s="261"/>
      <c r="CS7" s="262"/>
    </row>
    <row r="8" spans="1:97" s="3" customFormat="1" ht="12.6" thickBot="1">
      <c r="A8" s="277"/>
      <c r="B8" s="10" t="s">
        <v>76</v>
      </c>
      <c r="C8" s="11" t="s">
        <v>77</v>
      </c>
      <c r="D8" s="17" t="s">
        <v>78</v>
      </c>
      <c r="E8" s="10" t="s">
        <v>76</v>
      </c>
      <c r="F8" s="11" t="s">
        <v>77</v>
      </c>
      <c r="G8" s="17" t="s">
        <v>78</v>
      </c>
      <c r="H8" s="18" t="s">
        <v>76</v>
      </c>
      <c r="I8" s="11" t="s">
        <v>77</v>
      </c>
      <c r="J8" s="17" t="s">
        <v>78</v>
      </c>
      <c r="K8" s="10" t="s">
        <v>76</v>
      </c>
      <c r="L8" s="11" t="s">
        <v>77</v>
      </c>
      <c r="M8" s="17" t="s">
        <v>78</v>
      </c>
      <c r="N8" s="18" t="s">
        <v>76</v>
      </c>
      <c r="O8" s="11" t="s">
        <v>77</v>
      </c>
      <c r="P8" s="17" t="s">
        <v>78</v>
      </c>
      <c r="Q8" s="117" t="s">
        <v>76</v>
      </c>
      <c r="R8" s="119" t="s">
        <v>77</v>
      </c>
      <c r="S8" s="122" t="s">
        <v>78</v>
      </c>
      <c r="T8" s="19" t="s">
        <v>76</v>
      </c>
      <c r="U8" s="20" t="s">
        <v>77</v>
      </c>
      <c r="V8" s="17" t="s">
        <v>78</v>
      </c>
      <c r="W8" s="19" t="s">
        <v>76</v>
      </c>
      <c r="X8" s="20" t="s">
        <v>77</v>
      </c>
      <c r="Y8" s="17" t="s">
        <v>78</v>
      </c>
      <c r="Z8" s="19" t="s">
        <v>76</v>
      </c>
      <c r="AA8" s="20" t="s">
        <v>77</v>
      </c>
      <c r="AB8" s="17" t="s">
        <v>78</v>
      </c>
      <c r="AC8" s="19" t="s">
        <v>76</v>
      </c>
      <c r="AD8" s="20" t="s">
        <v>77</v>
      </c>
      <c r="AE8" s="17" t="s">
        <v>78</v>
      </c>
      <c r="AF8" s="19" t="s">
        <v>76</v>
      </c>
      <c r="AG8" s="20" t="s">
        <v>77</v>
      </c>
      <c r="AH8" s="90" t="s">
        <v>78</v>
      </c>
      <c r="AI8" s="19" t="s">
        <v>76</v>
      </c>
      <c r="AJ8" s="20" t="s">
        <v>77</v>
      </c>
      <c r="AK8" s="17" t="s">
        <v>78</v>
      </c>
      <c r="AL8" s="128" t="s">
        <v>76</v>
      </c>
      <c r="AM8" s="20" t="s">
        <v>77</v>
      </c>
      <c r="AN8" s="90" t="s">
        <v>78</v>
      </c>
      <c r="AO8" s="19" t="s">
        <v>76</v>
      </c>
      <c r="AP8" s="20" t="s">
        <v>77</v>
      </c>
      <c r="AQ8" s="17" t="s">
        <v>78</v>
      </c>
      <c r="AR8" s="128" t="s">
        <v>76</v>
      </c>
      <c r="AS8" s="20" t="s">
        <v>77</v>
      </c>
      <c r="AT8" s="90" t="s">
        <v>78</v>
      </c>
      <c r="AU8" s="19" t="s">
        <v>76</v>
      </c>
      <c r="AV8" s="20" t="s">
        <v>77</v>
      </c>
      <c r="AW8" s="17" t="s">
        <v>78</v>
      </c>
      <c r="AX8" s="128" t="s">
        <v>76</v>
      </c>
      <c r="AY8" s="20" t="s">
        <v>77</v>
      </c>
      <c r="AZ8" s="90" t="s">
        <v>78</v>
      </c>
      <c r="BA8" s="20" t="s">
        <v>76</v>
      </c>
      <c r="BB8" s="20" t="s">
        <v>77</v>
      </c>
      <c r="BC8" s="90" t="s">
        <v>78</v>
      </c>
      <c r="BD8" s="20" t="s">
        <v>76</v>
      </c>
      <c r="BE8" s="20" t="s">
        <v>77</v>
      </c>
      <c r="BF8" s="90" t="s">
        <v>78</v>
      </c>
      <c r="BG8" s="20" t="s">
        <v>76</v>
      </c>
      <c r="BH8" s="20" t="s">
        <v>77</v>
      </c>
      <c r="BI8" s="90" t="s">
        <v>78</v>
      </c>
      <c r="BJ8" s="20" t="s">
        <v>76</v>
      </c>
      <c r="BK8" s="20" t="s">
        <v>77</v>
      </c>
      <c r="BL8" s="20" t="s">
        <v>78</v>
      </c>
      <c r="BM8" s="20" t="s">
        <v>76</v>
      </c>
      <c r="BN8" s="20" t="s">
        <v>77</v>
      </c>
      <c r="BO8" s="90" t="s">
        <v>78</v>
      </c>
      <c r="BP8" s="20" t="s">
        <v>76</v>
      </c>
      <c r="BQ8" s="20" t="s">
        <v>77</v>
      </c>
      <c r="BR8" s="90" t="s">
        <v>78</v>
      </c>
      <c r="BS8" s="20" t="s">
        <v>76</v>
      </c>
      <c r="BT8" s="20" t="s">
        <v>77</v>
      </c>
      <c r="BU8" s="90" t="s">
        <v>78</v>
      </c>
      <c r="BV8" s="20" t="s">
        <v>76</v>
      </c>
      <c r="BW8" s="20" t="s">
        <v>77</v>
      </c>
      <c r="BX8" s="90" t="s">
        <v>78</v>
      </c>
      <c r="BY8" s="20" t="s">
        <v>76</v>
      </c>
      <c r="BZ8" s="20" t="s">
        <v>77</v>
      </c>
      <c r="CA8" s="24" t="s">
        <v>78</v>
      </c>
      <c r="CB8" s="20" t="s">
        <v>76</v>
      </c>
      <c r="CC8" s="20" t="s">
        <v>77</v>
      </c>
      <c r="CD8" s="90" t="s">
        <v>78</v>
      </c>
      <c r="CE8" s="20" t="s">
        <v>76</v>
      </c>
      <c r="CF8" s="20" t="s">
        <v>77</v>
      </c>
      <c r="CG8" s="90" t="s">
        <v>78</v>
      </c>
      <c r="CH8" s="20" t="s">
        <v>76</v>
      </c>
      <c r="CI8" s="20" t="s">
        <v>77</v>
      </c>
      <c r="CJ8" s="90" t="s">
        <v>78</v>
      </c>
      <c r="CK8" s="20" t="s">
        <v>76</v>
      </c>
      <c r="CL8" s="20" t="s">
        <v>77</v>
      </c>
      <c r="CM8" s="90" t="s">
        <v>78</v>
      </c>
      <c r="CN8" s="20" t="s">
        <v>76</v>
      </c>
      <c r="CO8" s="20" t="s">
        <v>77</v>
      </c>
      <c r="CP8" s="90" t="s">
        <v>78</v>
      </c>
      <c r="CQ8" s="20" t="s">
        <v>76</v>
      </c>
      <c r="CR8" s="20" t="s">
        <v>77</v>
      </c>
      <c r="CS8" s="24" t="s">
        <v>78</v>
      </c>
    </row>
    <row r="9" spans="1:97" ht="12">
      <c r="A9" s="196" t="s">
        <v>1</v>
      </c>
      <c r="B9" s="12">
        <v>365</v>
      </c>
      <c r="C9" s="13">
        <v>6</v>
      </c>
      <c r="D9" s="21">
        <f>C9/B9*100</f>
        <v>1.6438356164383561</v>
      </c>
      <c r="E9" s="12">
        <v>362</v>
      </c>
      <c r="F9" s="13">
        <v>2</v>
      </c>
      <c r="G9" s="23">
        <f>F9/E9*100</f>
        <v>0.55248618784530379</v>
      </c>
      <c r="H9" s="12">
        <v>361</v>
      </c>
      <c r="I9" s="13">
        <v>2</v>
      </c>
      <c r="J9" s="21">
        <f>I9/H9*100</f>
        <v>0.554016620498615</v>
      </c>
      <c r="K9" s="12">
        <v>364</v>
      </c>
      <c r="L9" s="13">
        <v>4</v>
      </c>
      <c r="M9" s="23">
        <f>L9/K9*100</f>
        <v>1.098901098901099</v>
      </c>
      <c r="N9" s="12">
        <v>360</v>
      </c>
      <c r="O9" s="13">
        <v>10</v>
      </c>
      <c r="P9" s="23">
        <f>O9/N9*100</f>
        <v>2.7777777777777777</v>
      </c>
      <c r="Q9" s="16">
        <v>362</v>
      </c>
      <c r="R9" s="38">
        <v>6</v>
      </c>
      <c r="S9" s="21">
        <f>R9/Q9*100</f>
        <v>1.6574585635359116</v>
      </c>
      <c r="T9" s="121">
        <v>362</v>
      </c>
      <c r="U9" s="39">
        <v>0</v>
      </c>
      <c r="V9" s="21">
        <f t="shared" ref="V9:V14" si="0">U9/T9*100</f>
        <v>0</v>
      </c>
      <c r="W9" s="120">
        <v>359</v>
      </c>
      <c r="X9" s="41">
        <v>5</v>
      </c>
      <c r="Y9" s="21">
        <f t="shared" ref="Y9:Y14" si="1">X9/W9*100</f>
        <v>1.392757660167131</v>
      </c>
      <c r="Z9" s="120">
        <v>355</v>
      </c>
      <c r="AA9" s="40">
        <v>6</v>
      </c>
      <c r="AB9" s="21">
        <f t="shared" ref="AB9:AB14" si="2">AA9/Z9*100</f>
        <v>1.6901408450704223</v>
      </c>
      <c r="AC9" s="120">
        <v>352</v>
      </c>
      <c r="AD9" s="39">
        <v>1</v>
      </c>
      <c r="AE9" s="21">
        <f t="shared" ref="AE9:AE14" si="3">AD9/AC9*100</f>
        <v>0.28409090909090912</v>
      </c>
      <c r="AF9" s="120">
        <v>355</v>
      </c>
      <c r="AG9" s="39">
        <v>6</v>
      </c>
      <c r="AH9" s="91">
        <f t="shared" ref="AH9:AH14" si="4">AG9/AF9*100</f>
        <v>1.6901408450704223</v>
      </c>
      <c r="AI9" s="126">
        <v>357</v>
      </c>
      <c r="AJ9" s="132">
        <v>2</v>
      </c>
      <c r="AK9" s="22">
        <f>AJ9/AI9*100</f>
        <v>0.56022408963585435</v>
      </c>
      <c r="AL9" s="118">
        <v>357</v>
      </c>
      <c r="AM9" s="132">
        <v>0</v>
      </c>
      <c r="AN9" s="23">
        <f>AM9/AL9*100</f>
        <v>0</v>
      </c>
      <c r="AO9" s="126">
        <v>356</v>
      </c>
      <c r="AP9" s="132">
        <v>4</v>
      </c>
      <c r="AQ9" s="22">
        <f>AP9/AO9*100</f>
        <v>1.1235955056179776</v>
      </c>
      <c r="AR9" s="118">
        <v>356</v>
      </c>
      <c r="AS9" s="132">
        <v>3</v>
      </c>
      <c r="AT9" s="23">
        <f>AS9/AR9*100</f>
        <v>0.84269662921348309</v>
      </c>
      <c r="AU9" s="126">
        <v>356</v>
      </c>
      <c r="AV9" s="132">
        <v>5</v>
      </c>
      <c r="AW9" s="22">
        <f>AV9/AU9*100</f>
        <v>1.4044943820224718</v>
      </c>
      <c r="AX9" s="118">
        <v>353</v>
      </c>
      <c r="AY9" s="132">
        <v>13</v>
      </c>
      <c r="AZ9" s="23">
        <f>AY9/AX9*100</f>
        <v>3.6827195467422094</v>
      </c>
      <c r="BA9" s="129">
        <v>352</v>
      </c>
      <c r="BB9" s="132">
        <v>2</v>
      </c>
      <c r="BC9" s="23">
        <f>BB9/BA9*100</f>
        <v>0.56818181818181823</v>
      </c>
      <c r="BD9" s="129">
        <v>360</v>
      </c>
      <c r="BE9" s="132">
        <v>14</v>
      </c>
      <c r="BF9" s="23">
        <f>BE9/BD9*100</f>
        <v>3.8888888888888888</v>
      </c>
      <c r="BG9" s="129">
        <v>356</v>
      </c>
      <c r="BH9" s="132">
        <v>9</v>
      </c>
      <c r="BI9" s="23">
        <f>BH9/BG9*100</f>
        <v>2.5280898876404492</v>
      </c>
      <c r="BJ9" s="326"/>
      <c r="BK9" s="327"/>
      <c r="BL9" s="328"/>
      <c r="BM9" s="326"/>
      <c r="BN9" s="327"/>
      <c r="BO9" s="329"/>
      <c r="BP9" s="326"/>
      <c r="BQ9" s="327"/>
      <c r="BR9" s="329"/>
      <c r="BS9" s="326"/>
      <c r="BT9" s="327"/>
      <c r="BU9" s="329"/>
      <c r="BV9" s="326"/>
      <c r="BW9" s="327"/>
      <c r="BX9" s="329"/>
      <c r="BY9" s="326"/>
      <c r="BZ9" s="327"/>
      <c r="CA9" s="329"/>
      <c r="CB9" s="326"/>
      <c r="CC9" s="327"/>
      <c r="CD9" s="329"/>
      <c r="CE9" s="326"/>
      <c r="CF9" s="327"/>
      <c r="CG9" s="330"/>
      <c r="CH9" s="331"/>
      <c r="CI9" s="332"/>
      <c r="CJ9" s="330"/>
      <c r="CK9" s="331"/>
      <c r="CL9" s="332"/>
      <c r="CM9" s="330"/>
      <c r="CN9" s="331"/>
      <c r="CO9" s="332"/>
      <c r="CP9" s="330"/>
      <c r="CQ9" s="331"/>
      <c r="CR9" s="332"/>
      <c r="CS9" s="333"/>
    </row>
    <row r="10" spans="1:97" ht="12">
      <c r="A10" s="197" t="s">
        <v>2</v>
      </c>
      <c r="B10" s="14">
        <v>560</v>
      </c>
      <c r="C10" s="9">
        <v>0</v>
      </c>
      <c r="D10" s="22">
        <f>C10/B10*100</f>
        <v>0</v>
      </c>
      <c r="E10" s="14">
        <v>560</v>
      </c>
      <c r="F10" s="9">
        <v>0</v>
      </c>
      <c r="G10" s="23">
        <f>F10/E10*100</f>
        <v>0</v>
      </c>
      <c r="H10" s="14">
        <v>561</v>
      </c>
      <c r="I10" s="9">
        <v>0</v>
      </c>
      <c r="J10" s="22">
        <f>I10/H10*100</f>
        <v>0</v>
      </c>
      <c r="K10" s="14">
        <v>552</v>
      </c>
      <c r="L10" s="9">
        <v>0</v>
      </c>
      <c r="M10" s="23">
        <f>L10/K10*100</f>
        <v>0</v>
      </c>
      <c r="N10" s="14">
        <v>548</v>
      </c>
      <c r="O10" s="9">
        <v>0</v>
      </c>
      <c r="P10" s="23">
        <f>O10/N10*100</f>
        <v>0</v>
      </c>
      <c r="Q10" s="15">
        <v>551</v>
      </c>
      <c r="R10" s="37">
        <v>5</v>
      </c>
      <c r="S10" s="22">
        <f>R10/Q10*100</f>
        <v>0.90744101633393837</v>
      </c>
      <c r="T10" s="121">
        <v>548</v>
      </c>
      <c r="U10" s="8">
        <v>0</v>
      </c>
      <c r="V10" s="22">
        <f t="shared" si="0"/>
        <v>0</v>
      </c>
      <c r="W10" s="120">
        <v>544</v>
      </c>
      <c r="X10" s="40">
        <v>0</v>
      </c>
      <c r="Y10" s="22">
        <f t="shared" si="1"/>
        <v>0</v>
      </c>
      <c r="Z10" s="120">
        <v>544</v>
      </c>
      <c r="AA10" s="40">
        <v>11</v>
      </c>
      <c r="AB10" s="22">
        <f t="shared" si="2"/>
        <v>2.0220588235294117</v>
      </c>
      <c r="AC10" s="120">
        <v>539</v>
      </c>
      <c r="AD10" s="8">
        <v>10</v>
      </c>
      <c r="AE10" s="22">
        <f t="shared" si="3"/>
        <v>1.855287569573284</v>
      </c>
      <c r="AF10" s="120">
        <v>535</v>
      </c>
      <c r="AG10" s="8">
        <v>5</v>
      </c>
      <c r="AH10" s="23">
        <f t="shared" si="4"/>
        <v>0.93457943925233633</v>
      </c>
      <c r="AI10" s="126">
        <v>533</v>
      </c>
      <c r="AJ10" s="132">
        <v>8</v>
      </c>
      <c r="AK10" s="22">
        <f>AJ10/AI10*100</f>
        <v>1.5009380863039399</v>
      </c>
      <c r="AL10" s="118">
        <v>534</v>
      </c>
      <c r="AM10" s="132">
        <v>5</v>
      </c>
      <c r="AN10" s="23">
        <f>AM10/AL10*100</f>
        <v>0.93632958801498134</v>
      </c>
      <c r="AO10" s="126">
        <v>527</v>
      </c>
      <c r="AP10" s="132">
        <v>16</v>
      </c>
      <c r="AQ10" s="22">
        <f>AP10/AO10*100</f>
        <v>3.0360531309297913</v>
      </c>
      <c r="AR10" s="118">
        <v>521</v>
      </c>
      <c r="AS10" s="132">
        <v>1</v>
      </c>
      <c r="AT10" s="23">
        <f>AS10/AR10*100</f>
        <v>0.19193857965451055</v>
      </c>
      <c r="AU10" s="126">
        <v>524</v>
      </c>
      <c r="AV10" s="132">
        <v>0</v>
      </c>
      <c r="AW10" s="22">
        <f>AV10/AU10*100</f>
        <v>0</v>
      </c>
      <c r="AX10" s="118">
        <v>523</v>
      </c>
      <c r="AY10" s="132">
        <v>7</v>
      </c>
      <c r="AZ10" s="23">
        <f>AY10/AX10*100</f>
        <v>1.338432122370937</v>
      </c>
      <c r="BA10" s="129">
        <v>523</v>
      </c>
      <c r="BB10" s="132">
        <v>4</v>
      </c>
      <c r="BC10" s="23">
        <f>BB10/BA10*100</f>
        <v>0.76481835564053535</v>
      </c>
      <c r="BD10" s="129">
        <v>523</v>
      </c>
      <c r="BE10" s="132">
        <v>1</v>
      </c>
      <c r="BF10" s="23">
        <f>BE10/BD10*100</f>
        <v>0.19120458891013384</v>
      </c>
      <c r="BG10" s="129">
        <v>524</v>
      </c>
      <c r="BH10" s="132">
        <v>1</v>
      </c>
      <c r="BI10" s="23">
        <f>BH10/BG10*100</f>
        <v>0.19083969465648853</v>
      </c>
      <c r="BJ10" s="326"/>
      <c r="BK10" s="327"/>
      <c r="BL10" s="328"/>
      <c r="BM10" s="326"/>
      <c r="BN10" s="327"/>
      <c r="BO10" s="329"/>
      <c r="BP10" s="326"/>
      <c r="BQ10" s="327"/>
      <c r="BR10" s="329"/>
      <c r="BS10" s="326"/>
      <c r="BT10" s="327"/>
      <c r="BU10" s="329"/>
      <c r="BV10" s="326"/>
      <c r="BW10" s="327"/>
      <c r="BX10" s="329"/>
      <c r="BY10" s="326"/>
      <c r="BZ10" s="327"/>
      <c r="CA10" s="329"/>
      <c r="CB10" s="326"/>
      <c r="CC10" s="327"/>
      <c r="CD10" s="329"/>
      <c r="CE10" s="326"/>
      <c r="CF10" s="327"/>
      <c r="CG10" s="329"/>
      <c r="CH10" s="326"/>
      <c r="CI10" s="327"/>
      <c r="CJ10" s="329"/>
      <c r="CK10" s="326"/>
      <c r="CL10" s="327"/>
      <c r="CM10" s="329"/>
      <c r="CN10" s="326"/>
      <c r="CO10" s="327"/>
      <c r="CP10" s="329"/>
      <c r="CQ10" s="326"/>
      <c r="CR10" s="327"/>
      <c r="CS10" s="334"/>
    </row>
    <row r="11" spans="1:97" ht="12">
      <c r="A11" s="197" t="s">
        <v>3</v>
      </c>
      <c r="B11" s="14">
        <v>1716</v>
      </c>
      <c r="C11" s="9">
        <v>0</v>
      </c>
      <c r="D11" s="22">
        <f>C11/B11*100</f>
        <v>0</v>
      </c>
      <c r="E11" s="14">
        <v>1686</v>
      </c>
      <c r="F11" s="9">
        <v>0</v>
      </c>
      <c r="G11" s="23">
        <f>F11/E11*100</f>
        <v>0</v>
      </c>
      <c r="H11" s="14">
        <v>1669</v>
      </c>
      <c r="I11" s="9">
        <v>0</v>
      </c>
      <c r="J11" s="22">
        <f>I11/H11*100</f>
        <v>0</v>
      </c>
      <c r="K11" s="14">
        <v>1655</v>
      </c>
      <c r="L11" s="9">
        <v>0</v>
      </c>
      <c r="M11" s="23">
        <f>L11/K11*100</f>
        <v>0</v>
      </c>
      <c r="N11" s="14">
        <v>1628</v>
      </c>
      <c r="O11" s="9">
        <v>0</v>
      </c>
      <c r="P11" s="23">
        <f>O11/N11*100</f>
        <v>0</v>
      </c>
      <c r="Q11" s="15">
        <v>1592</v>
      </c>
      <c r="R11" s="37">
        <v>0</v>
      </c>
      <c r="S11" s="22">
        <f t="shared" ref="S11:S73" si="5">R11/Q11*100</f>
        <v>0</v>
      </c>
      <c r="T11" s="121">
        <v>1551</v>
      </c>
      <c r="U11" s="8">
        <v>0</v>
      </c>
      <c r="V11" s="22">
        <f t="shared" si="0"/>
        <v>0</v>
      </c>
      <c r="W11" s="120">
        <v>1517</v>
      </c>
      <c r="X11" s="40">
        <v>0</v>
      </c>
      <c r="Y11" s="22">
        <f t="shared" si="1"/>
        <v>0</v>
      </c>
      <c r="Z11" s="120">
        <v>1504</v>
      </c>
      <c r="AA11" s="40">
        <v>7</v>
      </c>
      <c r="AB11" s="22">
        <f t="shared" si="2"/>
        <v>0.46542553191489361</v>
      </c>
      <c r="AC11" s="120">
        <v>1483</v>
      </c>
      <c r="AD11" s="8">
        <v>39</v>
      </c>
      <c r="AE11" s="22">
        <f t="shared" si="3"/>
        <v>2.6298044504383009</v>
      </c>
      <c r="AF11" s="120">
        <v>1470</v>
      </c>
      <c r="AG11" s="8">
        <v>13</v>
      </c>
      <c r="AH11" s="23">
        <f t="shared" si="4"/>
        <v>0.88435374149659873</v>
      </c>
      <c r="AI11" s="126">
        <v>1452</v>
      </c>
      <c r="AJ11" s="132">
        <v>17</v>
      </c>
      <c r="AK11" s="22">
        <f>AJ11/AI11*100</f>
        <v>1.1707988980716253</v>
      </c>
      <c r="AL11" s="118">
        <v>1444</v>
      </c>
      <c r="AM11" s="132">
        <v>7</v>
      </c>
      <c r="AN11" s="23">
        <f t="shared" ref="AN11:AN73" si="6">AM11/AL11*100</f>
        <v>0.48476454293628807</v>
      </c>
      <c r="AO11" s="126">
        <v>1426</v>
      </c>
      <c r="AP11" s="132">
        <v>7</v>
      </c>
      <c r="AQ11" s="22">
        <f t="shared" ref="AQ11:AQ73" si="7">AP11/AO11*100</f>
        <v>0.49088359046283309</v>
      </c>
      <c r="AR11" s="118">
        <v>1413</v>
      </c>
      <c r="AS11" s="132">
        <v>7</v>
      </c>
      <c r="AT11" s="23">
        <f>AS11/AR11*100</f>
        <v>0.49539985845718332</v>
      </c>
      <c r="AU11" s="126">
        <v>1388</v>
      </c>
      <c r="AV11" s="132">
        <v>10</v>
      </c>
      <c r="AW11" s="22">
        <f>AV11/AU11*100</f>
        <v>0.72046109510086453</v>
      </c>
      <c r="AX11" s="118">
        <v>1366</v>
      </c>
      <c r="AY11" s="132">
        <v>5</v>
      </c>
      <c r="AZ11" s="23">
        <f t="shared" ref="AZ11:AZ73" si="8">AY11/AX11*100</f>
        <v>0.36603221083455345</v>
      </c>
      <c r="BA11" s="129">
        <v>1350</v>
      </c>
      <c r="BB11" s="132">
        <v>12</v>
      </c>
      <c r="BC11" s="23">
        <f t="shared" ref="BC11:BC73" si="9">BB11/BA11*100</f>
        <v>0.88888888888888884</v>
      </c>
      <c r="BD11" s="129">
        <v>1346</v>
      </c>
      <c r="BE11" s="132">
        <v>12</v>
      </c>
      <c r="BF11" s="23">
        <f t="shared" ref="BF11:BF73" si="10">BE11/BD11*100</f>
        <v>0.89153046062407126</v>
      </c>
      <c r="BG11" s="129">
        <v>1336</v>
      </c>
      <c r="BH11" s="132">
        <v>8</v>
      </c>
      <c r="BI11" s="23">
        <f t="shared" ref="BI11:BI74" si="11">BH11/BG11*100</f>
        <v>0.5988023952095809</v>
      </c>
      <c r="BJ11" s="326"/>
      <c r="BK11" s="327"/>
      <c r="BL11" s="328"/>
      <c r="BM11" s="326"/>
      <c r="BN11" s="327"/>
      <c r="BO11" s="329"/>
      <c r="BP11" s="326"/>
      <c r="BQ11" s="327"/>
      <c r="BR11" s="329"/>
      <c r="BS11" s="326"/>
      <c r="BT11" s="327"/>
      <c r="BU11" s="329"/>
      <c r="BV11" s="326"/>
      <c r="BW11" s="327"/>
      <c r="BX11" s="329"/>
      <c r="BY11" s="326"/>
      <c r="BZ11" s="327"/>
      <c r="CA11" s="329"/>
      <c r="CB11" s="326"/>
      <c r="CC11" s="327"/>
      <c r="CD11" s="329"/>
      <c r="CE11" s="326"/>
      <c r="CF11" s="327"/>
      <c r="CG11" s="329"/>
      <c r="CH11" s="326"/>
      <c r="CI11" s="327"/>
      <c r="CJ11" s="329"/>
      <c r="CK11" s="326"/>
      <c r="CL11" s="327"/>
      <c r="CM11" s="329"/>
      <c r="CN11" s="326"/>
      <c r="CO11" s="327"/>
      <c r="CP11" s="329"/>
      <c r="CQ11" s="326"/>
      <c r="CR11" s="327"/>
      <c r="CS11" s="334"/>
    </row>
    <row r="12" spans="1:97" ht="12">
      <c r="A12" s="197" t="s">
        <v>4</v>
      </c>
      <c r="B12" s="14">
        <v>973</v>
      </c>
      <c r="C12" s="9">
        <v>0</v>
      </c>
      <c r="D12" s="22">
        <f>C12/B12*100</f>
        <v>0</v>
      </c>
      <c r="E12" s="14">
        <v>973</v>
      </c>
      <c r="F12" s="9">
        <v>0</v>
      </c>
      <c r="G12" s="23">
        <f>F12/E12*100</f>
        <v>0</v>
      </c>
      <c r="H12" s="14">
        <v>974</v>
      </c>
      <c r="I12" s="9">
        <v>0</v>
      </c>
      <c r="J12" s="22">
        <f>I12/H12*100</f>
        <v>0</v>
      </c>
      <c r="K12" s="14">
        <v>976</v>
      </c>
      <c r="L12" s="9">
        <v>0</v>
      </c>
      <c r="M12" s="23">
        <f>L12/K12*100</f>
        <v>0</v>
      </c>
      <c r="N12" s="14">
        <v>980</v>
      </c>
      <c r="O12" s="9">
        <v>0</v>
      </c>
      <c r="P12" s="23">
        <f>O12/N12*100</f>
        <v>0</v>
      </c>
      <c r="Q12" s="15">
        <v>987</v>
      </c>
      <c r="R12" s="37">
        <v>7</v>
      </c>
      <c r="S12" s="22">
        <f t="shared" si="5"/>
        <v>0.70921985815602839</v>
      </c>
      <c r="T12" s="121">
        <v>975</v>
      </c>
      <c r="U12" s="8">
        <v>0</v>
      </c>
      <c r="V12" s="22">
        <f t="shared" si="0"/>
        <v>0</v>
      </c>
      <c r="W12" s="120">
        <v>978</v>
      </c>
      <c r="X12" s="40">
        <v>0</v>
      </c>
      <c r="Y12" s="22">
        <f t="shared" si="1"/>
        <v>0</v>
      </c>
      <c r="Z12" s="120">
        <v>972</v>
      </c>
      <c r="AA12" s="40">
        <v>11</v>
      </c>
      <c r="AB12" s="22">
        <f t="shared" si="2"/>
        <v>1.131687242798354</v>
      </c>
      <c r="AC12" s="120">
        <v>960</v>
      </c>
      <c r="AD12" s="8">
        <v>20</v>
      </c>
      <c r="AE12" s="22">
        <f t="shared" si="3"/>
        <v>2.083333333333333</v>
      </c>
      <c r="AF12" s="120">
        <v>967</v>
      </c>
      <c r="AG12" s="8">
        <v>13</v>
      </c>
      <c r="AH12" s="23">
        <f t="shared" si="4"/>
        <v>1.344364012409514</v>
      </c>
      <c r="AI12" s="126">
        <v>964</v>
      </c>
      <c r="AJ12" s="132">
        <v>21</v>
      </c>
      <c r="AK12" s="22">
        <f>AJ12/AI12*100</f>
        <v>2.1784232365145226</v>
      </c>
      <c r="AL12" s="118">
        <v>959</v>
      </c>
      <c r="AM12" s="132">
        <v>16</v>
      </c>
      <c r="AN12" s="23">
        <f t="shared" si="6"/>
        <v>1.6684045881126173</v>
      </c>
      <c r="AO12" s="126">
        <v>959</v>
      </c>
      <c r="AP12" s="132">
        <v>25</v>
      </c>
      <c r="AQ12" s="22">
        <f t="shared" si="7"/>
        <v>2.6068821689259645</v>
      </c>
      <c r="AR12" s="118">
        <v>982</v>
      </c>
      <c r="AS12" s="132">
        <v>19</v>
      </c>
      <c r="AT12" s="23">
        <f t="shared" ref="AT12:AT74" si="12">AS12/AR12*100</f>
        <v>1.9348268839103868</v>
      </c>
      <c r="AU12" s="126">
        <v>983</v>
      </c>
      <c r="AV12" s="132">
        <v>32</v>
      </c>
      <c r="AW12" s="22">
        <f t="shared" ref="AW12:AW74" si="13">AV12/AU12*100</f>
        <v>3.2553407934893182</v>
      </c>
      <c r="AX12" s="118">
        <v>971</v>
      </c>
      <c r="AY12" s="132">
        <v>38</v>
      </c>
      <c r="AZ12" s="23">
        <f t="shared" si="8"/>
        <v>3.913491246138002</v>
      </c>
      <c r="BA12" s="129">
        <v>963</v>
      </c>
      <c r="BB12" s="132">
        <v>15</v>
      </c>
      <c r="BC12" s="23">
        <f t="shared" si="9"/>
        <v>1.557632398753894</v>
      </c>
      <c r="BD12" s="129">
        <v>965</v>
      </c>
      <c r="BE12" s="132">
        <v>26</v>
      </c>
      <c r="BF12" s="23">
        <f t="shared" si="10"/>
        <v>2.6943005181347153</v>
      </c>
      <c r="BG12" s="129">
        <v>958</v>
      </c>
      <c r="BH12" s="132">
        <v>10</v>
      </c>
      <c r="BI12" s="23">
        <f t="shared" si="11"/>
        <v>1.0438413361169103</v>
      </c>
      <c r="BJ12" s="326"/>
      <c r="BK12" s="327"/>
      <c r="BL12" s="328"/>
      <c r="BM12" s="326"/>
      <c r="BN12" s="327"/>
      <c r="BO12" s="329"/>
      <c r="BP12" s="326"/>
      <c r="BQ12" s="327"/>
      <c r="BR12" s="329"/>
      <c r="BS12" s="326"/>
      <c r="BT12" s="327"/>
      <c r="BU12" s="329"/>
      <c r="BV12" s="326"/>
      <c r="BW12" s="327"/>
      <c r="BX12" s="329"/>
      <c r="BY12" s="326"/>
      <c r="BZ12" s="327"/>
      <c r="CA12" s="329"/>
      <c r="CB12" s="326"/>
      <c r="CC12" s="327"/>
      <c r="CD12" s="329"/>
      <c r="CE12" s="326"/>
      <c r="CF12" s="327"/>
      <c r="CG12" s="329"/>
      <c r="CH12" s="326"/>
      <c r="CI12" s="327"/>
      <c r="CJ12" s="329"/>
      <c r="CK12" s="326"/>
      <c r="CL12" s="327"/>
      <c r="CM12" s="329"/>
      <c r="CN12" s="326"/>
      <c r="CO12" s="327"/>
      <c r="CP12" s="329"/>
      <c r="CQ12" s="326"/>
      <c r="CR12" s="327"/>
      <c r="CS12" s="334"/>
    </row>
    <row r="13" spans="1:97" ht="12">
      <c r="A13" s="197" t="s">
        <v>5</v>
      </c>
      <c r="B13" s="9">
        <v>546</v>
      </c>
      <c r="C13" s="9">
        <v>0</v>
      </c>
      <c r="D13" s="22">
        <f>C13/B13*100</f>
        <v>0</v>
      </c>
      <c r="E13" s="14">
        <v>546</v>
      </c>
      <c r="F13" s="9">
        <v>0</v>
      </c>
      <c r="G13" s="23">
        <f>F13/E13*100</f>
        <v>0</v>
      </c>
      <c r="H13" s="14">
        <v>549</v>
      </c>
      <c r="I13" s="9">
        <v>0</v>
      </c>
      <c r="J13" s="22">
        <f>I13/H13*100</f>
        <v>0</v>
      </c>
      <c r="K13" s="14">
        <v>549</v>
      </c>
      <c r="L13" s="9">
        <v>0</v>
      </c>
      <c r="M13" s="23">
        <f>L13/K13*100</f>
        <v>0</v>
      </c>
      <c r="N13" s="14">
        <v>547</v>
      </c>
      <c r="O13" s="9">
        <v>0</v>
      </c>
      <c r="P13" s="23">
        <f>O13/N13*100</f>
        <v>0</v>
      </c>
      <c r="Q13" s="15">
        <v>540</v>
      </c>
      <c r="R13" s="37">
        <v>0</v>
      </c>
      <c r="S13" s="22">
        <f t="shared" si="5"/>
        <v>0</v>
      </c>
      <c r="T13" s="121">
        <v>535</v>
      </c>
      <c r="U13" s="8">
        <v>0</v>
      </c>
      <c r="V13" s="22">
        <f t="shared" si="0"/>
        <v>0</v>
      </c>
      <c r="W13" s="120">
        <v>531</v>
      </c>
      <c r="X13" s="40">
        <v>0</v>
      </c>
      <c r="Y13" s="22">
        <f t="shared" si="1"/>
        <v>0</v>
      </c>
      <c r="Z13" s="120">
        <v>529</v>
      </c>
      <c r="AA13" s="40">
        <v>0</v>
      </c>
      <c r="AB13" s="22">
        <f t="shared" si="2"/>
        <v>0</v>
      </c>
      <c r="AC13" s="120">
        <v>527</v>
      </c>
      <c r="AD13" s="8">
        <v>0</v>
      </c>
      <c r="AE13" s="22">
        <f t="shared" si="3"/>
        <v>0</v>
      </c>
      <c r="AF13" s="120">
        <v>530</v>
      </c>
      <c r="AG13" s="8">
        <v>0</v>
      </c>
      <c r="AH13" s="23">
        <f t="shared" si="4"/>
        <v>0</v>
      </c>
      <c r="AI13" s="126">
        <v>524</v>
      </c>
      <c r="AJ13" s="132">
        <v>0</v>
      </c>
      <c r="AK13" s="22">
        <f t="shared" ref="AK13:AK75" si="14">AJ13/AI13*100</f>
        <v>0</v>
      </c>
      <c r="AL13" s="118">
        <v>520</v>
      </c>
      <c r="AM13" s="132">
        <v>0</v>
      </c>
      <c r="AN13" s="23">
        <f t="shared" si="6"/>
        <v>0</v>
      </c>
      <c r="AO13" s="126">
        <v>529</v>
      </c>
      <c r="AP13" s="132">
        <v>0</v>
      </c>
      <c r="AQ13" s="22">
        <f t="shared" si="7"/>
        <v>0</v>
      </c>
      <c r="AR13" s="118">
        <v>528</v>
      </c>
      <c r="AS13" s="132">
        <v>0</v>
      </c>
      <c r="AT13" s="23">
        <f t="shared" si="12"/>
        <v>0</v>
      </c>
      <c r="AU13" s="126">
        <v>524</v>
      </c>
      <c r="AV13" s="132">
        <v>0</v>
      </c>
      <c r="AW13" s="22">
        <f t="shared" si="13"/>
        <v>0</v>
      </c>
      <c r="AX13" s="118">
        <v>522</v>
      </c>
      <c r="AY13" s="132">
        <v>0</v>
      </c>
      <c r="AZ13" s="23">
        <f t="shared" si="8"/>
        <v>0</v>
      </c>
      <c r="BA13" s="129">
        <v>520</v>
      </c>
      <c r="BB13" s="132">
        <v>0</v>
      </c>
      <c r="BC13" s="23">
        <f t="shared" si="9"/>
        <v>0</v>
      </c>
      <c r="BD13" s="129">
        <v>515</v>
      </c>
      <c r="BE13" s="132">
        <v>0</v>
      </c>
      <c r="BF13" s="23">
        <f t="shared" si="10"/>
        <v>0</v>
      </c>
      <c r="BG13" s="129">
        <v>511</v>
      </c>
      <c r="BH13" s="132">
        <v>0</v>
      </c>
      <c r="BI13" s="23">
        <f t="shared" si="11"/>
        <v>0</v>
      </c>
      <c r="BJ13" s="326"/>
      <c r="BK13" s="327"/>
      <c r="BL13" s="328"/>
      <c r="BM13" s="326"/>
      <c r="BN13" s="327"/>
      <c r="BO13" s="329"/>
      <c r="BP13" s="326"/>
      <c r="BQ13" s="327"/>
      <c r="BR13" s="329"/>
      <c r="BS13" s="326"/>
      <c r="BT13" s="327"/>
      <c r="BU13" s="329"/>
      <c r="BV13" s="326"/>
      <c r="BW13" s="327"/>
      <c r="BX13" s="329"/>
      <c r="BY13" s="326"/>
      <c r="BZ13" s="327"/>
      <c r="CA13" s="329"/>
      <c r="CB13" s="326"/>
      <c r="CC13" s="327"/>
      <c r="CD13" s="329"/>
      <c r="CE13" s="326"/>
      <c r="CF13" s="327"/>
      <c r="CG13" s="329"/>
      <c r="CH13" s="326"/>
      <c r="CI13" s="327"/>
      <c r="CJ13" s="329"/>
      <c r="CK13" s="326"/>
      <c r="CL13" s="327"/>
      <c r="CM13" s="329"/>
      <c r="CN13" s="326"/>
      <c r="CO13" s="327"/>
      <c r="CP13" s="329"/>
      <c r="CQ13" s="326"/>
      <c r="CR13" s="327"/>
      <c r="CS13" s="334"/>
    </row>
    <row r="14" spans="1:97" ht="12">
      <c r="A14" s="197" t="s">
        <v>142</v>
      </c>
      <c r="B14" s="9"/>
      <c r="C14" s="9"/>
      <c r="D14" s="22"/>
      <c r="E14" s="14"/>
      <c r="F14" s="9"/>
      <c r="G14" s="23"/>
      <c r="H14" s="14"/>
      <c r="I14" s="9"/>
      <c r="J14" s="22"/>
      <c r="K14" s="14"/>
      <c r="L14" s="9"/>
      <c r="M14" s="23"/>
      <c r="N14" s="14"/>
      <c r="O14" s="9"/>
      <c r="P14" s="23"/>
      <c r="Q14" s="15">
        <v>405</v>
      </c>
      <c r="R14" s="37">
        <v>2</v>
      </c>
      <c r="S14" s="22">
        <f t="shared" si="5"/>
        <v>0.49382716049382713</v>
      </c>
      <c r="T14" s="121">
        <v>403</v>
      </c>
      <c r="U14" s="8">
        <v>0</v>
      </c>
      <c r="V14" s="22">
        <f t="shared" si="0"/>
        <v>0</v>
      </c>
      <c r="W14" s="120">
        <v>400</v>
      </c>
      <c r="X14" s="40">
        <v>0</v>
      </c>
      <c r="Y14" s="22">
        <f t="shared" si="1"/>
        <v>0</v>
      </c>
      <c r="Z14" s="120">
        <v>398</v>
      </c>
      <c r="AA14" s="40">
        <v>0</v>
      </c>
      <c r="AB14" s="22">
        <f t="shared" si="2"/>
        <v>0</v>
      </c>
      <c r="AC14" s="120">
        <v>402</v>
      </c>
      <c r="AD14" s="8">
        <v>10</v>
      </c>
      <c r="AE14" s="22">
        <f t="shared" si="3"/>
        <v>2.4875621890547266</v>
      </c>
      <c r="AF14" s="120">
        <v>400</v>
      </c>
      <c r="AG14" s="8">
        <v>1</v>
      </c>
      <c r="AH14" s="23">
        <f t="shared" si="4"/>
        <v>0.25</v>
      </c>
      <c r="AI14" s="126">
        <v>403</v>
      </c>
      <c r="AJ14" s="132">
        <v>3</v>
      </c>
      <c r="AK14" s="22">
        <f t="shared" si="14"/>
        <v>0.74441687344913154</v>
      </c>
      <c r="AL14" s="118">
        <v>402</v>
      </c>
      <c r="AM14" s="132">
        <v>1</v>
      </c>
      <c r="AN14" s="23">
        <f t="shared" si="6"/>
        <v>0.24875621890547264</v>
      </c>
      <c r="AO14" s="126">
        <v>399</v>
      </c>
      <c r="AP14" s="132">
        <v>0</v>
      </c>
      <c r="AQ14" s="22">
        <f t="shared" si="7"/>
        <v>0</v>
      </c>
      <c r="AR14" s="118">
        <v>395</v>
      </c>
      <c r="AS14" s="132">
        <v>1</v>
      </c>
      <c r="AT14" s="23">
        <f t="shared" si="12"/>
        <v>0.25316455696202533</v>
      </c>
      <c r="AU14" s="126">
        <v>396</v>
      </c>
      <c r="AV14" s="132">
        <v>2</v>
      </c>
      <c r="AW14" s="22">
        <f t="shared" si="13"/>
        <v>0.50505050505050508</v>
      </c>
      <c r="AX14" s="118">
        <v>394</v>
      </c>
      <c r="AY14" s="132">
        <v>8</v>
      </c>
      <c r="AZ14" s="23">
        <f t="shared" si="8"/>
        <v>2.030456852791878</v>
      </c>
      <c r="BA14" s="129">
        <v>396</v>
      </c>
      <c r="BB14" s="132">
        <v>1</v>
      </c>
      <c r="BC14" s="23">
        <f t="shared" si="9"/>
        <v>0.25252525252525254</v>
      </c>
      <c r="BD14" s="129">
        <v>394</v>
      </c>
      <c r="BE14" s="132">
        <v>3</v>
      </c>
      <c r="BF14" s="23">
        <f t="shared" si="10"/>
        <v>0.76142131979695438</v>
      </c>
      <c r="BG14" s="129">
        <v>394</v>
      </c>
      <c r="BH14" s="132">
        <v>2</v>
      </c>
      <c r="BI14" s="23">
        <f t="shared" si="11"/>
        <v>0.50761421319796951</v>
      </c>
      <c r="BJ14" s="326"/>
      <c r="BK14" s="327"/>
      <c r="BL14" s="328"/>
      <c r="BM14" s="326"/>
      <c r="BN14" s="327"/>
      <c r="BO14" s="329"/>
      <c r="BP14" s="326"/>
      <c r="BQ14" s="327"/>
      <c r="BR14" s="329"/>
      <c r="BS14" s="326"/>
      <c r="BT14" s="327"/>
      <c r="BU14" s="329"/>
      <c r="BV14" s="326"/>
      <c r="BW14" s="327"/>
      <c r="BX14" s="329"/>
      <c r="BY14" s="326"/>
      <c r="BZ14" s="327"/>
      <c r="CA14" s="329"/>
      <c r="CB14" s="326"/>
      <c r="CC14" s="327"/>
      <c r="CD14" s="329"/>
      <c r="CE14" s="326"/>
      <c r="CF14" s="327"/>
      <c r="CG14" s="329"/>
      <c r="CH14" s="326"/>
      <c r="CI14" s="327"/>
      <c r="CJ14" s="329"/>
      <c r="CK14" s="326"/>
      <c r="CL14" s="327"/>
      <c r="CM14" s="329"/>
      <c r="CN14" s="326"/>
      <c r="CO14" s="327"/>
      <c r="CP14" s="329"/>
      <c r="CQ14" s="326"/>
      <c r="CR14" s="327"/>
      <c r="CS14" s="334"/>
    </row>
    <row r="15" spans="1:97" ht="12">
      <c r="A15" s="197" t="s">
        <v>6</v>
      </c>
      <c r="B15" s="9">
        <v>343</v>
      </c>
      <c r="C15" s="9">
        <v>0</v>
      </c>
      <c r="D15" s="22">
        <f t="shared" ref="D15:D36" si="15">C15/B15*100</f>
        <v>0</v>
      </c>
      <c r="E15" s="14">
        <v>345</v>
      </c>
      <c r="F15" s="9">
        <v>0</v>
      </c>
      <c r="G15" s="23">
        <f t="shared" ref="G15:G36" si="16">F15/E15*100</f>
        <v>0</v>
      </c>
      <c r="H15" s="14">
        <v>344</v>
      </c>
      <c r="I15" s="9">
        <v>0</v>
      </c>
      <c r="J15" s="22">
        <f t="shared" ref="J15:J36" si="17">I15/H15*100</f>
        <v>0</v>
      </c>
      <c r="K15" s="14">
        <v>354</v>
      </c>
      <c r="L15" s="9">
        <v>0</v>
      </c>
      <c r="M15" s="23">
        <f t="shared" ref="M15:M36" si="18">L15/K15*100</f>
        <v>0</v>
      </c>
      <c r="N15" s="14">
        <v>363</v>
      </c>
      <c r="O15" s="9">
        <v>0</v>
      </c>
      <c r="P15" s="23">
        <f t="shared" ref="P15:P36" si="19">O15/N15*100</f>
        <v>0</v>
      </c>
      <c r="Q15" s="15">
        <v>363</v>
      </c>
      <c r="R15" s="37">
        <v>0</v>
      </c>
      <c r="S15" s="22">
        <f t="shared" si="5"/>
        <v>0</v>
      </c>
      <c r="T15" s="121">
        <v>362</v>
      </c>
      <c r="U15" s="8">
        <v>0</v>
      </c>
      <c r="V15" s="22">
        <f t="shared" ref="V15:V37" si="20">U15/T15*100</f>
        <v>0</v>
      </c>
      <c r="W15" s="120">
        <v>362</v>
      </c>
      <c r="X15" s="40">
        <v>0</v>
      </c>
      <c r="Y15" s="22">
        <f t="shared" ref="Y15:Y37" si="21">X15/W15*100</f>
        <v>0</v>
      </c>
      <c r="Z15" s="120">
        <v>360</v>
      </c>
      <c r="AA15" s="40">
        <v>2</v>
      </c>
      <c r="AB15" s="22">
        <f t="shared" ref="AB15:AB37" si="22">AA15/Z15*100</f>
        <v>0.55555555555555558</v>
      </c>
      <c r="AC15" s="120">
        <v>361</v>
      </c>
      <c r="AD15" s="8">
        <v>2</v>
      </c>
      <c r="AE15" s="22">
        <f t="shared" ref="AE15:AE37" si="23">AD15/AC15*100</f>
        <v>0.554016620498615</v>
      </c>
      <c r="AF15" s="120">
        <v>365</v>
      </c>
      <c r="AG15" s="8">
        <v>5</v>
      </c>
      <c r="AH15" s="23">
        <f t="shared" ref="AH15:AH37" si="24">AG15/AF15*100</f>
        <v>1.3698630136986301</v>
      </c>
      <c r="AI15" s="126">
        <v>364</v>
      </c>
      <c r="AJ15" s="132">
        <v>2</v>
      </c>
      <c r="AK15" s="22">
        <f t="shared" si="14"/>
        <v>0.5494505494505495</v>
      </c>
      <c r="AL15" s="118">
        <v>367</v>
      </c>
      <c r="AM15" s="132">
        <v>1</v>
      </c>
      <c r="AN15" s="23">
        <f t="shared" si="6"/>
        <v>0.27247956403269752</v>
      </c>
      <c r="AO15" s="126">
        <v>368</v>
      </c>
      <c r="AP15" s="132">
        <v>11</v>
      </c>
      <c r="AQ15" s="22">
        <f t="shared" si="7"/>
        <v>2.9891304347826089</v>
      </c>
      <c r="AR15" s="118">
        <v>364</v>
      </c>
      <c r="AS15" s="132">
        <v>2</v>
      </c>
      <c r="AT15" s="23">
        <f t="shared" si="12"/>
        <v>0.5494505494505495</v>
      </c>
      <c r="AU15" s="126">
        <v>370</v>
      </c>
      <c r="AV15" s="132">
        <v>3</v>
      </c>
      <c r="AW15" s="22">
        <f t="shared" si="13"/>
        <v>0.81081081081081086</v>
      </c>
      <c r="AX15" s="118">
        <v>375</v>
      </c>
      <c r="AY15" s="132">
        <v>4</v>
      </c>
      <c r="AZ15" s="23">
        <f t="shared" si="8"/>
        <v>1.0666666666666667</v>
      </c>
      <c r="BA15" s="129">
        <v>378</v>
      </c>
      <c r="BB15" s="132">
        <v>10</v>
      </c>
      <c r="BC15" s="23">
        <f t="shared" si="9"/>
        <v>2.6455026455026456</v>
      </c>
      <c r="BD15" s="129">
        <v>379</v>
      </c>
      <c r="BE15" s="132">
        <v>0</v>
      </c>
      <c r="BF15" s="23">
        <f t="shared" si="10"/>
        <v>0</v>
      </c>
      <c r="BG15" s="129">
        <v>377</v>
      </c>
      <c r="BH15" s="132">
        <v>3</v>
      </c>
      <c r="BI15" s="23">
        <f t="shared" si="11"/>
        <v>0.79575596816976124</v>
      </c>
      <c r="BJ15" s="326"/>
      <c r="BK15" s="327"/>
      <c r="BL15" s="328"/>
      <c r="BM15" s="326"/>
      <c r="BN15" s="327"/>
      <c r="BO15" s="329"/>
      <c r="BP15" s="326"/>
      <c r="BQ15" s="327"/>
      <c r="BR15" s="329"/>
      <c r="BS15" s="326"/>
      <c r="BT15" s="327"/>
      <c r="BU15" s="329"/>
      <c r="BV15" s="326"/>
      <c r="BW15" s="327"/>
      <c r="BX15" s="329"/>
      <c r="BY15" s="326"/>
      <c r="BZ15" s="327"/>
      <c r="CA15" s="329"/>
      <c r="CB15" s="326"/>
      <c r="CC15" s="327"/>
      <c r="CD15" s="329"/>
      <c r="CE15" s="326"/>
      <c r="CF15" s="327"/>
      <c r="CG15" s="329"/>
      <c r="CH15" s="326"/>
      <c r="CI15" s="327"/>
      <c r="CJ15" s="329"/>
      <c r="CK15" s="326"/>
      <c r="CL15" s="327"/>
      <c r="CM15" s="329"/>
      <c r="CN15" s="326"/>
      <c r="CO15" s="327"/>
      <c r="CP15" s="329"/>
      <c r="CQ15" s="326"/>
      <c r="CR15" s="327"/>
      <c r="CS15" s="334"/>
    </row>
    <row r="16" spans="1:97" ht="12">
      <c r="A16" s="197" t="s">
        <v>7</v>
      </c>
      <c r="B16" s="14">
        <v>1139</v>
      </c>
      <c r="C16" s="9">
        <v>2</v>
      </c>
      <c r="D16" s="22">
        <f t="shared" si="15"/>
        <v>0.17559262510974538</v>
      </c>
      <c r="E16" s="14">
        <v>1127</v>
      </c>
      <c r="F16" s="9">
        <v>5</v>
      </c>
      <c r="G16" s="23">
        <f t="shared" si="16"/>
        <v>0.44365572315882873</v>
      </c>
      <c r="H16" s="14">
        <v>1121</v>
      </c>
      <c r="I16" s="9">
        <v>41</v>
      </c>
      <c r="J16" s="22">
        <f t="shared" si="17"/>
        <v>3.6574487065120427</v>
      </c>
      <c r="K16" s="14">
        <v>1113</v>
      </c>
      <c r="L16" s="9">
        <v>5</v>
      </c>
      <c r="M16" s="23">
        <f t="shared" si="18"/>
        <v>0.44923629829290207</v>
      </c>
      <c r="N16" s="14">
        <v>1105</v>
      </c>
      <c r="O16" s="9">
        <v>4</v>
      </c>
      <c r="P16" s="23">
        <f t="shared" si="19"/>
        <v>0.36199095022624433</v>
      </c>
      <c r="Q16" s="15">
        <v>1096</v>
      </c>
      <c r="R16" s="37">
        <v>8</v>
      </c>
      <c r="S16" s="22">
        <f t="shared" si="5"/>
        <v>0.72992700729927007</v>
      </c>
      <c r="T16" s="121">
        <v>1090</v>
      </c>
      <c r="U16" s="8">
        <v>5</v>
      </c>
      <c r="V16" s="22">
        <f t="shared" si="20"/>
        <v>0.45871559633027525</v>
      </c>
      <c r="W16" s="120">
        <v>1085</v>
      </c>
      <c r="X16" s="40">
        <v>5</v>
      </c>
      <c r="Y16" s="22">
        <f t="shared" si="21"/>
        <v>0.46082949308755761</v>
      </c>
      <c r="Z16" s="120">
        <v>1066</v>
      </c>
      <c r="AA16" s="40">
        <v>15</v>
      </c>
      <c r="AB16" s="22">
        <f t="shared" si="22"/>
        <v>1.4071294559099436</v>
      </c>
      <c r="AC16" s="120">
        <v>1070</v>
      </c>
      <c r="AD16" s="8">
        <v>16</v>
      </c>
      <c r="AE16" s="22">
        <f t="shared" si="23"/>
        <v>1.4953271028037385</v>
      </c>
      <c r="AF16" s="120">
        <v>1058</v>
      </c>
      <c r="AG16" s="8">
        <v>20</v>
      </c>
      <c r="AH16" s="23">
        <f t="shared" si="24"/>
        <v>1.890359168241966</v>
      </c>
      <c r="AI16" s="126">
        <v>1054</v>
      </c>
      <c r="AJ16" s="132">
        <v>51</v>
      </c>
      <c r="AK16" s="22">
        <f t="shared" si="14"/>
        <v>4.838709677419355</v>
      </c>
      <c r="AL16" s="118">
        <v>1045</v>
      </c>
      <c r="AM16" s="132">
        <v>10</v>
      </c>
      <c r="AN16" s="23">
        <f t="shared" si="6"/>
        <v>0.9569377990430622</v>
      </c>
      <c r="AO16" s="126">
        <v>1038</v>
      </c>
      <c r="AP16" s="132">
        <v>7</v>
      </c>
      <c r="AQ16" s="22">
        <f t="shared" si="7"/>
        <v>0.67437379576107903</v>
      </c>
      <c r="AR16" s="118">
        <v>1034</v>
      </c>
      <c r="AS16" s="132">
        <v>9</v>
      </c>
      <c r="AT16" s="23">
        <f t="shared" si="12"/>
        <v>0.87040618955512572</v>
      </c>
      <c r="AU16" s="126">
        <v>1024</v>
      </c>
      <c r="AV16" s="132">
        <v>13</v>
      </c>
      <c r="AW16" s="22">
        <f t="shared" si="13"/>
        <v>1.26953125</v>
      </c>
      <c r="AX16" s="118">
        <v>1019</v>
      </c>
      <c r="AY16" s="132">
        <v>17</v>
      </c>
      <c r="AZ16" s="23">
        <f t="shared" si="8"/>
        <v>1.6683022571148183</v>
      </c>
      <c r="BA16" s="129">
        <v>1008</v>
      </c>
      <c r="BB16" s="132">
        <v>5</v>
      </c>
      <c r="BC16" s="23">
        <f t="shared" si="9"/>
        <v>0.49603174603174599</v>
      </c>
      <c r="BD16" s="129">
        <v>998</v>
      </c>
      <c r="BE16" s="132">
        <v>7</v>
      </c>
      <c r="BF16" s="23">
        <f t="shared" si="10"/>
        <v>0.70140280561122248</v>
      </c>
      <c r="BG16" s="129">
        <v>998</v>
      </c>
      <c r="BH16" s="132">
        <v>14</v>
      </c>
      <c r="BI16" s="23">
        <f t="shared" si="11"/>
        <v>1.402805611222445</v>
      </c>
      <c r="BJ16" s="326"/>
      <c r="BK16" s="327"/>
      <c r="BL16" s="328"/>
      <c r="BM16" s="326"/>
      <c r="BN16" s="327"/>
      <c r="BO16" s="329"/>
      <c r="BP16" s="326"/>
      <c r="BQ16" s="327"/>
      <c r="BR16" s="329"/>
      <c r="BS16" s="326"/>
      <c r="BT16" s="327"/>
      <c r="BU16" s="329"/>
      <c r="BV16" s="326"/>
      <c r="BW16" s="327"/>
      <c r="BX16" s="329"/>
      <c r="BY16" s="326"/>
      <c r="BZ16" s="327"/>
      <c r="CA16" s="329"/>
      <c r="CB16" s="326"/>
      <c r="CC16" s="327"/>
      <c r="CD16" s="329"/>
      <c r="CE16" s="326"/>
      <c r="CF16" s="327"/>
      <c r="CG16" s="329"/>
      <c r="CH16" s="326"/>
      <c r="CI16" s="327"/>
      <c r="CJ16" s="329"/>
      <c r="CK16" s="326"/>
      <c r="CL16" s="327"/>
      <c r="CM16" s="329"/>
      <c r="CN16" s="326"/>
      <c r="CO16" s="327"/>
      <c r="CP16" s="329"/>
      <c r="CQ16" s="326"/>
      <c r="CR16" s="327"/>
      <c r="CS16" s="334"/>
    </row>
    <row r="17" spans="1:97" ht="12">
      <c r="A17" s="197" t="s">
        <v>8</v>
      </c>
      <c r="B17" s="14">
        <v>1271</v>
      </c>
      <c r="C17" s="9">
        <v>5</v>
      </c>
      <c r="D17" s="22">
        <f t="shared" si="15"/>
        <v>0.39339103068450038</v>
      </c>
      <c r="E17" s="14">
        <v>1272</v>
      </c>
      <c r="F17" s="9">
        <v>3</v>
      </c>
      <c r="G17" s="23">
        <f t="shared" si="16"/>
        <v>0.23584905660377359</v>
      </c>
      <c r="H17" s="14">
        <v>1269</v>
      </c>
      <c r="I17" s="9">
        <v>8</v>
      </c>
      <c r="J17" s="22">
        <f t="shared" si="17"/>
        <v>0.63041765169424746</v>
      </c>
      <c r="K17" s="14">
        <v>1264</v>
      </c>
      <c r="L17" s="9">
        <v>5</v>
      </c>
      <c r="M17" s="23">
        <f t="shared" si="18"/>
        <v>0.39556962025316456</v>
      </c>
      <c r="N17" s="14">
        <v>1279</v>
      </c>
      <c r="O17" s="9">
        <v>4</v>
      </c>
      <c r="P17" s="23">
        <f t="shared" si="19"/>
        <v>0.31274433150899139</v>
      </c>
      <c r="Q17" s="15">
        <v>1279</v>
      </c>
      <c r="R17" s="37">
        <v>12</v>
      </c>
      <c r="S17" s="22">
        <f t="shared" si="5"/>
        <v>0.93823299452697428</v>
      </c>
      <c r="T17" s="121">
        <v>1279</v>
      </c>
      <c r="U17" s="8">
        <v>11</v>
      </c>
      <c r="V17" s="22">
        <f t="shared" si="20"/>
        <v>0.86004691164972624</v>
      </c>
      <c r="W17" s="120">
        <v>1277</v>
      </c>
      <c r="X17" s="40">
        <v>5</v>
      </c>
      <c r="Y17" s="22">
        <f t="shared" si="21"/>
        <v>0.39154267815191857</v>
      </c>
      <c r="Z17" s="120">
        <v>1273</v>
      </c>
      <c r="AA17" s="40">
        <v>18</v>
      </c>
      <c r="AB17" s="22">
        <f t="shared" si="22"/>
        <v>1.4139827179890023</v>
      </c>
      <c r="AC17" s="120">
        <v>1273</v>
      </c>
      <c r="AD17" s="8">
        <v>28</v>
      </c>
      <c r="AE17" s="22">
        <f t="shared" si="23"/>
        <v>2.1995286724273369</v>
      </c>
      <c r="AF17" s="120">
        <v>1269</v>
      </c>
      <c r="AG17" s="8">
        <v>13</v>
      </c>
      <c r="AH17" s="23">
        <f t="shared" si="24"/>
        <v>1.024428684003152</v>
      </c>
      <c r="AI17" s="126">
        <v>1265</v>
      </c>
      <c r="AJ17" s="132">
        <v>23</v>
      </c>
      <c r="AK17" s="22">
        <f t="shared" si="14"/>
        <v>1.8181818181818181</v>
      </c>
      <c r="AL17" s="118">
        <v>1264</v>
      </c>
      <c r="AM17" s="132">
        <v>19</v>
      </c>
      <c r="AN17" s="23">
        <f t="shared" si="6"/>
        <v>1.5031645569620253</v>
      </c>
      <c r="AO17" s="126">
        <v>1268</v>
      </c>
      <c r="AP17" s="132">
        <v>19</v>
      </c>
      <c r="AQ17" s="22">
        <f t="shared" si="7"/>
        <v>1.498422712933754</v>
      </c>
      <c r="AR17" s="118">
        <v>1255</v>
      </c>
      <c r="AS17" s="132">
        <v>10</v>
      </c>
      <c r="AT17" s="23">
        <f t="shared" si="12"/>
        <v>0.79681274900398402</v>
      </c>
      <c r="AU17" s="126">
        <v>1248</v>
      </c>
      <c r="AV17" s="132">
        <v>17</v>
      </c>
      <c r="AW17" s="22">
        <f t="shared" si="13"/>
        <v>1.3621794871794872</v>
      </c>
      <c r="AX17" s="118">
        <v>1250</v>
      </c>
      <c r="AY17" s="132">
        <v>20</v>
      </c>
      <c r="AZ17" s="23">
        <f t="shared" si="8"/>
        <v>1.6</v>
      </c>
      <c r="BA17" s="129">
        <v>1233</v>
      </c>
      <c r="BB17" s="132">
        <v>74</v>
      </c>
      <c r="BC17" s="23">
        <f t="shared" si="9"/>
        <v>6.0016220600162207</v>
      </c>
      <c r="BD17" s="129">
        <v>1231</v>
      </c>
      <c r="BE17" s="132">
        <v>20</v>
      </c>
      <c r="BF17" s="23">
        <f t="shared" si="10"/>
        <v>1.6246953696181965</v>
      </c>
      <c r="BG17" s="129">
        <v>1230</v>
      </c>
      <c r="BH17" s="132">
        <v>26</v>
      </c>
      <c r="BI17" s="23">
        <f t="shared" si="11"/>
        <v>2.1138211382113821</v>
      </c>
      <c r="BJ17" s="326"/>
      <c r="BK17" s="327"/>
      <c r="BL17" s="328"/>
      <c r="BM17" s="326"/>
      <c r="BN17" s="327"/>
      <c r="BO17" s="329"/>
      <c r="BP17" s="326"/>
      <c r="BQ17" s="327"/>
      <c r="BR17" s="329"/>
      <c r="BS17" s="326"/>
      <c r="BT17" s="327"/>
      <c r="BU17" s="329"/>
      <c r="BV17" s="326"/>
      <c r="BW17" s="327"/>
      <c r="BX17" s="329"/>
      <c r="BY17" s="326"/>
      <c r="BZ17" s="327"/>
      <c r="CA17" s="329"/>
      <c r="CB17" s="326"/>
      <c r="CC17" s="327"/>
      <c r="CD17" s="329"/>
      <c r="CE17" s="326"/>
      <c r="CF17" s="327"/>
      <c r="CG17" s="329"/>
      <c r="CH17" s="326"/>
      <c r="CI17" s="327"/>
      <c r="CJ17" s="329"/>
      <c r="CK17" s="326"/>
      <c r="CL17" s="327"/>
      <c r="CM17" s="329"/>
      <c r="CN17" s="326"/>
      <c r="CO17" s="327"/>
      <c r="CP17" s="329"/>
      <c r="CQ17" s="326"/>
      <c r="CR17" s="327"/>
      <c r="CS17" s="334"/>
    </row>
    <row r="18" spans="1:97" ht="12">
      <c r="A18" s="197" t="s">
        <v>9</v>
      </c>
      <c r="B18" s="14">
        <v>4392</v>
      </c>
      <c r="C18" s="9">
        <v>60</v>
      </c>
      <c r="D18" s="22">
        <f t="shared" si="15"/>
        <v>1.3661202185792349</v>
      </c>
      <c r="E18" s="14">
        <v>4383</v>
      </c>
      <c r="F18" s="9">
        <v>81</v>
      </c>
      <c r="G18" s="23">
        <f t="shared" si="16"/>
        <v>1.8480492813141685</v>
      </c>
      <c r="H18" s="14">
        <v>4395</v>
      </c>
      <c r="I18" s="9">
        <v>90</v>
      </c>
      <c r="J18" s="22">
        <f t="shared" si="17"/>
        <v>2.0477815699658701</v>
      </c>
      <c r="K18" s="14">
        <v>4378</v>
      </c>
      <c r="L18" s="9">
        <v>82</v>
      </c>
      <c r="M18" s="23">
        <f t="shared" si="18"/>
        <v>1.8730013704888075</v>
      </c>
      <c r="N18" s="14">
        <v>4302</v>
      </c>
      <c r="O18" s="9">
        <v>102</v>
      </c>
      <c r="P18" s="23">
        <f t="shared" si="19"/>
        <v>2.3709902370990235</v>
      </c>
      <c r="Q18" s="15">
        <v>4296</v>
      </c>
      <c r="R18" s="37">
        <v>32</v>
      </c>
      <c r="S18" s="22">
        <f t="shared" si="5"/>
        <v>0.74487895716945995</v>
      </c>
      <c r="T18" s="121">
        <v>4322</v>
      </c>
      <c r="U18" s="8">
        <v>110</v>
      </c>
      <c r="V18" s="22">
        <f t="shared" si="20"/>
        <v>2.5451180009254974</v>
      </c>
      <c r="W18" s="120">
        <v>4521</v>
      </c>
      <c r="X18" s="40">
        <v>101</v>
      </c>
      <c r="Y18" s="22">
        <f t="shared" si="21"/>
        <v>2.2340190223401906</v>
      </c>
      <c r="Z18" s="120">
        <v>4864</v>
      </c>
      <c r="AA18" s="40">
        <v>22</v>
      </c>
      <c r="AB18" s="22">
        <f t="shared" si="22"/>
        <v>0.4523026315789474</v>
      </c>
      <c r="AC18" s="120">
        <v>4626</v>
      </c>
      <c r="AD18" s="8">
        <v>57</v>
      </c>
      <c r="AE18" s="22">
        <f t="shared" si="23"/>
        <v>1.2321660181582361</v>
      </c>
      <c r="AF18" s="120">
        <v>4597</v>
      </c>
      <c r="AG18" s="8">
        <v>48</v>
      </c>
      <c r="AH18" s="23">
        <f t="shared" si="24"/>
        <v>1.0441592342832282</v>
      </c>
      <c r="AI18" s="126">
        <v>4639</v>
      </c>
      <c r="AJ18" s="132">
        <v>33</v>
      </c>
      <c r="AK18" s="22">
        <f t="shared" si="14"/>
        <v>0.7113602069411511</v>
      </c>
      <c r="AL18" s="118">
        <v>4652</v>
      </c>
      <c r="AM18" s="132">
        <v>35</v>
      </c>
      <c r="AN18" s="23">
        <f t="shared" si="6"/>
        <v>0.75236457437661219</v>
      </c>
      <c r="AO18" s="126">
        <v>4646</v>
      </c>
      <c r="AP18" s="132">
        <v>33</v>
      </c>
      <c r="AQ18" s="22">
        <f t="shared" si="7"/>
        <v>0.71028842014636251</v>
      </c>
      <c r="AR18" s="118">
        <v>4658</v>
      </c>
      <c r="AS18" s="132">
        <v>29</v>
      </c>
      <c r="AT18" s="23">
        <f t="shared" si="12"/>
        <v>0.62258480034349506</v>
      </c>
      <c r="AU18" s="126">
        <v>4643</v>
      </c>
      <c r="AV18" s="132">
        <v>36</v>
      </c>
      <c r="AW18" s="22">
        <f t="shared" si="13"/>
        <v>0.77536075813051908</v>
      </c>
      <c r="AX18" s="118">
        <v>4539</v>
      </c>
      <c r="AY18" s="132">
        <v>20</v>
      </c>
      <c r="AZ18" s="23">
        <f t="shared" si="8"/>
        <v>0.44062568847763822</v>
      </c>
      <c r="BA18" s="129">
        <v>4449</v>
      </c>
      <c r="BB18" s="132">
        <v>38</v>
      </c>
      <c r="BC18" s="23">
        <f t="shared" si="9"/>
        <v>0.85412452236457626</v>
      </c>
      <c r="BD18" s="129">
        <v>4412</v>
      </c>
      <c r="BE18" s="132">
        <v>45</v>
      </c>
      <c r="BF18" s="23">
        <f t="shared" si="10"/>
        <v>1.0199456029011786</v>
      </c>
      <c r="BG18" s="129">
        <v>4694</v>
      </c>
      <c r="BH18" s="132">
        <v>24</v>
      </c>
      <c r="BI18" s="23">
        <f t="shared" si="11"/>
        <v>0.5112910097997444</v>
      </c>
      <c r="BJ18" s="326"/>
      <c r="BK18" s="327"/>
      <c r="BL18" s="328"/>
      <c r="BM18" s="326"/>
      <c r="BN18" s="327"/>
      <c r="BO18" s="329"/>
      <c r="BP18" s="326"/>
      <c r="BQ18" s="327"/>
      <c r="BR18" s="329"/>
      <c r="BS18" s="326"/>
      <c r="BT18" s="327"/>
      <c r="BU18" s="329"/>
      <c r="BV18" s="326"/>
      <c r="BW18" s="327"/>
      <c r="BX18" s="329"/>
      <c r="BY18" s="326"/>
      <c r="BZ18" s="327"/>
      <c r="CA18" s="329"/>
      <c r="CB18" s="326"/>
      <c r="CC18" s="327"/>
      <c r="CD18" s="329"/>
      <c r="CE18" s="326"/>
      <c r="CF18" s="327"/>
      <c r="CG18" s="329"/>
      <c r="CH18" s="326"/>
      <c r="CI18" s="327"/>
      <c r="CJ18" s="329"/>
      <c r="CK18" s="326"/>
      <c r="CL18" s="327"/>
      <c r="CM18" s="329"/>
      <c r="CN18" s="326"/>
      <c r="CO18" s="327"/>
      <c r="CP18" s="329"/>
      <c r="CQ18" s="326"/>
      <c r="CR18" s="327"/>
      <c r="CS18" s="334"/>
    </row>
    <row r="19" spans="1:97" ht="12">
      <c r="A19" s="197" t="s">
        <v>10</v>
      </c>
      <c r="B19" s="14">
        <v>3171</v>
      </c>
      <c r="C19" s="9">
        <v>3</v>
      </c>
      <c r="D19" s="22">
        <f t="shared" si="15"/>
        <v>9.46073793755913E-2</v>
      </c>
      <c r="E19" s="14">
        <v>3156</v>
      </c>
      <c r="F19" s="9">
        <v>11</v>
      </c>
      <c r="G19" s="23">
        <f t="shared" si="16"/>
        <v>0.3485424588086185</v>
      </c>
      <c r="H19" s="14">
        <v>3150</v>
      </c>
      <c r="I19" s="9">
        <v>12</v>
      </c>
      <c r="J19" s="22">
        <f t="shared" si="17"/>
        <v>0.38095238095238093</v>
      </c>
      <c r="K19" s="14">
        <v>3145</v>
      </c>
      <c r="L19" s="9">
        <v>6</v>
      </c>
      <c r="M19" s="23">
        <f t="shared" si="18"/>
        <v>0.19077901430842606</v>
      </c>
      <c r="N19" s="14">
        <v>3144</v>
      </c>
      <c r="O19" s="9">
        <v>13</v>
      </c>
      <c r="P19" s="23">
        <f t="shared" si="19"/>
        <v>0.41348600508905847</v>
      </c>
      <c r="Q19" s="15">
        <v>3113</v>
      </c>
      <c r="R19" s="37">
        <v>33</v>
      </c>
      <c r="S19" s="22">
        <f t="shared" si="5"/>
        <v>1.0600706713780919</v>
      </c>
      <c r="T19" s="121">
        <v>3108</v>
      </c>
      <c r="U19" s="8">
        <v>29</v>
      </c>
      <c r="V19" s="22">
        <f t="shared" si="20"/>
        <v>0.93307593307593306</v>
      </c>
      <c r="W19" s="120">
        <v>3114</v>
      </c>
      <c r="X19" s="40">
        <v>13</v>
      </c>
      <c r="Y19" s="22">
        <f t="shared" si="21"/>
        <v>0.41746949261400135</v>
      </c>
      <c r="Z19" s="120">
        <v>3069</v>
      </c>
      <c r="AA19" s="40">
        <v>25</v>
      </c>
      <c r="AB19" s="22">
        <f t="shared" si="22"/>
        <v>0.81459758879113731</v>
      </c>
      <c r="AC19" s="120">
        <v>3073</v>
      </c>
      <c r="AD19" s="8">
        <v>19</v>
      </c>
      <c r="AE19" s="22">
        <f t="shared" si="23"/>
        <v>0.61828831760494629</v>
      </c>
      <c r="AF19" s="120">
        <v>3069</v>
      </c>
      <c r="AG19" s="8">
        <v>27</v>
      </c>
      <c r="AH19" s="23">
        <f t="shared" si="24"/>
        <v>0.87976539589442826</v>
      </c>
      <c r="AI19" s="126">
        <v>3069</v>
      </c>
      <c r="AJ19" s="132">
        <v>38</v>
      </c>
      <c r="AK19" s="22">
        <f t="shared" si="14"/>
        <v>1.2381883349625284</v>
      </c>
      <c r="AL19" s="118">
        <v>3074</v>
      </c>
      <c r="AM19" s="132">
        <v>26</v>
      </c>
      <c r="AN19" s="23">
        <f t="shared" si="6"/>
        <v>0.84580351333767079</v>
      </c>
      <c r="AO19" s="126">
        <v>3066</v>
      </c>
      <c r="AP19" s="132">
        <v>19</v>
      </c>
      <c r="AQ19" s="22">
        <f t="shared" si="7"/>
        <v>0.61969993476842788</v>
      </c>
      <c r="AR19" s="118">
        <v>3046</v>
      </c>
      <c r="AS19" s="132">
        <v>27</v>
      </c>
      <c r="AT19" s="23">
        <f t="shared" si="12"/>
        <v>0.88640840446487201</v>
      </c>
      <c r="AU19" s="126">
        <v>3025</v>
      </c>
      <c r="AV19" s="132">
        <v>25</v>
      </c>
      <c r="AW19" s="22">
        <f t="shared" si="13"/>
        <v>0.82644628099173556</v>
      </c>
      <c r="AX19" s="118">
        <v>3044</v>
      </c>
      <c r="AY19" s="132">
        <v>21</v>
      </c>
      <c r="AZ19" s="23">
        <f t="shared" si="8"/>
        <v>0.68988173455978974</v>
      </c>
      <c r="BA19" s="129">
        <v>2985</v>
      </c>
      <c r="BB19" s="132">
        <v>36</v>
      </c>
      <c r="BC19" s="23">
        <f t="shared" si="9"/>
        <v>1.2060301507537687</v>
      </c>
      <c r="BD19" s="129">
        <v>2962</v>
      </c>
      <c r="BE19" s="132">
        <v>28</v>
      </c>
      <c r="BF19" s="23">
        <f t="shared" si="10"/>
        <v>0.94530722484807561</v>
      </c>
      <c r="BG19" s="129">
        <v>2962</v>
      </c>
      <c r="BH19" s="132">
        <v>48</v>
      </c>
      <c r="BI19" s="23">
        <f t="shared" si="11"/>
        <v>1.6205266711681297</v>
      </c>
      <c r="BJ19" s="326"/>
      <c r="BK19" s="327"/>
      <c r="BL19" s="328"/>
      <c r="BM19" s="326"/>
      <c r="BN19" s="327"/>
      <c r="BO19" s="329"/>
      <c r="BP19" s="326"/>
      <c r="BQ19" s="327"/>
      <c r="BR19" s="329"/>
      <c r="BS19" s="326"/>
      <c r="BT19" s="327"/>
      <c r="BU19" s="329"/>
      <c r="BV19" s="326"/>
      <c r="BW19" s="327"/>
      <c r="BX19" s="329"/>
      <c r="BY19" s="326"/>
      <c r="BZ19" s="327"/>
      <c r="CA19" s="329"/>
      <c r="CB19" s="326"/>
      <c r="CC19" s="327"/>
      <c r="CD19" s="329"/>
      <c r="CE19" s="326"/>
      <c r="CF19" s="327"/>
      <c r="CG19" s="329"/>
      <c r="CH19" s="326"/>
      <c r="CI19" s="327"/>
      <c r="CJ19" s="329"/>
      <c r="CK19" s="326"/>
      <c r="CL19" s="327"/>
      <c r="CM19" s="329"/>
      <c r="CN19" s="326"/>
      <c r="CO19" s="327"/>
      <c r="CP19" s="329"/>
      <c r="CQ19" s="326"/>
      <c r="CR19" s="327"/>
      <c r="CS19" s="334"/>
    </row>
    <row r="20" spans="1:97" ht="12">
      <c r="A20" s="198" t="s">
        <v>81</v>
      </c>
      <c r="B20" s="14">
        <v>375</v>
      </c>
      <c r="C20" s="9">
        <v>0</v>
      </c>
      <c r="D20" s="22">
        <f t="shared" si="15"/>
        <v>0</v>
      </c>
      <c r="E20" s="14">
        <v>369</v>
      </c>
      <c r="F20" s="9">
        <v>0</v>
      </c>
      <c r="G20" s="23">
        <f t="shared" si="16"/>
        <v>0</v>
      </c>
      <c r="H20" s="14">
        <v>367</v>
      </c>
      <c r="I20" s="9">
        <v>0</v>
      </c>
      <c r="J20" s="22">
        <f t="shared" si="17"/>
        <v>0</v>
      </c>
      <c r="K20" s="14">
        <v>365</v>
      </c>
      <c r="L20" s="9">
        <v>0</v>
      </c>
      <c r="M20" s="23">
        <f t="shared" si="18"/>
        <v>0</v>
      </c>
      <c r="N20" s="14">
        <v>371</v>
      </c>
      <c r="O20" s="9">
        <v>0</v>
      </c>
      <c r="P20" s="23">
        <f t="shared" si="19"/>
        <v>0</v>
      </c>
      <c r="Q20" s="15">
        <v>370</v>
      </c>
      <c r="R20" s="37">
        <v>0</v>
      </c>
      <c r="S20" s="22">
        <f t="shared" si="5"/>
        <v>0</v>
      </c>
      <c r="T20" s="121">
        <v>367</v>
      </c>
      <c r="U20" s="8">
        <v>0</v>
      </c>
      <c r="V20" s="22">
        <f t="shared" si="20"/>
        <v>0</v>
      </c>
      <c r="W20" s="120">
        <v>371</v>
      </c>
      <c r="X20" s="40">
        <v>0</v>
      </c>
      <c r="Y20" s="22">
        <f t="shared" si="21"/>
        <v>0</v>
      </c>
      <c r="Z20" s="120">
        <v>366</v>
      </c>
      <c r="AA20" s="40">
        <v>3</v>
      </c>
      <c r="AB20" s="22">
        <f t="shared" si="22"/>
        <v>0.81967213114754101</v>
      </c>
      <c r="AC20" s="120">
        <v>362</v>
      </c>
      <c r="AD20" s="8">
        <v>3</v>
      </c>
      <c r="AE20" s="22">
        <f t="shared" si="23"/>
        <v>0.82872928176795579</v>
      </c>
      <c r="AF20" s="120">
        <v>365</v>
      </c>
      <c r="AG20" s="8">
        <v>7</v>
      </c>
      <c r="AH20" s="23">
        <f t="shared" si="24"/>
        <v>1.9178082191780823</v>
      </c>
      <c r="AI20" s="126">
        <v>362</v>
      </c>
      <c r="AJ20" s="132">
        <v>2</v>
      </c>
      <c r="AK20" s="22">
        <f t="shared" si="14"/>
        <v>0.55248618784530379</v>
      </c>
      <c r="AL20" s="118">
        <v>362</v>
      </c>
      <c r="AM20" s="132">
        <v>4</v>
      </c>
      <c r="AN20" s="23">
        <f t="shared" si="6"/>
        <v>1.1049723756906076</v>
      </c>
      <c r="AO20" s="126">
        <v>365</v>
      </c>
      <c r="AP20" s="132">
        <v>7</v>
      </c>
      <c r="AQ20" s="22">
        <f t="shared" si="7"/>
        <v>1.9178082191780823</v>
      </c>
      <c r="AR20" s="118">
        <v>365</v>
      </c>
      <c r="AS20" s="132">
        <v>4</v>
      </c>
      <c r="AT20" s="23">
        <f t="shared" si="12"/>
        <v>1.095890410958904</v>
      </c>
      <c r="AU20" s="126">
        <v>366</v>
      </c>
      <c r="AV20" s="132">
        <v>1</v>
      </c>
      <c r="AW20" s="22">
        <f t="shared" si="13"/>
        <v>0.27322404371584702</v>
      </c>
      <c r="AX20" s="118">
        <v>370</v>
      </c>
      <c r="AY20" s="132">
        <v>1</v>
      </c>
      <c r="AZ20" s="23">
        <f t="shared" si="8"/>
        <v>0.27027027027027029</v>
      </c>
      <c r="BA20" s="129">
        <v>361</v>
      </c>
      <c r="BB20" s="132">
        <v>1</v>
      </c>
      <c r="BC20" s="23">
        <f t="shared" si="9"/>
        <v>0.2770083102493075</v>
      </c>
      <c r="BD20" s="129">
        <v>367</v>
      </c>
      <c r="BE20" s="132">
        <v>5</v>
      </c>
      <c r="BF20" s="23">
        <f t="shared" si="10"/>
        <v>1.3623978201634876</v>
      </c>
      <c r="BG20" s="129">
        <v>371</v>
      </c>
      <c r="BH20" s="132">
        <v>2</v>
      </c>
      <c r="BI20" s="23">
        <f t="shared" si="11"/>
        <v>0.53908355795148255</v>
      </c>
      <c r="BJ20" s="326"/>
      <c r="BK20" s="327"/>
      <c r="BL20" s="328"/>
      <c r="BM20" s="326"/>
      <c r="BN20" s="327"/>
      <c r="BO20" s="329"/>
      <c r="BP20" s="326"/>
      <c r="BQ20" s="327"/>
      <c r="BR20" s="329"/>
      <c r="BS20" s="326"/>
      <c r="BT20" s="327"/>
      <c r="BU20" s="329"/>
      <c r="BV20" s="326"/>
      <c r="BW20" s="327"/>
      <c r="BX20" s="329"/>
      <c r="BY20" s="326"/>
      <c r="BZ20" s="327"/>
      <c r="CA20" s="329"/>
      <c r="CB20" s="326"/>
      <c r="CC20" s="327"/>
      <c r="CD20" s="329"/>
      <c r="CE20" s="326"/>
      <c r="CF20" s="327"/>
      <c r="CG20" s="329"/>
      <c r="CH20" s="326"/>
      <c r="CI20" s="327"/>
      <c r="CJ20" s="329"/>
      <c r="CK20" s="326"/>
      <c r="CL20" s="327"/>
      <c r="CM20" s="329"/>
      <c r="CN20" s="326"/>
      <c r="CO20" s="327"/>
      <c r="CP20" s="329"/>
      <c r="CQ20" s="326"/>
      <c r="CR20" s="327"/>
      <c r="CS20" s="334"/>
    </row>
    <row r="21" spans="1:97" ht="12">
      <c r="A21" s="197" t="s">
        <v>11</v>
      </c>
      <c r="B21" s="14">
        <v>597</v>
      </c>
      <c r="C21" s="9">
        <v>0</v>
      </c>
      <c r="D21" s="22">
        <f t="shared" si="15"/>
        <v>0</v>
      </c>
      <c r="E21" s="14">
        <v>599</v>
      </c>
      <c r="F21" s="9">
        <v>0</v>
      </c>
      <c r="G21" s="23">
        <f t="shared" si="16"/>
        <v>0</v>
      </c>
      <c r="H21" s="14">
        <v>591</v>
      </c>
      <c r="I21" s="9">
        <v>0</v>
      </c>
      <c r="J21" s="22">
        <f t="shared" si="17"/>
        <v>0</v>
      </c>
      <c r="K21" s="14">
        <v>592</v>
      </c>
      <c r="L21" s="9">
        <v>0</v>
      </c>
      <c r="M21" s="23">
        <f t="shared" si="18"/>
        <v>0</v>
      </c>
      <c r="N21" s="14">
        <v>591</v>
      </c>
      <c r="O21" s="9">
        <v>0</v>
      </c>
      <c r="P21" s="23">
        <f t="shared" si="19"/>
        <v>0</v>
      </c>
      <c r="Q21" s="15">
        <v>587</v>
      </c>
      <c r="R21" s="37">
        <v>0</v>
      </c>
      <c r="S21" s="22">
        <f t="shared" si="5"/>
        <v>0</v>
      </c>
      <c r="T21" s="121">
        <v>584</v>
      </c>
      <c r="U21" s="8">
        <v>0</v>
      </c>
      <c r="V21" s="22">
        <f t="shared" si="20"/>
        <v>0</v>
      </c>
      <c r="W21" s="120">
        <v>581</v>
      </c>
      <c r="X21" s="40">
        <v>0</v>
      </c>
      <c r="Y21" s="22">
        <f t="shared" si="21"/>
        <v>0</v>
      </c>
      <c r="Z21" s="120">
        <v>576</v>
      </c>
      <c r="AA21" s="40">
        <v>5</v>
      </c>
      <c r="AB21" s="22">
        <f t="shared" si="22"/>
        <v>0.86805555555555558</v>
      </c>
      <c r="AC21" s="120">
        <v>573</v>
      </c>
      <c r="AD21" s="8">
        <v>2</v>
      </c>
      <c r="AE21" s="22">
        <f t="shared" si="23"/>
        <v>0.34904013961605584</v>
      </c>
      <c r="AF21" s="120">
        <v>572</v>
      </c>
      <c r="AG21" s="8">
        <v>9</v>
      </c>
      <c r="AH21" s="23">
        <f t="shared" si="24"/>
        <v>1.5734265734265735</v>
      </c>
      <c r="AI21" s="126">
        <v>571</v>
      </c>
      <c r="AJ21" s="132">
        <v>3</v>
      </c>
      <c r="AK21" s="22">
        <f t="shared" si="14"/>
        <v>0.52539404553415059</v>
      </c>
      <c r="AL21" s="118">
        <v>563</v>
      </c>
      <c r="AM21" s="132">
        <v>8</v>
      </c>
      <c r="AN21" s="23">
        <f t="shared" si="6"/>
        <v>1.4209591474245116</v>
      </c>
      <c r="AO21" s="126">
        <v>559</v>
      </c>
      <c r="AP21" s="132">
        <v>5</v>
      </c>
      <c r="AQ21" s="22">
        <f t="shared" si="7"/>
        <v>0.89445438282647582</v>
      </c>
      <c r="AR21" s="118">
        <v>561</v>
      </c>
      <c r="AS21" s="132">
        <v>0</v>
      </c>
      <c r="AT21" s="23">
        <f t="shared" si="12"/>
        <v>0</v>
      </c>
      <c r="AU21" s="126">
        <v>559</v>
      </c>
      <c r="AV21" s="132">
        <v>6</v>
      </c>
      <c r="AW21" s="22">
        <f t="shared" si="13"/>
        <v>1.0733452593917709</v>
      </c>
      <c r="AX21" s="118">
        <v>556</v>
      </c>
      <c r="AY21" s="132">
        <v>10</v>
      </c>
      <c r="AZ21" s="23">
        <f t="shared" si="8"/>
        <v>1.7985611510791366</v>
      </c>
      <c r="BA21" s="129">
        <v>545</v>
      </c>
      <c r="BB21" s="132">
        <v>4</v>
      </c>
      <c r="BC21" s="23">
        <f t="shared" si="9"/>
        <v>0.73394495412844041</v>
      </c>
      <c r="BD21" s="129">
        <v>545</v>
      </c>
      <c r="BE21" s="132">
        <v>2</v>
      </c>
      <c r="BF21" s="23">
        <f t="shared" si="10"/>
        <v>0.3669724770642202</v>
      </c>
      <c r="BG21" s="129">
        <v>548</v>
      </c>
      <c r="BH21" s="132">
        <v>4</v>
      </c>
      <c r="BI21" s="23">
        <f t="shared" si="11"/>
        <v>0.72992700729927007</v>
      </c>
      <c r="BJ21" s="326"/>
      <c r="BK21" s="327"/>
      <c r="BL21" s="328"/>
      <c r="BM21" s="326"/>
      <c r="BN21" s="327"/>
      <c r="BO21" s="329"/>
      <c r="BP21" s="326"/>
      <c r="BQ21" s="327"/>
      <c r="BR21" s="329"/>
      <c r="BS21" s="326"/>
      <c r="BT21" s="327"/>
      <c r="BU21" s="329"/>
      <c r="BV21" s="326"/>
      <c r="BW21" s="327"/>
      <c r="BX21" s="329"/>
      <c r="BY21" s="326"/>
      <c r="BZ21" s="327"/>
      <c r="CA21" s="329"/>
      <c r="CB21" s="326"/>
      <c r="CC21" s="327"/>
      <c r="CD21" s="329"/>
      <c r="CE21" s="326"/>
      <c r="CF21" s="327"/>
      <c r="CG21" s="329"/>
      <c r="CH21" s="326"/>
      <c r="CI21" s="327"/>
      <c r="CJ21" s="329"/>
      <c r="CK21" s="326"/>
      <c r="CL21" s="327"/>
      <c r="CM21" s="329"/>
      <c r="CN21" s="326"/>
      <c r="CO21" s="327"/>
      <c r="CP21" s="329"/>
      <c r="CQ21" s="326"/>
      <c r="CR21" s="327"/>
      <c r="CS21" s="334"/>
    </row>
    <row r="22" spans="1:97" ht="12">
      <c r="A22" s="197" t="s">
        <v>12</v>
      </c>
      <c r="B22" s="14">
        <v>138</v>
      </c>
      <c r="C22" s="9">
        <v>0</v>
      </c>
      <c r="D22" s="22">
        <f t="shared" si="15"/>
        <v>0</v>
      </c>
      <c r="E22" s="14">
        <v>137</v>
      </c>
      <c r="F22" s="9">
        <v>0</v>
      </c>
      <c r="G22" s="23">
        <f t="shared" si="16"/>
        <v>0</v>
      </c>
      <c r="H22" s="14">
        <v>136</v>
      </c>
      <c r="I22" s="9">
        <v>0</v>
      </c>
      <c r="J22" s="22">
        <f t="shared" si="17"/>
        <v>0</v>
      </c>
      <c r="K22" s="14">
        <v>137</v>
      </c>
      <c r="L22" s="9">
        <v>0</v>
      </c>
      <c r="M22" s="23">
        <f t="shared" si="18"/>
        <v>0</v>
      </c>
      <c r="N22" s="14">
        <v>136</v>
      </c>
      <c r="O22" s="9">
        <v>0</v>
      </c>
      <c r="P22" s="23">
        <f t="shared" si="19"/>
        <v>0</v>
      </c>
      <c r="Q22" s="15">
        <v>140</v>
      </c>
      <c r="R22" s="37">
        <v>0</v>
      </c>
      <c r="S22" s="22">
        <f t="shared" si="5"/>
        <v>0</v>
      </c>
      <c r="T22" s="121">
        <v>139</v>
      </c>
      <c r="U22" s="8">
        <v>0</v>
      </c>
      <c r="V22" s="22">
        <f t="shared" si="20"/>
        <v>0</v>
      </c>
      <c r="W22" s="120">
        <v>137</v>
      </c>
      <c r="X22" s="40">
        <v>0</v>
      </c>
      <c r="Y22" s="22">
        <f t="shared" si="21"/>
        <v>0</v>
      </c>
      <c r="Z22" s="120">
        <v>137</v>
      </c>
      <c r="AA22" s="40">
        <v>0</v>
      </c>
      <c r="AB22" s="22">
        <f t="shared" si="22"/>
        <v>0</v>
      </c>
      <c r="AC22" s="120">
        <v>137</v>
      </c>
      <c r="AD22" s="8">
        <v>1</v>
      </c>
      <c r="AE22" s="22">
        <f t="shared" si="23"/>
        <v>0.72992700729927007</v>
      </c>
      <c r="AF22" s="120">
        <v>140</v>
      </c>
      <c r="AG22" s="8">
        <v>1</v>
      </c>
      <c r="AH22" s="23">
        <f t="shared" si="24"/>
        <v>0.7142857142857143</v>
      </c>
      <c r="AI22" s="126">
        <v>140</v>
      </c>
      <c r="AJ22" s="132">
        <v>3</v>
      </c>
      <c r="AK22" s="22">
        <f t="shared" si="14"/>
        <v>2.1428571428571428</v>
      </c>
      <c r="AL22" s="118">
        <v>141</v>
      </c>
      <c r="AM22" s="132">
        <v>4</v>
      </c>
      <c r="AN22" s="23">
        <f t="shared" si="6"/>
        <v>2.8368794326241136</v>
      </c>
      <c r="AO22" s="126">
        <v>137</v>
      </c>
      <c r="AP22" s="132">
        <v>3</v>
      </c>
      <c r="AQ22" s="22">
        <f t="shared" si="7"/>
        <v>2.1897810218978102</v>
      </c>
      <c r="AR22" s="118">
        <v>135</v>
      </c>
      <c r="AS22" s="132">
        <v>1</v>
      </c>
      <c r="AT22" s="23">
        <f t="shared" si="12"/>
        <v>0.74074074074074081</v>
      </c>
      <c r="AU22" s="126">
        <v>137</v>
      </c>
      <c r="AV22" s="132">
        <v>0</v>
      </c>
      <c r="AW22" s="22">
        <f t="shared" si="13"/>
        <v>0</v>
      </c>
      <c r="AX22" s="118">
        <v>139</v>
      </c>
      <c r="AY22" s="132">
        <v>3</v>
      </c>
      <c r="AZ22" s="23">
        <f t="shared" si="8"/>
        <v>2.1582733812949639</v>
      </c>
      <c r="BA22" s="129">
        <v>135</v>
      </c>
      <c r="BB22" s="132">
        <v>1</v>
      </c>
      <c r="BC22" s="23">
        <f t="shared" si="9"/>
        <v>0.74074074074074081</v>
      </c>
      <c r="BD22" s="129">
        <v>134</v>
      </c>
      <c r="BE22" s="132">
        <v>1</v>
      </c>
      <c r="BF22" s="23">
        <f t="shared" si="10"/>
        <v>0.74626865671641784</v>
      </c>
      <c r="BG22" s="129">
        <v>127</v>
      </c>
      <c r="BH22" s="132">
        <v>0</v>
      </c>
      <c r="BI22" s="23">
        <f t="shared" si="11"/>
        <v>0</v>
      </c>
      <c r="BJ22" s="326"/>
      <c r="BK22" s="327"/>
      <c r="BL22" s="328"/>
      <c r="BM22" s="326"/>
      <c r="BN22" s="327"/>
      <c r="BO22" s="329"/>
      <c r="BP22" s="326"/>
      <c r="BQ22" s="327"/>
      <c r="BR22" s="329"/>
      <c r="BS22" s="326"/>
      <c r="BT22" s="327"/>
      <c r="BU22" s="329"/>
      <c r="BV22" s="326"/>
      <c r="BW22" s="327"/>
      <c r="BX22" s="329"/>
      <c r="BY22" s="326"/>
      <c r="BZ22" s="327"/>
      <c r="CA22" s="329"/>
      <c r="CB22" s="326"/>
      <c r="CC22" s="327"/>
      <c r="CD22" s="329"/>
      <c r="CE22" s="326"/>
      <c r="CF22" s="327"/>
      <c r="CG22" s="329"/>
      <c r="CH22" s="326"/>
      <c r="CI22" s="327"/>
      <c r="CJ22" s="329"/>
      <c r="CK22" s="326"/>
      <c r="CL22" s="327"/>
      <c r="CM22" s="329"/>
      <c r="CN22" s="326"/>
      <c r="CO22" s="327"/>
      <c r="CP22" s="329"/>
      <c r="CQ22" s="326"/>
      <c r="CR22" s="327"/>
      <c r="CS22" s="334"/>
    </row>
    <row r="23" spans="1:97" ht="12">
      <c r="A23" s="197" t="s">
        <v>13</v>
      </c>
      <c r="B23" s="14">
        <v>1257</v>
      </c>
      <c r="C23" s="9">
        <v>8</v>
      </c>
      <c r="D23" s="22">
        <f t="shared" si="15"/>
        <v>0.63643595863166269</v>
      </c>
      <c r="E23" s="14">
        <v>1278</v>
      </c>
      <c r="F23" s="9">
        <v>20</v>
      </c>
      <c r="G23" s="23">
        <f t="shared" si="16"/>
        <v>1.5649452269170578</v>
      </c>
      <c r="H23" s="14">
        <v>1276</v>
      </c>
      <c r="I23" s="9">
        <v>27</v>
      </c>
      <c r="J23" s="22">
        <f t="shared" si="17"/>
        <v>2.1159874608150471</v>
      </c>
      <c r="K23" s="14">
        <v>1280</v>
      </c>
      <c r="L23" s="9">
        <v>20</v>
      </c>
      <c r="M23" s="23">
        <f t="shared" si="18"/>
        <v>1.5625</v>
      </c>
      <c r="N23" s="14">
        <v>1278</v>
      </c>
      <c r="O23" s="9">
        <v>29</v>
      </c>
      <c r="P23" s="23">
        <f t="shared" si="19"/>
        <v>2.2691705790297343</v>
      </c>
      <c r="Q23" s="15">
        <v>1273</v>
      </c>
      <c r="R23" s="37">
        <v>4</v>
      </c>
      <c r="S23" s="22">
        <f t="shared" si="5"/>
        <v>0.3142183817753339</v>
      </c>
      <c r="T23" s="121">
        <v>1262</v>
      </c>
      <c r="U23" s="8">
        <v>21</v>
      </c>
      <c r="V23" s="22">
        <f t="shared" si="20"/>
        <v>1.6640253565768619</v>
      </c>
      <c r="W23" s="120">
        <v>1245</v>
      </c>
      <c r="X23" s="40">
        <v>24</v>
      </c>
      <c r="Y23" s="22">
        <f t="shared" si="21"/>
        <v>1.9277108433734942</v>
      </c>
      <c r="Z23" s="120">
        <v>1242</v>
      </c>
      <c r="AA23" s="40">
        <v>7</v>
      </c>
      <c r="AB23" s="22">
        <f t="shared" si="22"/>
        <v>0.56360708534621573</v>
      </c>
      <c r="AC23" s="120">
        <v>1246</v>
      </c>
      <c r="AD23" s="8">
        <v>44</v>
      </c>
      <c r="AE23" s="22">
        <f t="shared" si="23"/>
        <v>3.5313001605136436</v>
      </c>
      <c r="AF23" s="120">
        <v>1253</v>
      </c>
      <c r="AG23" s="8">
        <v>21</v>
      </c>
      <c r="AH23" s="23">
        <f t="shared" si="24"/>
        <v>1.6759776536312849</v>
      </c>
      <c r="AI23" s="126">
        <v>1253</v>
      </c>
      <c r="AJ23" s="132">
        <v>14</v>
      </c>
      <c r="AK23" s="22">
        <f t="shared" si="14"/>
        <v>1.1173184357541899</v>
      </c>
      <c r="AL23" s="118">
        <v>1260</v>
      </c>
      <c r="AM23" s="132">
        <v>33</v>
      </c>
      <c r="AN23" s="23">
        <f t="shared" si="6"/>
        <v>2.6190476190476191</v>
      </c>
      <c r="AO23" s="126">
        <v>1250</v>
      </c>
      <c r="AP23" s="132">
        <v>12</v>
      </c>
      <c r="AQ23" s="22">
        <f t="shared" si="7"/>
        <v>0.96</v>
      </c>
      <c r="AR23" s="118">
        <v>1248</v>
      </c>
      <c r="AS23" s="132">
        <v>10</v>
      </c>
      <c r="AT23" s="23">
        <f t="shared" si="12"/>
        <v>0.80128205128205121</v>
      </c>
      <c r="AU23" s="126">
        <v>1241</v>
      </c>
      <c r="AV23" s="132">
        <v>14</v>
      </c>
      <c r="AW23" s="22">
        <f t="shared" si="13"/>
        <v>1.1281224818694602</v>
      </c>
      <c r="AX23" s="118">
        <v>1241</v>
      </c>
      <c r="AY23" s="132">
        <v>23</v>
      </c>
      <c r="AZ23" s="23">
        <f t="shared" si="8"/>
        <v>1.8533440773569703</v>
      </c>
      <c r="BA23" s="129">
        <v>1236</v>
      </c>
      <c r="BB23" s="132">
        <v>14</v>
      </c>
      <c r="BC23" s="23">
        <f t="shared" si="9"/>
        <v>1.1326860841423949</v>
      </c>
      <c r="BD23" s="129">
        <v>1211</v>
      </c>
      <c r="BE23" s="132">
        <v>15</v>
      </c>
      <c r="BF23" s="23">
        <f t="shared" si="10"/>
        <v>1.2386457473162675</v>
      </c>
      <c r="BG23" s="129">
        <v>1209</v>
      </c>
      <c r="BH23" s="132">
        <v>12</v>
      </c>
      <c r="BI23" s="23">
        <f t="shared" si="11"/>
        <v>0.99255583126550873</v>
      </c>
      <c r="BJ23" s="326"/>
      <c r="BK23" s="327"/>
      <c r="BL23" s="328"/>
      <c r="BM23" s="326"/>
      <c r="BN23" s="327"/>
      <c r="BO23" s="329"/>
      <c r="BP23" s="326"/>
      <c r="BQ23" s="327"/>
      <c r="BR23" s="329"/>
      <c r="BS23" s="326"/>
      <c r="BT23" s="327"/>
      <c r="BU23" s="329"/>
      <c r="BV23" s="326"/>
      <c r="BW23" s="327"/>
      <c r="BX23" s="329"/>
      <c r="BY23" s="326"/>
      <c r="BZ23" s="327"/>
      <c r="CA23" s="329"/>
      <c r="CB23" s="326"/>
      <c r="CC23" s="327"/>
      <c r="CD23" s="329"/>
      <c r="CE23" s="326"/>
      <c r="CF23" s="327"/>
      <c r="CG23" s="329"/>
      <c r="CH23" s="326"/>
      <c r="CI23" s="327"/>
      <c r="CJ23" s="329"/>
      <c r="CK23" s="326"/>
      <c r="CL23" s="327"/>
      <c r="CM23" s="329"/>
      <c r="CN23" s="326"/>
      <c r="CO23" s="327"/>
      <c r="CP23" s="329"/>
      <c r="CQ23" s="326"/>
      <c r="CR23" s="327"/>
      <c r="CS23" s="334"/>
    </row>
    <row r="24" spans="1:97" ht="12">
      <c r="A24" s="197" t="s">
        <v>14</v>
      </c>
      <c r="B24" s="14">
        <v>707</v>
      </c>
      <c r="C24" s="9">
        <v>2</v>
      </c>
      <c r="D24" s="22">
        <f t="shared" si="15"/>
        <v>0.28288543140028288</v>
      </c>
      <c r="E24" s="14">
        <v>711</v>
      </c>
      <c r="F24" s="9">
        <v>5</v>
      </c>
      <c r="G24" s="23">
        <f t="shared" si="16"/>
        <v>0.70323488045007032</v>
      </c>
      <c r="H24" s="14">
        <v>718</v>
      </c>
      <c r="I24" s="9">
        <v>5</v>
      </c>
      <c r="J24" s="22">
        <f t="shared" si="17"/>
        <v>0.69637883008356549</v>
      </c>
      <c r="K24" s="14">
        <v>721</v>
      </c>
      <c r="L24" s="9">
        <v>10</v>
      </c>
      <c r="M24" s="23">
        <f t="shared" si="18"/>
        <v>1.3869625520110958</v>
      </c>
      <c r="N24" s="14">
        <v>717</v>
      </c>
      <c r="O24" s="9">
        <v>6</v>
      </c>
      <c r="P24" s="23">
        <f t="shared" si="19"/>
        <v>0.83682008368200833</v>
      </c>
      <c r="Q24" s="15">
        <v>720</v>
      </c>
      <c r="R24" s="37">
        <v>9</v>
      </c>
      <c r="S24" s="22">
        <f t="shared" si="5"/>
        <v>1.25</v>
      </c>
      <c r="T24" s="121">
        <v>718</v>
      </c>
      <c r="U24" s="8">
        <v>9</v>
      </c>
      <c r="V24" s="22">
        <f t="shared" si="20"/>
        <v>1.2534818941504178</v>
      </c>
      <c r="W24" s="120">
        <v>707</v>
      </c>
      <c r="X24" s="40">
        <v>6</v>
      </c>
      <c r="Y24" s="22">
        <f t="shared" si="21"/>
        <v>0.84865629420084865</v>
      </c>
      <c r="Z24" s="120">
        <v>702</v>
      </c>
      <c r="AA24" s="40">
        <v>7</v>
      </c>
      <c r="AB24" s="22">
        <f t="shared" si="22"/>
        <v>0.99715099715099709</v>
      </c>
      <c r="AC24" s="120">
        <v>692</v>
      </c>
      <c r="AD24" s="8">
        <v>4</v>
      </c>
      <c r="AE24" s="22">
        <f t="shared" si="23"/>
        <v>0.57803468208092479</v>
      </c>
      <c r="AF24" s="120">
        <v>688</v>
      </c>
      <c r="AG24" s="8">
        <v>3</v>
      </c>
      <c r="AH24" s="23">
        <f t="shared" si="24"/>
        <v>0.43604651162790697</v>
      </c>
      <c r="AI24" s="126">
        <v>680</v>
      </c>
      <c r="AJ24" s="132">
        <v>2</v>
      </c>
      <c r="AK24" s="22">
        <f t="shared" si="14"/>
        <v>0.29411764705882354</v>
      </c>
      <c r="AL24" s="118">
        <v>681</v>
      </c>
      <c r="AM24" s="132">
        <v>5</v>
      </c>
      <c r="AN24" s="23">
        <f t="shared" si="6"/>
        <v>0.73421439060205573</v>
      </c>
      <c r="AO24" s="126">
        <v>679</v>
      </c>
      <c r="AP24" s="132">
        <v>6</v>
      </c>
      <c r="AQ24" s="22">
        <f t="shared" si="7"/>
        <v>0.88365243004418259</v>
      </c>
      <c r="AR24" s="118">
        <v>676</v>
      </c>
      <c r="AS24" s="132">
        <v>6</v>
      </c>
      <c r="AT24" s="23">
        <f t="shared" si="12"/>
        <v>0.8875739644970414</v>
      </c>
      <c r="AU24" s="126">
        <v>677</v>
      </c>
      <c r="AV24" s="132">
        <v>11</v>
      </c>
      <c r="AW24" s="22">
        <f t="shared" si="13"/>
        <v>1.6248153618906942</v>
      </c>
      <c r="AX24" s="118">
        <v>674</v>
      </c>
      <c r="AY24" s="132">
        <v>8</v>
      </c>
      <c r="AZ24" s="23">
        <f t="shared" si="8"/>
        <v>1.1869436201780417</v>
      </c>
      <c r="BA24" s="129">
        <v>671</v>
      </c>
      <c r="BB24" s="132">
        <v>7</v>
      </c>
      <c r="BC24" s="23">
        <f t="shared" si="9"/>
        <v>1.0432190760059614</v>
      </c>
      <c r="BD24" s="129">
        <v>672</v>
      </c>
      <c r="BE24" s="132">
        <v>7</v>
      </c>
      <c r="BF24" s="23">
        <f t="shared" si="10"/>
        <v>1.0416666666666665</v>
      </c>
      <c r="BG24" s="129">
        <v>666</v>
      </c>
      <c r="BH24" s="132">
        <v>6</v>
      </c>
      <c r="BI24" s="23">
        <f t="shared" si="11"/>
        <v>0.90090090090090091</v>
      </c>
      <c r="BJ24" s="326"/>
      <c r="BK24" s="327"/>
      <c r="BL24" s="328"/>
      <c r="BM24" s="326"/>
      <c r="BN24" s="327"/>
      <c r="BO24" s="329"/>
      <c r="BP24" s="326"/>
      <c r="BQ24" s="327"/>
      <c r="BR24" s="329"/>
      <c r="BS24" s="326"/>
      <c r="BT24" s="327"/>
      <c r="BU24" s="329"/>
      <c r="BV24" s="326"/>
      <c r="BW24" s="327"/>
      <c r="BX24" s="329"/>
      <c r="BY24" s="326"/>
      <c r="BZ24" s="327"/>
      <c r="CA24" s="329"/>
      <c r="CB24" s="326"/>
      <c r="CC24" s="327"/>
      <c r="CD24" s="329"/>
      <c r="CE24" s="326"/>
      <c r="CF24" s="327"/>
      <c r="CG24" s="329"/>
      <c r="CH24" s="326"/>
      <c r="CI24" s="327"/>
      <c r="CJ24" s="329"/>
      <c r="CK24" s="326"/>
      <c r="CL24" s="327"/>
      <c r="CM24" s="329"/>
      <c r="CN24" s="326"/>
      <c r="CO24" s="327"/>
      <c r="CP24" s="329"/>
      <c r="CQ24" s="326"/>
      <c r="CR24" s="327"/>
      <c r="CS24" s="334"/>
    </row>
    <row r="25" spans="1:97" ht="12">
      <c r="A25" s="197" t="s">
        <v>15</v>
      </c>
      <c r="B25" s="14">
        <v>894</v>
      </c>
      <c r="C25" s="9">
        <v>12</v>
      </c>
      <c r="D25" s="22">
        <f t="shared" si="15"/>
        <v>1.3422818791946309</v>
      </c>
      <c r="E25" s="14">
        <v>894</v>
      </c>
      <c r="F25" s="9">
        <v>5</v>
      </c>
      <c r="G25" s="23">
        <f t="shared" si="16"/>
        <v>0.5592841163310962</v>
      </c>
      <c r="H25" s="14">
        <v>891</v>
      </c>
      <c r="I25" s="9">
        <v>7</v>
      </c>
      <c r="J25" s="22">
        <f t="shared" si="17"/>
        <v>0.78563411896745239</v>
      </c>
      <c r="K25" s="14">
        <v>878</v>
      </c>
      <c r="L25" s="9">
        <v>6</v>
      </c>
      <c r="M25" s="23">
        <f t="shared" si="18"/>
        <v>0.68337129840546695</v>
      </c>
      <c r="N25" s="14">
        <v>878</v>
      </c>
      <c r="O25" s="9">
        <v>8</v>
      </c>
      <c r="P25" s="23">
        <f t="shared" si="19"/>
        <v>0.91116173120728927</v>
      </c>
      <c r="Q25" s="15">
        <v>881</v>
      </c>
      <c r="R25" s="37">
        <v>6</v>
      </c>
      <c r="S25" s="22">
        <f t="shared" si="5"/>
        <v>0.68104426787741201</v>
      </c>
      <c r="T25" s="121">
        <v>882</v>
      </c>
      <c r="U25" s="8">
        <v>12</v>
      </c>
      <c r="V25" s="22">
        <f t="shared" si="20"/>
        <v>1.3605442176870748</v>
      </c>
      <c r="W25" s="120">
        <v>878</v>
      </c>
      <c r="X25" s="40">
        <v>8</v>
      </c>
      <c r="Y25" s="22">
        <f t="shared" si="21"/>
        <v>0.91116173120728927</v>
      </c>
      <c r="Z25" s="120">
        <v>882</v>
      </c>
      <c r="AA25" s="40">
        <v>6</v>
      </c>
      <c r="AB25" s="22">
        <f t="shared" si="22"/>
        <v>0.68027210884353739</v>
      </c>
      <c r="AC25" s="120">
        <v>875</v>
      </c>
      <c r="AD25" s="8">
        <v>8</v>
      </c>
      <c r="AE25" s="22">
        <f t="shared" si="23"/>
        <v>0.91428571428571437</v>
      </c>
      <c r="AF25" s="120">
        <v>878</v>
      </c>
      <c r="AG25" s="8">
        <v>8</v>
      </c>
      <c r="AH25" s="23">
        <f t="shared" si="24"/>
        <v>0.91116173120728927</v>
      </c>
      <c r="AI25" s="126">
        <v>880</v>
      </c>
      <c r="AJ25" s="132">
        <v>11</v>
      </c>
      <c r="AK25" s="22">
        <f t="shared" si="14"/>
        <v>1.25</v>
      </c>
      <c r="AL25" s="118">
        <v>879</v>
      </c>
      <c r="AM25" s="132">
        <v>8</v>
      </c>
      <c r="AN25" s="23">
        <f t="shared" si="6"/>
        <v>0.91012514220705343</v>
      </c>
      <c r="AO25" s="126">
        <v>885</v>
      </c>
      <c r="AP25" s="132">
        <v>6</v>
      </c>
      <c r="AQ25" s="22">
        <f t="shared" si="7"/>
        <v>0.67796610169491522</v>
      </c>
      <c r="AR25" s="118">
        <v>886</v>
      </c>
      <c r="AS25" s="132">
        <v>6</v>
      </c>
      <c r="AT25" s="23">
        <f t="shared" si="12"/>
        <v>0.67720090293453727</v>
      </c>
      <c r="AU25" s="126">
        <v>885</v>
      </c>
      <c r="AV25" s="132">
        <v>8</v>
      </c>
      <c r="AW25" s="22">
        <f t="shared" si="13"/>
        <v>0.903954802259887</v>
      </c>
      <c r="AX25" s="118">
        <v>886</v>
      </c>
      <c r="AY25" s="132">
        <v>21</v>
      </c>
      <c r="AZ25" s="23">
        <f t="shared" si="8"/>
        <v>2.3702031602708806</v>
      </c>
      <c r="BA25" s="129">
        <v>872</v>
      </c>
      <c r="BB25" s="132">
        <v>8</v>
      </c>
      <c r="BC25" s="23">
        <f t="shared" si="9"/>
        <v>0.91743119266055051</v>
      </c>
      <c r="BD25" s="129">
        <v>874</v>
      </c>
      <c r="BE25" s="132">
        <v>8</v>
      </c>
      <c r="BF25" s="23">
        <f t="shared" si="10"/>
        <v>0.91533180778032042</v>
      </c>
      <c r="BG25" s="129">
        <v>868</v>
      </c>
      <c r="BH25" s="132">
        <v>3</v>
      </c>
      <c r="BI25" s="23">
        <f t="shared" si="11"/>
        <v>0.34562211981566821</v>
      </c>
      <c r="BJ25" s="326"/>
      <c r="BK25" s="327"/>
      <c r="BL25" s="328"/>
      <c r="BM25" s="326"/>
      <c r="BN25" s="327"/>
      <c r="BO25" s="329"/>
      <c r="BP25" s="326"/>
      <c r="BQ25" s="327"/>
      <c r="BR25" s="329"/>
      <c r="BS25" s="326"/>
      <c r="BT25" s="327"/>
      <c r="BU25" s="329"/>
      <c r="BV25" s="326"/>
      <c r="BW25" s="327"/>
      <c r="BX25" s="329"/>
      <c r="BY25" s="326"/>
      <c r="BZ25" s="327"/>
      <c r="CA25" s="329"/>
      <c r="CB25" s="326"/>
      <c r="CC25" s="327"/>
      <c r="CD25" s="329"/>
      <c r="CE25" s="326"/>
      <c r="CF25" s="327"/>
      <c r="CG25" s="329"/>
      <c r="CH25" s="326"/>
      <c r="CI25" s="327"/>
      <c r="CJ25" s="329"/>
      <c r="CK25" s="326"/>
      <c r="CL25" s="327"/>
      <c r="CM25" s="329"/>
      <c r="CN25" s="326"/>
      <c r="CO25" s="327"/>
      <c r="CP25" s="329"/>
      <c r="CQ25" s="326"/>
      <c r="CR25" s="327"/>
      <c r="CS25" s="334"/>
    </row>
    <row r="26" spans="1:97" ht="12">
      <c r="A26" s="197" t="s">
        <v>16</v>
      </c>
      <c r="B26" s="14">
        <v>349</v>
      </c>
      <c r="C26" s="9">
        <v>0</v>
      </c>
      <c r="D26" s="22">
        <f t="shared" si="15"/>
        <v>0</v>
      </c>
      <c r="E26" s="14">
        <v>344</v>
      </c>
      <c r="F26" s="9">
        <v>0</v>
      </c>
      <c r="G26" s="23">
        <f t="shared" si="16"/>
        <v>0</v>
      </c>
      <c r="H26" s="14">
        <v>340</v>
      </c>
      <c r="I26" s="9">
        <v>0</v>
      </c>
      <c r="J26" s="22">
        <f t="shared" si="17"/>
        <v>0</v>
      </c>
      <c r="K26" s="14">
        <v>339</v>
      </c>
      <c r="L26" s="9">
        <v>0</v>
      </c>
      <c r="M26" s="23">
        <f t="shared" si="18"/>
        <v>0</v>
      </c>
      <c r="N26" s="14">
        <v>336</v>
      </c>
      <c r="O26" s="9">
        <v>0</v>
      </c>
      <c r="P26" s="23">
        <f t="shared" si="19"/>
        <v>0</v>
      </c>
      <c r="Q26" s="15">
        <v>340</v>
      </c>
      <c r="R26" s="37">
        <v>4</v>
      </c>
      <c r="S26" s="22">
        <f t="shared" si="5"/>
        <v>1.1764705882352942</v>
      </c>
      <c r="T26" s="121">
        <v>337</v>
      </c>
      <c r="U26" s="8">
        <v>0</v>
      </c>
      <c r="V26" s="22">
        <f t="shared" si="20"/>
        <v>0</v>
      </c>
      <c r="W26" s="120">
        <v>337</v>
      </c>
      <c r="X26" s="40">
        <v>0</v>
      </c>
      <c r="Y26" s="22">
        <f t="shared" si="21"/>
        <v>0</v>
      </c>
      <c r="Z26" s="120">
        <v>335</v>
      </c>
      <c r="AA26" s="40">
        <v>1</v>
      </c>
      <c r="AB26" s="22">
        <f t="shared" si="22"/>
        <v>0.29850746268656719</v>
      </c>
      <c r="AC26" s="120">
        <v>334</v>
      </c>
      <c r="AD26" s="8">
        <v>1</v>
      </c>
      <c r="AE26" s="22">
        <f t="shared" si="23"/>
        <v>0.29940119760479045</v>
      </c>
      <c r="AF26" s="120">
        <v>333</v>
      </c>
      <c r="AG26" s="8">
        <v>1</v>
      </c>
      <c r="AH26" s="23">
        <f t="shared" si="24"/>
        <v>0.3003003003003003</v>
      </c>
      <c r="AI26" s="126">
        <v>333</v>
      </c>
      <c r="AJ26" s="132">
        <v>3</v>
      </c>
      <c r="AK26" s="22">
        <f t="shared" si="14"/>
        <v>0.90090090090090091</v>
      </c>
      <c r="AL26" s="118">
        <v>333</v>
      </c>
      <c r="AM26" s="132">
        <v>3</v>
      </c>
      <c r="AN26" s="23">
        <f t="shared" si="6"/>
        <v>0.90090090090090091</v>
      </c>
      <c r="AO26" s="126">
        <v>331</v>
      </c>
      <c r="AP26" s="132">
        <v>5</v>
      </c>
      <c r="AQ26" s="22">
        <f t="shared" si="7"/>
        <v>1.5105740181268883</v>
      </c>
      <c r="AR26" s="118">
        <v>331</v>
      </c>
      <c r="AS26" s="132">
        <v>3</v>
      </c>
      <c r="AT26" s="23">
        <f t="shared" si="12"/>
        <v>0.90634441087613304</v>
      </c>
      <c r="AU26" s="126">
        <v>334</v>
      </c>
      <c r="AV26" s="132">
        <v>4</v>
      </c>
      <c r="AW26" s="22">
        <f t="shared" si="13"/>
        <v>1.1976047904191618</v>
      </c>
      <c r="AX26" s="118">
        <v>333</v>
      </c>
      <c r="AY26" s="132">
        <v>5</v>
      </c>
      <c r="AZ26" s="23">
        <f t="shared" si="8"/>
        <v>1.5015015015015014</v>
      </c>
      <c r="BA26" s="129">
        <v>331</v>
      </c>
      <c r="BB26" s="132">
        <v>1</v>
      </c>
      <c r="BC26" s="23">
        <f t="shared" si="9"/>
        <v>0.30211480362537763</v>
      </c>
      <c r="BD26" s="129">
        <v>327</v>
      </c>
      <c r="BE26" s="132">
        <v>32</v>
      </c>
      <c r="BF26" s="23">
        <f t="shared" si="10"/>
        <v>9.7859327217125376</v>
      </c>
      <c r="BG26" s="129">
        <v>323</v>
      </c>
      <c r="BH26" s="132">
        <v>3</v>
      </c>
      <c r="BI26" s="23">
        <f t="shared" si="11"/>
        <v>0.92879256965944268</v>
      </c>
      <c r="BJ26" s="326"/>
      <c r="BK26" s="327"/>
      <c r="BL26" s="328"/>
      <c r="BM26" s="326"/>
      <c r="BN26" s="327"/>
      <c r="BO26" s="329"/>
      <c r="BP26" s="326"/>
      <c r="BQ26" s="327"/>
      <c r="BR26" s="329"/>
      <c r="BS26" s="326"/>
      <c r="BT26" s="327"/>
      <c r="BU26" s="329"/>
      <c r="BV26" s="326"/>
      <c r="BW26" s="327"/>
      <c r="BX26" s="329"/>
      <c r="BY26" s="326"/>
      <c r="BZ26" s="327"/>
      <c r="CA26" s="329"/>
      <c r="CB26" s="326"/>
      <c r="CC26" s="327"/>
      <c r="CD26" s="329"/>
      <c r="CE26" s="326"/>
      <c r="CF26" s="327"/>
      <c r="CG26" s="329"/>
      <c r="CH26" s="326"/>
      <c r="CI26" s="327"/>
      <c r="CJ26" s="329"/>
      <c r="CK26" s="326"/>
      <c r="CL26" s="327"/>
      <c r="CM26" s="329"/>
      <c r="CN26" s="326"/>
      <c r="CO26" s="327"/>
      <c r="CP26" s="329"/>
      <c r="CQ26" s="326"/>
      <c r="CR26" s="327"/>
      <c r="CS26" s="334"/>
    </row>
    <row r="27" spans="1:97" ht="12">
      <c r="A27" s="197" t="s">
        <v>17</v>
      </c>
      <c r="B27" s="14">
        <v>407</v>
      </c>
      <c r="C27" s="9">
        <v>14</v>
      </c>
      <c r="D27" s="22">
        <f t="shared" si="15"/>
        <v>3.4398034398034398</v>
      </c>
      <c r="E27" s="14">
        <v>403</v>
      </c>
      <c r="F27" s="9">
        <v>11</v>
      </c>
      <c r="G27" s="23">
        <f t="shared" si="16"/>
        <v>2.7295285359801489</v>
      </c>
      <c r="H27" s="14">
        <v>408</v>
      </c>
      <c r="I27" s="9">
        <v>14</v>
      </c>
      <c r="J27" s="22">
        <f t="shared" si="17"/>
        <v>3.4313725490196081</v>
      </c>
      <c r="K27" s="14">
        <v>408</v>
      </c>
      <c r="L27" s="9">
        <v>12</v>
      </c>
      <c r="M27" s="23">
        <f t="shared" si="18"/>
        <v>2.9411764705882351</v>
      </c>
      <c r="N27" s="14">
        <v>410</v>
      </c>
      <c r="O27" s="9">
        <v>11</v>
      </c>
      <c r="P27" s="23">
        <f t="shared" si="19"/>
        <v>2.6829268292682928</v>
      </c>
      <c r="Q27" s="15">
        <v>409</v>
      </c>
      <c r="R27" s="37">
        <v>19</v>
      </c>
      <c r="S27" s="22">
        <f t="shared" si="5"/>
        <v>4.6454767726161368</v>
      </c>
      <c r="T27" s="121">
        <v>406</v>
      </c>
      <c r="U27" s="8">
        <v>7</v>
      </c>
      <c r="V27" s="22">
        <f t="shared" si="20"/>
        <v>1.7241379310344827</v>
      </c>
      <c r="W27" s="120">
        <v>408</v>
      </c>
      <c r="X27" s="40">
        <v>35</v>
      </c>
      <c r="Y27" s="22">
        <f t="shared" si="21"/>
        <v>8.5784313725490193</v>
      </c>
      <c r="Z27" s="120">
        <v>408</v>
      </c>
      <c r="AA27" s="40">
        <v>10</v>
      </c>
      <c r="AB27" s="22">
        <f t="shared" si="22"/>
        <v>2.4509803921568629</v>
      </c>
      <c r="AC27" s="120">
        <v>409</v>
      </c>
      <c r="AD27" s="8">
        <v>11</v>
      </c>
      <c r="AE27" s="22">
        <f t="shared" si="23"/>
        <v>2.6894865525672369</v>
      </c>
      <c r="AF27" s="120">
        <v>412</v>
      </c>
      <c r="AG27" s="8">
        <v>9</v>
      </c>
      <c r="AH27" s="23">
        <f t="shared" si="24"/>
        <v>2.1844660194174756</v>
      </c>
      <c r="AI27" s="126">
        <v>407</v>
      </c>
      <c r="AJ27" s="132">
        <v>13</v>
      </c>
      <c r="AK27" s="22">
        <f t="shared" si="14"/>
        <v>3.1941031941031941</v>
      </c>
      <c r="AL27" s="118">
        <v>404</v>
      </c>
      <c r="AM27" s="132">
        <v>4</v>
      </c>
      <c r="AN27" s="23">
        <f t="shared" si="6"/>
        <v>0.99009900990099009</v>
      </c>
      <c r="AO27" s="126">
        <v>407</v>
      </c>
      <c r="AP27" s="132">
        <v>11</v>
      </c>
      <c r="AQ27" s="22">
        <f t="shared" si="7"/>
        <v>2.7027027027027026</v>
      </c>
      <c r="AR27" s="118">
        <v>408</v>
      </c>
      <c r="AS27" s="132">
        <v>3</v>
      </c>
      <c r="AT27" s="23">
        <f t="shared" si="12"/>
        <v>0.73529411764705876</v>
      </c>
      <c r="AU27" s="126">
        <v>408</v>
      </c>
      <c r="AV27" s="132">
        <v>7</v>
      </c>
      <c r="AW27" s="22">
        <f t="shared" si="13"/>
        <v>1.715686274509804</v>
      </c>
      <c r="AX27" s="118">
        <v>407</v>
      </c>
      <c r="AY27" s="132">
        <v>4</v>
      </c>
      <c r="AZ27" s="23">
        <f t="shared" si="8"/>
        <v>0.98280098280098283</v>
      </c>
      <c r="BA27" s="129">
        <v>403</v>
      </c>
      <c r="BB27" s="132">
        <v>2</v>
      </c>
      <c r="BC27" s="23">
        <f t="shared" si="9"/>
        <v>0.49627791563275436</v>
      </c>
      <c r="BD27" s="129">
        <v>403</v>
      </c>
      <c r="BE27" s="132">
        <v>4</v>
      </c>
      <c r="BF27" s="23">
        <f t="shared" si="10"/>
        <v>0.99255583126550873</v>
      </c>
      <c r="BG27" s="129">
        <v>410</v>
      </c>
      <c r="BH27" s="132">
        <v>7</v>
      </c>
      <c r="BI27" s="23">
        <f t="shared" si="11"/>
        <v>1.7073170731707319</v>
      </c>
      <c r="BJ27" s="326"/>
      <c r="BK27" s="327"/>
      <c r="BL27" s="328"/>
      <c r="BM27" s="326"/>
      <c r="BN27" s="327"/>
      <c r="BO27" s="329"/>
      <c r="BP27" s="326"/>
      <c r="BQ27" s="327"/>
      <c r="BR27" s="329"/>
      <c r="BS27" s="326"/>
      <c r="BT27" s="327"/>
      <c r="BU27" s="329"/>
      <c r="BV27" s="326"/>
      <c r="BW27" s="327"/>
      <c r="BX27" s="329"/>
      <c r="BY27" s="326"/>
      <c r="BZ27" s="327"/>
      <c r="CA27" s="329"/>
      <c r="CB27" s="326"/>
      <c r="CC27" s="327"/>
      <c r="CD27" s="329"/>
      <c r="CE27" s="326"/>
      <c r="CF27" s="327"/>
      <c r="CG27" s="329"/>
      <c r="CH27" s="326"/>
      <c r="CI27" s="327"/>
      <c r="CJ27" s="329"/>
      <c r="CK27" s="326"/>
      <c r="CL27" s="327"/>
      <c r="CM27" s="329"/>
      <c r="CN27" s="326"/>
      <c r="CO27" s="327"/>
      <c r="CP27" s="329"/>
      <c r="CQ27" s="326"/>
      <c r="CR27" s="327"/>
      <c r="CS27" s="334"/>
    </row>
    <row r="28" spans="1:97" ht="12">
      <c r="A28" s="197" t="s">
        <v>18</v>
      </c>
      <c r="B28" s="14">
        <v>1891</v>
      </c>
      <c r="C28" s="9">
        <v>0</v>
      </c>
      <c r="D28" s="22">
        <f t="shared" si="15"/>
        <v>0</v>
      </c>
      <c r="E28" s="14">
        <v>1899</v>
      </c>
      <c r="F28" s="9">
        <v>0</v>
      </c>
      <c r="G28" s="23">
        <f t="shared" si="16"/>
        <v>0</v>
      </c>
      <c r="H28" s="14">
        <v>1887</v>
      </c>
      <c r="I28" s="9">
        <v>0</v>
      </c>
      <c r="J28" s="22">
        <f t="shared" si="17"/>
        <v>0</v>
      </c>
      <c r="K28" s="14">
        <v>1890</v>
      </c>
      <c r="L28" s="9">
        <v>0</v>
      </c>
      <c r="M28" s="23">
        <f t="shared" si="18"/>
        <v>0</v>
      </c>
      <c r="N28" s="14">
        <v>1877</v>
      </c>
      <c r="O28" s="9">
        <v>0</v>
      </c>
      <c r="P28" s="23">
        <f t="shared" si="19"/>
        <v>0</v>
      </c>
      <c r="Q28" s="15">
        <v>1864</v>
      </c>
      <c r="R28" s="37">
        <v>14</v>
      </c>
      <c r="S28" s="22">
        <f t="shared" si="5"/>
        <v>0.75107296137339052</v>
      </c>
      <c r="T28" s="121">
        <v>1854</v>
      </c>
      <c r="U28" s="8">
        <v>0</v>
      </c>
      <c r="V28" s="22">
        <f t="shared" si="20"/>
        <v>0</v>
      </c>
      <c r="W28" s="120">
        <v>1855</v>
      </c>
      <c r="X28" s="40">
        <v>0</v>
      </c>
      <c r="Y28" s="22">
        <f t="shared" si="21"/>
        <v>0</v>
      </c>
      <c r="Z28" s="120">
        <v>1849</v>
      </c>
      <c r="AA28" s="40">
        <v>31</v>
      </c>
      <c r="AB28" s="22">
        <f t="shared" si="22"/>
        <v>1.6765819361817198</v>
      </c>
      <c r="AC28" s="120">
        <v>1851</v>
      </c>
      <c r="AD28" s="8">
        <v>13</v>
      </c>
      <c r="AE28" s="22">
        <f t="shared" si="23"/>
        <v>0.70232306861156135</v>
      </c>
      <c r="AF28" s="120">
        <v>1838</v>
      </c>
      <c r="AG28" s="8">
        <v>14</v>
      </c>
      <c r="AH28" s="23">
        <f t="shared" si="24"/>
        <v>0.76169749727965186</v>
      </c>
      <c r="AI28" s="126">
        <v>1836</v>
      </c>
      <c r="AJ28" s="132">
        <v>13</v>
      </c>
      <c r="AK28" s="22">
        <f t="shared" si="14"/>
        <v>0.7080610021786492</v>
      </c>
      <c r="AL28" s="118">
        <v>1841</v>
      </c>
      <c r="AM28" s="132">
        <v>13</v>
      </c>
      <c r="AN28" s="23">
        <f t="shared" si="6"/>
        <v>0.70613796849538291</v>
      </c>
      <c r="AO28" s="126">
        <v>1839</v>
      </c>
      <c r="AP28" s="132">
        <v>9</v>
      </c>
      <c r="AQ28" s="22">
        <f t="shared" si="7"/>
        <v>0.48939641109298526</v>
      </c>
      <c r="AR28" s="118">
        <v>1832</v>
      </c>
      <c r="AS28" s="132">
        <v>16</v>
      </c>
      <c r="AT28" s="23">
        <f t="shared" si="12"/>
        <v>0.87336244541484709</v>
      </c>
      <c r="AU28" s="126">
        <v>1828</v>
      </c>
      <c r="AV28" s="132">
        <v>43</v>
      </c>
      <c r="AW28" s="22">
        <f t="shared" si="13"/>
        <v>2.3522975929978118</v>
      </c>
      <c r="AX28" s="118">
        <v>1828</v>
      </c>
      <c r="AY28" s="132">
        <v>22</v>
      </c>
      <c r="AZ28" s="23">
        <f t="shared" si="8"/>
        <v>1.2035010940919038</v>
      </c>
      <c r="BA28" s="129">
        <v>1824</v>
      </c>
      <c r="BB28" s="132">
        <v>24</v>
      </c>
      <c r="BC28" s="23">
        <f t="shared" si="9"/>
        <v>1.3157894736842104</v>
      </c>
      <c r="BD28" s="129">
        <v>1819</v>
      </c>
      <c r="BE28" s="132">
        <v>27</v>
      </c>
      <c r="BF28" s="23">
        <f t="shared" si="10"/>
        <v>1.4843320505772404</v>
      </c>
      <c r="BG28" s="129">
        <v>1807</v>
      </c>
      <c r="BH28" s="132">
        <v>7</v>
      </c>
      <c r="BI28" s="23">
        <f t="shared" si="11"/>
        <v>0.38738240177089101</v>
      </c>
      <c r="BJ28" s="326"/>
      <c r="BK28" s="327"/>
      <c r="BL28" s="328"/>
      <c r="BM28" s="326"/>
      <c r="BN28" s="327"/>
      <c r="BO28" s="329"/>
      <c r="BP28" s="326"/>
      <c r="BQ28" s="327"/>
      <c r="BR28" s="329"/>
      <c r="BS28" s="326"/>
      <c r="BT28" s="327"/>
      <c r="BU28" s="329"/>
      <c r="BV28" s="326"/>
      <c r="BW28" s="327"/>
      <c r="BX28" s="329"/>
      <c r="BY28" s="326"/>
      <c r="BZ28" s="327"/>
      <c r="CA28" s="329"/>
      <c r="CB28" s="326"/>
      <c r="CC28" s="327"/>
      <c r="CD28" s="329"/>
      <c r="CE28" s="326"/>
      <c r="CF28" s="327"/>
      <c r="CG28" s="329"/>
      <c r="CH28" s="326"/>
      <c r="CI28" s="327"/>
      <c r="CJ28" s="329"/>
      <c r="CK28" s="326"/>
      <c r="CL28" s="327"/>
      <c r="CM28" s="329"/>
      <c r="CN28" s="326"/>
      <c r="CO28" s="327"/>
      <c r="CP28" s="329"/>
      <c r="CQ28" s="326"/>
      <c r="CR28" s="327"/>
      <c r="CS28" s="334"/>
    </row>
    <row r="29" spans="1:97" ht="12">
      <c r="A29" s="197" t="s">
        <v>141</v>
      </c>
      <c r="B29" s="14">
        <v>4456</v>
      </c>
      <c r="C29" s="9">
        <v>7</v>
      </c>
      <c r="D29" s="22">
        <f t="shared" si="15"/>
        <v>0.15709156193895871</v>
      </c>
      <c r="E29" s="14">
        <v>4445</v>
      </c>
      <c r="F29" s="9">
        <v>8</v>
      </c>
      <c r="G29" s="23">
        <f t="shared" si="16"/>
        <v>0.17997750281214847</v>
      </c>
      <c r="H29" s="14">
        <v>4450</v>
      </c>
      <c r="I29" s="9">
        <v>16</v>
      </c>
      <c r="J29" s="22">
        <f t="shared" si="17"/>
        <v>0.3595505617977528</v>
      </c>
      <c r="K29" s="14">
        <v>4461</v>
      </c>
      <c r="L29" s="9">
        <v>14</v>
      </c>
      <c r="M29" s="23">
        <f t="shared" si="18"/>
        <v>0.31383097960098633</v>
      </c>
      <c r="N29" s="14">
        <v>4497</v>
      </c>
      <c r="O29" s="9">
        <v>7</v>
      </c>
      <c r="P29" s="23">
        <f t="shared" si="19"/>
        <v>0.15565932844118299</v>
      </c>
      <c r="Q29" s="15">
        <v>4505</v>
      </c>
      <c r="R29" s="37">
        <v>0</v>
      </c>
      <c r="S29" s="22">
        <f t="shared" si="5"/>
        <v>0</v>
      </c>
      <c r="T29" s="121">
        <v>4495</v>
      </c>
      <c r="U29" s="8">
        <v>18</v>
      </c>
      <c r="V29" s="22">
        <f t="shared" si="20"/>
        <v>0.40044493882091214</v>
      </c>
      <c r="W29" s="120">
        <v>4486</v>
      </c>
      <c r="X29" s="40">
        <v>18</v>
      </c>
      <c r="Y29" s="22">
        <f t="shared" si="21"/>
        <v>0.40124832813196609</v>
      </c>
      <c r="Z29" s="120">
        <v>4465</v>
      </c>
      <c r="AA29" s="40">
        <v>56</v>
      </c>
      <c r="AB29" s="22">
        <f t="shared" si="22"/>
        <v>1.2541993281075028</v>
      </c>
      <c r="AC29" s="120">
        <v>4459</v>
      </c>
      <c r="AD29" s="8">
        <v>35</v>
      </c>
      <c r="AE29" s="22">
        <f t="shared" si="23"/>
        <v>0.78492935635792771</v>
      </c>
      <c r="AF29" s="120">
        <v>4450</v>
      </c>
      <c r="AG29" s="8">
        <v>52</v>
      </c>
      <c r="AH29" s="23">
        <f t="shared" si="24"/>
        <v>1.1685393258426966</v>
      </c>
      <c r="AI29" s="126">
        <v>4429</v>
      </c>
      <c r="AJ29" s="132">
        <v>47</v>
      </c>
      <c r="AK29" s="22">
        <f t="shared" si="14"/>
        <v>1.0611876270038383</v>
      </c>
      <c r="AL29" s="118">
        <v>4408</v>
      </c>
      <c r="AM29" s="132">
        <v>48</v>
      </c>
      <c r="AN29" s="23">
        <f t="shared" si="6"/>
        <v>1.0889292196007259</v>
      </c>
      <c r="AO29" s="126">
        <v>4386</v>
      </c>
      <c r="AP29" s="132">
        <v>58</v>
      </c>
      <c r="AQ29" s="22">
        <f t="shared" si="7"/>
        <v>1.322389420884633</v>
      </c>
      <c r="AR29" s="118">
        <v>4383</v>
      </c>
      <c r="AS29" s="132">
        <v>34</v>
      </c>
      <c r="AT29" s="23">
        <f t="shared" si="12"/>
        <v>0.77572438968742874</v>
      </c>
      <c r="AU29" s="126">
        <v>4384</v>
      </c>
      <c r="AV29" s="132">
        <v>49</v>
      </c>
      <c r="AW29" s="22">
        <f t="shared" si="13"/>
        <v>1.1177007299270074</v>
      </c>
      <c r="AX29" s="118">
        <v>4397</v>
      </c>
      <c r="AY29" s="132">
        <v>59</v>
      </c>
      <c r="AZ29" s="23">
        <f t="shared" si="8"/>
        <v>1.3418239708892425</v>
      </c>
      <c r="BA29" s="129">
        <v>4379</v>
      </c>
      <c r="BB29" s="132">
        <v>111</v>
      </c>
      <c r="BC29" s="23">
        <f t="shared" si="9"/>
        <v>2.5348253025804977</v>
      </c>
      <c r="BD29" s="129">
        <v>4378</v>
      </c>
      <c r="BE29" s="132">
        <v>43</v>
      </c>
      <c r="BF29" s="23">
        <f t="shared" si="10"/>
        <v>0.98218364550022841</v>
      </c>
      <c r="BG29" s="129">
        <v>4367</v>
      </c>
      <c r="BH29" s="132">
        <v>55</v>
      </c>
      <c r="BI29" s="23">
        <f t="shared" si="11"/>
        <v>1.2594458438287155</v>
      </c>
      <c r="BJ29" s="326"/>
      <c r="BK29" s="327"/>
      <c r="BL29" s="328"/>
      <c r="BM29" s="326"/>
      <c r="BN29" s="327"/>
      <c r="BO29" s="329"/>
      <c r="BP29" s="326"/>
      <c r="BQ29" s="327"/>
      <c r="BR29" s="329"/>
      <c r="BS29" s="326"/>
      <c r="BT29" s="327"/>
      <c r="BU29" s="329"/>
      <c r="BV29" s="326"/>
      <c r="BW29" s="327"/>
      <c r="BX29" s="329"/>
      <c r="BY29" s="326"/>
      <c r="BZ29" s="327"/>
      <c r="CA29" s="329"/>
      <c r="CB29" s="326"/>
      <c r="CC29" s="327"/>
      <c r="CD29" s="329"/>
      <c r="CE29" s="326"/>
      <c r="CF29" s="327"/>
      <c r="CG29" s="329"/>
      <c r="CH29" s="326"/>
      <c r="CI29" s="327"/>
      <c r="CJ29" s="329"/>
      <c r="CK29" s="326"/>
      <c r="CL29" s="327"/>
      <c r="CM29" s="329"/>
      <c r="CN29" s="326"/>
      <c r="CO29" s="327"/>
      <c r="CP29" s="329"/>
      <c r="CQ29" s="326"/>
      <c r="CR29" s="327"/>
      <c r="CS29" s="334"/>
    </row>
    <row r="30" spans="1:97" ht="12">
      <c r="A30" s="197" t="s">
        <v>19</v>
      </c>
      <c r="B30" s="14">
        <v>363</v>
      </c>
      <c r="C30" s="9">
        <v>0</v>
      </c>
      <c r="D30" s="22">
        <f t="shared" si="15"/>
        <v>0</v>
      </c>
      <c r="E30" s="14">
        <v>361</v>
      </c>
      <c r="F30" s="9">
        <v>0</v>
      </c>
      <c r="G30" s="23">
        <f t="shared" si="16"/>
        <v>0</v>
      </c>
      <c r="H30" s="14">
        <v>354</v>
      </c>
      <c r="I30" s="9">
        <v>0</v>
      </c>
      <c r="J30" s="22">
        <f t="shared" si="17"/>
        <v>0</v>
      </c>
      <c r="K30" s="14">
        <v>358</v>
      </c>
      <c r="L30" s="9">
        <v>0</v>
      </c>
      <c r="M30" s="23">
        <f t="shared" si="18"/>
        <v>0</v>
      </c>
      <c r="N30" s="14">
        <v>360</v>
      </c>
      <c r="O30" s="9">
        <v>0</v>
      </c>
      <c r="P30" s="23">
        <f t="shared" si="19"/>
        <v>0</v>
      </c>
      <c r="Q30" s="15">
        <v>356</v>
      </c>
      <c r="R30" s="37">
        <v>23</v>
      </c>
      <c r="S30" s="22">
        <f t="shared" si="5"/>
        <v>6.4606741573033712</v>
      </c>
      <c r="T30" s="121">
        <v>351</v>
      </c>
      <c r="U30" s="8">
        <v>0</v>
      </c>
      <c r="V30" s="22">
        <f t="shared" si="20"/>
        <v>0</v>
      </c>
      <c r="W30" s="120">
        <v>351</v>
      </c>
      <c r="X30" s="40">
        <v>0</v>
      </c>
      <c r="Y30" s="22">
        <f t="shared" si="21"/>
        <v>0</v>
      </c>
      <c r="Z30" s="120">
        <v>352</v>
      </c>
      <c r="AA30" s="40">
        <v>6</v>
      </c>
      <c r="AB30" s="22">
        <f t="shared" si="22"/>
        <v>1.7045454545454544</v>
      </c>
      <c r="AC30" s="120">
        <v>351</v>
      </c>
      <c r="AD30" s="8">
        <v>11</v>
      </c>
      <c r="AE30" s="22">
        <f t="shared" si="23"/>
        <v>3.133903133903134</v>
      </c>
      <c r="AF30" s="120">
        <v>348</v>
      </c>
      <c r="AG30" s="8">
        <v>10</v>
      </c>
      <c r="AH30" s="23">
        <f t="shared" si="24"/>
        <v>2.8735632183908044</v>
      </c>
      <c r="AI30" s="126">
        <v>346</v>
      </c>
      <c r="AJ30" s="132">
        <v>11</v>
      </c>
      <c r="AK30" s="22">
        <f t="shared" si="14"/>
        <v>3.1791907514450863</v>
      </c>
      <c r="AL30" s="118">
        <v>344</v>
      </c>
      <c r="AM30" s="132">
        <v>4</v>
      </c>
      <c r="AN30" s="23">
        <f t="shared" si="6"/>
        <v>1.1627906976744187</v>
      </c>
      <c r="AO30" s="126">
        <v>345</v>
      </c>
      <c r="AP30" s="132">
        <v>8</v>
      </c>
      <c r="AQ30" s="22">
        <f t="shared" si="7"/>
        <v>2.318840579710145</v>
      </c>
      <c r="AR30" s="118">
        <v>341</v>
      </c>
      <c r="AS30" s="132">
        <v>3</v>
      </c>
      <c r="AT30" s="23">
        <f t="shared" si="12"/>
        <v>0.87976539589442826</v>
      </c>
      <c r="AU30" s="126">
        <v>340</v>
      </c>
      <c r="AV30" s="132">
        <v>4</v>
      </c>
      <c r="AW30" s="22">
        <f t="shared" si="13"/>
        <v>1.1764705882352942</v>
      </c>
      <c r="AX30" s="118">
        <v>339</v>
      </c>
      <c r="AY30" s="132">
        <v>5</v>
      </c>
      <c r="AZ30" s="23">
        <f t="shared" si="8"/>
        <v>1.4749262536873156</v>
      </c>
      <c r="BA30" s="129">
        <v>337</v>
      </c>
      <c r="BB30" s="132">
        <v>4</v>
      </c>
      <c r="BC30" s="23">
        <f t="shared" si="9"/>
        <v>1.1869436201780417</v>
      </c>
      <c r="BD30" s="129">
        <v>336</v>
      </c>
      <c r="BE30" s="132">
        <v>2</v>
      </c>
      <c r="BF30" s="23">
        <f t="shared" si="10"/>
        <v>0.59523809523809523</v>
      </c>
      <c r="BG30" s="129">
        <v>334</v>
      </c>
      <c r="BH30" s="132">
        <v>3</v>
      </c>
      <c r="BI30" s="23">
        <f t="shared" si="11"/>
        <v>0.89820359281437123</v>
      </c>
      <c r="BJ30" s="326"/>
      <c r="BK30" s="327"/>
      <c r="BL30" s="328"/>
      <c r="BM30" s="326"/>
      <c r="BN30" s="327"/>
      <c r="BO30" s="329"/>
      <c r="BP30" s="326"/>
      <c r="BQ30" s="327"/>
      <c r="BR30" s="329"/>
      <c r="BS30" s="326"/>
      <c r="BT30" s="327"/>
      <c r="BU30" s="329"/>
      <c r="BV30" s="326"/>
      <c r="BW30" s="327"/>
      <c r="BX30" s="329"/>
      <c r="BY30" s="326"/>
      <c r="BZ30" s="327"/>
      <c r="CA30" s="329"/>
      <c r="CB30" s="326"/>
      <c r="CC30" s="327"/>
      <c r="CD30" s="329"/>
      <c r="CE30" s="326"/>
      <c r="CF30" s="327"/>
      <c r="CG30" s="329"/>
      <c r="CH30" s="326"/>
      <c r="CI30" s="327"/>
      <c r="CJ30" s="329"/>
      <c r="CK30" s="326"/>
      <c r="CL30" s="327"/>
      <c r="CM30" s="329"/>
      <c r="CN30" s="326"/>
      <c r="CO30" s="327"/>
      <c r="CP30" s="329"/>
      <c r="CQ30" s="326"/>
      <c r="CR30" s="327"/>
      <c r="CS30" s="334"/>
    </row>
    <row r="31" spans="1:97" ht="12">
      <c r="A31" s="197" t="s">
        <v>20</v>
      </c>
      <c r="B31" s="14">
        <v>3197</v>
      </c>
      <c r="C31" s="9">
        <v>6</v>
      </c>
      <c r="D31" s="22">
        <f t="shared" si="15"/>
        <v>0.1876759461995621</v>
      </c>
      <c r="E31" s="14">
        <v>3178</v>
      </c>
      <c r="F31" s="9">
        <v>5</v>
      </c>
      <c r="G31" s="23">
        <f t="shared" si="16"/>
        <v>0.15733165512901195</v>
      </c>
      <c r="H31" s="14">
        <v>3154</v>
      </c>
      <c r="I31" s="9">
        <v>2</v>
      </c>
      <c r="J31" s="22">
        <f t="shared" si="17"/>
        <v>6.3411540900443875E-2</v>
      </c>
      <c r="K31" s="14">
        <v>3153</v>
      </c>
      <c r="L31" s="9">
        <v>13</v>
      </c>
      <c r="M31" s="23">
        <f t="shared" si="18"/>
        <v>0.41230574056454167</v>
      </c>
      <c r="N31" s="14">
        <v>3144</v>
      </c>
      <c r="O31" s="9">
        <v>3</v>
      </c>
      <c r="P31" s="23">
        <f t="shared" si="19"/>
        <v>9.5419847328244267E-2</v>
      </c>
      <c r="Q31" s="15">
        <v>3121</v>
      </c>
      <c r="R31" s="37">
        <v>28</v>
      </c>
      <c r="S31" s="22">
        <f t="shared" si="5"/>
        <v>0.89714834988785641</v>
      </c>
      <c r="T31" s="121">
        <v>3084</v>
      </c>
      <c r="U31" s="8">
        <v>3</v>
      </c>
      <c r="V31" s="22">
        <f t="shared" si="20"/>
        <v>9.727626459143969E-2</v>
      </c>
      <c r="W31" s="120">
        <v>3041</v>
      </c>
      <c r="X31" s="40">
        <v>6</v>
      </c>
      <c r="Y31" s="22">
        <f t="shared" si="21"/>
        <v>0.19730351857941467</v>
      </c>
      <c r="Z31" s="120">
        <v>3013</v>
      </c>
      <c r="AA31" s="40">
        <v>55</v>
      </c>
      <c r="AB31" s="22">
        <f t="shared" si="22"/>
        <v>1.8254231662794558</v>
      </c>
      <c r="AC31" s="120">
        <v>2991</v>
      </c>
      <c r="AD31" s="8">
        <v>79</v>
      </c>
      <c r="AE31" s="22">
        <f t="shared" si="23"/>
        <v>2.6412571046472753</v>
      </c>
      <c r="AF31" s="120">
        <v>2960</v>
      </c>
      <c r="AG31" s="8">
        <v>66</v>
      </c>
      <c r="AH31" s="23">
        <f t="shared" si="24"/>
        <v>2.2297297297297298</v>
      </c>
      <c r="AI31" s="126">
        <v>2930</v>
      </c>
      <c r="AJ31" s="132">
        <v>83</v>
      </c>
      <c r="AK31" s="22">
        <f t="shared" si="14"/>
        <v>2.8327645051194539</v>
      </c>
      <c r="AL31" s="118">
        <v>2909</v>
      </c>
      <c r="AM31" s="132">
        <v>36</v>
      </c>
      <c r="AN31" s="23">
        <f t="shared" si="6"/>
        <v>1.2375386730835338</v>
      </c>
      <c r="AO31" s="126">
        <v>2881</v>
      </c>
      <c r="AP31" s="132">
        <v>54</v>
      </c>
      <c r="AQ31" s="22">
        <f t="shared" si="7"/>
        <v>1.8743491843110032</v>
      </c>
      <c r="AR31" s="118">
        <v>2860</v>
      </c>
      <c r="AS31" s="132">
        <v>25</v>
      </c>
      <c r="AT31" s="23">
        <f t="shared" si="12"/>
        <v>0.87412587412587417</v>
      </c>
      <c r="AU31" s="126">
        <v>2829</v>
      </c>
      <c r="AV31" s="132">
        <v>29</v>
      </c>
      <c r="AW31" s="22">
        <f t="shared" si="13"/>
        <v>1.0250972074938141</v>
      </c>
      <c r="AX31" s="118">
        <v>2831</v>
      </c>
      <c r="AY31" s="132">
        <v>44</v>
      </c>
      <c r="AZ31" s="23">
        <f t="shared" si="8"/>
        <v>1.5542211232779937</v>
      </c>
      <c r="BA31" s="129">
        <v>2800</v>
      </c>
      <c r="BB31" s="132">
        <v>45</v>
      </c>
      <c r="BC31" s="23">
        <f t="shared" si="9"/>
        <v>1.607142857142857</v>
      </c>
      <c r="BD31" s="129">
        <v>2779</v>
      </c>
      <c r="BE31" s="132">
        <v>30</v>
      </c>
      <c r="BF31" s="23">
        <f t="shared" si="10"/>
        <v>1.0795250089960418</v>
      </c>
      <c r="BG31" s="129">
        <v>2769</v>
      </c>
      <c r="BH31" s="132">
        <v>32</v>
      </c>
      <c r="BI31" s="23">
        <f t="shared" si="11"/>
        <v>1.1556518598772121</v>
      </c>
      <c r="BJ31" s="326"/>
      <c r="BK31" s="327"/>
      <c r="BL31" s="328"/>
      <c r="BM31" s="326"/>
      <c r="BN31" s="327"/>
      <c r="BO31" s="329"/>
      <c r="BP31" s="326"/>
      <c r="BQ31" s="327"/>
      <c r="BR31" s="329"/>
      <c r="BS31" s="326"/>
      <c r="BT31" s="327"/>
      <c r="BU31" s="329"/>
      <c r="BV31" s="326"/>
      <c r="BW31" s="327"/>
      <c r="BX31" s="329"/>
      <c r="BY31" s="326"/>
      <c r="BZ31" s="327"/>
      <c r="CA31" s="329"/>
      <c r="CB31" s="326"/>
      <c r="CC31" s="327"/>
      <c r="CD31" s="329"/>
      <c r="CE31" s="326"/>
      <c r="CF31" s="327"/>
      <c r="CG31" s="329"/>
      <c r="CH31" s="326"/>
      <c r="CI31" s="327"/>
      <c r="CJ31" s="329"/>
      <c r="CK31" s="326"/>
      <c r="CL31" s="327"/>
      <c r="CM31" s="329"/>
      <c r="CN31" s="326"/>
      <c r="CO31" s="327"/>
      <c r="CP31" s="329"/>
      <c r="CQ31" s="326"/>
      <c r="CR31" s="327"/>
      <c r="CS31" s="334"/>
    </row>
    <row r="32" spans="1:97" ht="12">
      <c r="A32" s="197" t="s">
        <v>21</v>
      </c>
      <c r="B32" s="14">
        <v>261</v>
      </c>
      <c r="C32" s="9">
        <v>0</v>
      </c>
      <c r="D32" s="22">
        <f t="shared" si="15"/>
        <v>0</v>
      </c>
      <c r="E32" s="14">
        <v>264</v>
      </c>
      <c r="F32" s="9">
        <v>0</v>
      </c>
      <c r="G32" s="23">
        <f t="shared" si="16"/>
        <v>0</v>
      </c>
      <c r="H32" s="14">
        <v>263</v>
      </c>
      <c r="I32" s="9">
        <v>0</v>
      </c>
      <c r="J32" s="22">
        <f t="shared" si="17"/>
        <v>0</v>
      </c>
      <c r="K32" s="14">
        <v>262</v>
      </c>
      <c r="L32" s="9">
        <v>0</v>
      </c>
      <c r="M32" s="23">
        <f t="shared" si="18"/>
        <v>0</v>
      </c>
      <c r="N32" s="14">
        <v>263</v>
      </c>
      <c r="O32" s="9">
        <v>0</v>
      </c>
      <c r="P32" s="23">
        <f t="shared" si="19"/>
        <v>0</v>
      </c>
      <c r="Q32" s="15">
        <v>259</v>
      </c>
      <c r="R32" s="37">
        <v>1</v>
      </c>
      <c r="S32" s="22">
        <f t="shared" si="5"/>
        <v>0.38610038610038611</v>
      </c>
      <c r="T32" s="121">
        <v>260</v>
      </c>
      <c r="U32" s="8">
        <v>0</v>
      </c>
      <c r="V32" s="22">
        <f t="shared" si="20"/>
        <v>0</v>
      </c>
      <c r="W32" s="120">
        <v>256</v>
      </c>
      <c r="X32" s="40">
        <v>0</v>
      </c>
      <c r="Y32" s="22">
        <f t="shared" si="21"/>
        <v>0</v>
      </c>
      <c r="Z32" s="120">
        <v>255</v>
      </c>
      <c r="AA32" s="40">
        <v>1</v>
      </c>
      <c r="AB32" s="22">
        <f t="shared" si="22"/>
        <v>0.39215686274509803</v>
      </c>
      <c r="AC32" s="120">
        <v>256</v>
      </c>
      <c r="AD32" s="8">
        <v>22</v>
      </c>
      <c r="AE32" s="22">
        <f t="shared" si="23"/>
        <v>8.59375</v>
      </c>
      <c r="AF32" s="120">
        <v>258</v>
      </c>
      <c r="AG32" s="8">
        <v>1</v>
      </c>
      <c r="AH32" s="23">
        <f t="shared" si="24"/>
        <v>0.38759689922480622</v>
      </c>
      <c r="AI32" s="126">
        <v>253</v>
      </c>
      <c r="AJ32" s="132">
        <v>4</v>
      </c>
      <c r="AK32" s="22">
        <f t="shared" si="14"/>
        <v>1.5810276679841897</v>
      </c>
      <c r="AL32" s="118">
        <v>253</v>
      </c>
      <c r="AM32" s="132">
        <v>2</v>
      </c>
      <c r="AN32" s="23">
        <f t="shared" si="6"/>
        <v>0.79051383399209485</v>
      </c>
      <c r="AO32" s="126">
        <v>246</v>
      </c>
      <c r="AP32" s="132">
        <v>3</v>
      </c>
      <c r="AQ32" s="22">
        <f t="shared" si="7"/>
        <v>1.2195121951219512</v>
      </c>
      <c r="AR32" s="118">
        <v>247</v>
      </c>
      <c r="AS32" s="132">
        <v>1</v>
      </c>
      <c r="AT32" s="23">
        <f t="shared" si="12"/>
        <v>0.40485829959514169</v>
      </c>
      <c r="AU32" s="126">
        <v>248</v>
      </c>
      <c r="AV32" s="132">
        <v>1</v>
      </c>
      <c r="AW32" s="22">
        <f t="shared" si="13"/>
        <v>0.40322580645161288</v>
      </c>
      <c r="AX32" s="118">
        <v>248</v>
      </c>
      <c r="AY32" s="132">
        <v>1</v>
      </c>
      <c r="AZ32" s="23">
        <f t="shared" si="8"/>
        <v>0.40322580645161288</v>
      </c>
      <c r="BA32" s="129">
        <v>247</v>
      </c>
      <c r="BB32" s="132">
        <v>2</v>
      </c>
      <c r="BC32" s="23">
        <f t="shared" si="9"/>
        <v>0.80971659919028338</v>
      </c>
      <c r="BD32" s="129">
        <v>244</v>
      </c>
      <c r="BE32" s="132">
        <v>1</v>
      </c>
      <c r="BF32" s="23">
        <f t="shared" si="10"/>
        <v>0.4098360655737705</v>
      </c>
      <c r="BG32" s="129">
        <v>237</v>
      </c>
      <c r="BH32" s="132">
        <v>0</v>
      </c>
      <c r="BI32" s="23">
        <f t="shared" si="11"/>
        <v>0</v>
      </c>
      <c r="BJ32" s="326"/>
      <c r="BK32" s="327"/>
      <c r="BL32" s="328"/>
      <c r="BM32" s="326"/>
      <c r="BN32" s="327"/>
      <c r="BO32" s="329"/>
      <c r="BP32" s="326"/>
      <c r="BQ32" s="327"/>
      <c r="BR32" s="329"/>
      <c r="BS32" s="326"/>
      <c r="BT32" s="327"/>
      <c r="BU32" s="329"/>
      <c r="BV32" s="326"/>
      <c r="BW32" s="327"/>
      <c r="BX32" s="329"/>
      <c r="BY32" s="326"/>
      <c r="BZ32" s="327"/>
      <c r="CA32" s="329"/>
      <c r="CB32" s="326"/>
      <c r="CC32" s="327"/>
      <c r="CD32" s="329"/>
      <c r="CE32" s="326"/>
      <c r="CF32" s="327"/>
      <c r="CG32" s="329"/>
      <c r="CH32" s="326"/>
      <c r="CI32" s="327"/>
      <c r="CJ32" s="329"/>
      <c r="CK32" s="326"/>
      <c r="CL32" s="327"/>
      <c r="CM32" s="329"/>
      <c r="CN32" s="326"/>
      <c r="CO32" s="327"/>
      <c r="CP32" s="329"/>
      <c r="CQ32" s="326"/>
      <c r="CR32" s="327"/>
      <c r="CS32" s="334"/>
    </row>
    <row r="33" spans="1:97" ht="12">
      <c r="A33" s="197" t="s">
        <v>22</v>
      </c>
      <c r="B33" s="14">
        <v>270</v>
      </c>
      <c r="C33" s="9">
        <v>1</v>
      </c>
      <c r="D33" s="22">
        <f t="shared" si="15"/>
        <v>0.37037037037037041</v>
      </c>
      <c r="E33" s="14">
        <v>270</v>
      </c>
      <c r="F33" s="9">
        <v>2</v>
      </c>
      <c r="G33" s="23">
        <f t="shared" si="16"/>
        <v>0.74074074074074081</v>
      </c>
      <c r="H33" s="14">
        <v>269</v>
      </c>
      <c r="I33" s="9">
        <v>2</v>
      </c>
      <c r="J33" s="22">
        <f t="shared" si="17"/>
        <v>0.74349442379182151</v>
      </c>
      <c r="K33" s="14">
        <v>269</v>
      </c>
      <c r="L33" s="9">
        <v>0</v>
      </c>
      <c r="M33" s="23">
        <f t="shared" si="18"/>
        <v>0</v>
      </c>
      <c r="N33" s="14">
        <v>262</v>
      </c>
      <c r="O33" s="9">
        <v>4</v>
      </c>
      <c r="P33" s="23">
        <f t="shared" si="19"/>
        <v>1.5267175572519083</v>
      </c>
      <c r="Q33" s="15">
        <v>263</v>
      </c>
      <c r="R33" s="37">
        <v>9</v>
      </c>
      <c r="S33" s="22">
        <f t="shared" si="5"/>
        <v>3.4220532319391634</v>
      </c>
      <c r="T33" s="121">
        <v>262</v>
      </c>
      <c r="U33" s="8">
        <v>0</v>
      </c>
      <c r="V33" s="22">
        <f t="shared" si="20"/>
        <v>0</v>
      </c>
      <c r="W33" s="120">
        <v>259</v>
      </c>
      <c r="X33" s="40">
        <v>1</v>
      </c>
      <c r="Y33" s="22">
        <f t="shared" si="21"/>
        <v>0.38610038610038611</v>
      </c>
      <c r="Z33" s="120">
        <v>260</v>
      </c>
      <c r="AA33" s="40">
        <v>2</v>
      </c>
      <c r="AB33" s="22">
        <f t="shared" si="22"/>
        <v>0.76923076923076927</v>
      </c>
      <c r="AC33" s="120">
        <v>260</v>
      </c>
      <c r="AD33" s="8">
        <v>14</v>
      </c>
      <c r="AE33" s="22">
        <f t="shared" si="23"/>
        <v>5.384615384615385</v>
      </c>
      <c r="AF33" s="120">
        <v>260</v>
      </c>
      <c r="AG33" s="8">
        <v>2</v>
      </c>
      <c r="AH33" s="23">
        <f t="shared" si="24"/>
        <v>0.76923076923076927</v>
      </c>
      <c r="AI33" s="126">
        <v>258</v>
      </c>
      <c r="AJ33" s="132">
        <v>1</v>
      </c>
      <c r="AK33" s="22">
        <f t="shared" si="14"/>
        <v>0.38759689922480622</v>
      </c>
      <c r="AL33" s="118">
        <v>258</v>
      </c>
      <c r="AM33" s="132">
        <v>5</v>
      </c>
      <c r="AN33" s="23">
        <f t="shared" si="6"/>
        <v>1.9379844961240309</v>
      </c>
      <c r="AO33" s="126">
        <v>256</v>
      </c>
      <c r="AP33" s="132">
        <v>4</v>
      </c>
      <c r="AQ33" s="22">
        <f t="shared" si="7"/>
        <v>1.5625</v>
      </c>
      <c r="AR33" s="118">
        <v>258</v>
      </c>
      <c r="AS33" s="132">
        <v>7</v>
      </c>
      <c r="AT33" s="23">
        <f t="shared" si="12"/>
        <v>2.7131782945736433</v>
      </c>
      <c r="AU33" s="126">
        <v>258</v>
      </c>
      <c r="AV33" s="132">
        <v>2</v>
      </c>
      <c r="AW33" s="22">
        <f t="shared" si="13"/>
        <v>0.77519379844961245</v>
      </c>
      <c r="AX33" s="118">
        <v>258</v>
      </c>
      <c r="AY33" s="132">
        <v>4</v>
      </c>
      <c r="AZ33" s="23">
        <f t="shared" si="8"/>
        <v>1.5503875968992249</v>
      </c>
      <c r="BA33" s="129">
        <v>256</v>
      </c>
      <c r="BB33" s="132">
        <v>2</v>
      </c>
      <c r="BC33" s="23">
        <f t="shared" si="9"/>
        <v>0.78125</v>
      </c>
      <c r="BD33" s="129">
        <v>257</v>
      </c>
      <c r="BE33" s="132">
        <v>1</v>
      </c>
      <c r="BF33" s="23">
        <f t="shared" si="10"/>
        <v>0.38910505836575876</v>
      </c>
      <c r="BG33" s="129">
        <v>253</v>
      </c>
      <c r="BH33" s="132">
        <v>0</v>
      </c>
      <c r="BI33" s="23">
        <f t="shared" si="11"/>
        <v>0</v>
      </c>
      <c r="BJ33" s="326"/>
      <c r="BK33" s="327"/>
      <c r="BL33" s="328"/>
      <c r="BM33" s="326"/>
      <c r="BN33" s="327"/>
      <c r="BO33" s="329"/>
      <c r="BP33" s="326"/>
      <c r="BQ33" s="327"/>
      <c r="BR33" s="329"/>
      <c r="BS33" s="326"/>
      <c r="BT33" s="327"/>
      <c r="BU33" s="329"/>
      <c r="BV33" s="326"/>
      <c r="BW33" s="327"/>
      <c r="BX33" s="329"/>
      <c r="BY33" s="326"/>
      <c r="BZ33" s="327"/>
      <c r="CA33" s="329"/>
      <c r="CB33" s="326"/>
      <c r="CC33" s="327"/>
      <c r="CD33" s="329"/>
      <c r="CE33" s="326"/>
      <c r="CF33" s="327"/>
      <c r="CG33" s="329"/>
      <c r="CH33" s="326"/>
      <c r="CI33" s="327"/>
      <c r="CJ33" s="329"/>
      <c r="CK33" s="326"/>
      <c r="CL33" s="327"/>
      <c r="CM33" s="329"/>
      <c r="CN33" s="326"/>
      <c r="CO33" s="327"/>
      <c r="CP33" s="329"/>
      <c r="CQ33" s="326"/>
      <c r="CR33" s="327"/>
      <c r="CS33" s="334"/>
    </row>
    <row r="34" spans="1:97" ht="12">
      <c r="A34" s="197" t="s">
        <v>82</v>
      </c>
      <c r="B34" s="14">
        <v>126</v>
      </c>
      <c r="C34" s="9">
        <v>0</v>
      </c>
      <c r="D34" s="22">
        <f t="shared" si="15"/>
        <v>0</v>
      </c>
      <c r="E34" s="14">
        <v>125</v>
      </c>
      <c r="F34" s="9">
        <v>0</v>
      </c>
      <c r="G34" s="23">
        <f t="shared" si="16"/>
        <v>0</v>
      </c>
      <c r="H34" s="14">
        <v>124</v>
      </c>
      <c r="I34" s="9">
        <v>0</v>
      </c>
      <c r="J34" s="22">
        <f t="shared" si="17"/>
        <v>0</v>
      </c>
      <c r="K34" s="14">
        <v>123</v>
      </c>
      <c r="L34" s="9">
        <v>0</v>
      </c>
      <c r="M34" s="23">
        <f t="shared" si="18"/>
        <v>0</v>
      </c>
      <c r="N34" s="14">
        <v>124</v>
      </c>
      <c r="O34" s="9">
        <v>0</v>
      </c>
      <c r="P34" s="23">
        <f t="shared" si="19"/>
        <v>0</v>
      </c>
      <c r="Q34" s="15">
        <v>125</v>
      </c>
      <c r="R34" s="37">
        <v>0</v>
      </c>
      <c r="S34" s="22">
        <f t="shared" si="5"/>
        <v>0</v>
      </c>
      <c r="T34" s="121">
        <v>126</v>
      </c>
      <c r="U34" s="8">
        <v>0</v>
      </c>
      <c r="V34" s="22">
        <f t="shared" si="20"/>
        <v>0</v>
      </c>
      <c r="W34" s="120">
        <v>125</v>
      </c>
      <c r="X34" s="40">
        <v>0</v>
      </c>
      <c r="Y34" s="22">
        <f t="shared" si="21"/>
        <v>0</v>
      </c>
      <c r="Z34" s="120">
        <v>125</v>
      </c>
      <c r="AA34" s="40">
        <v>0</v>
      </c>
      <c r="AB34" s="22">
        <f t="shared" si="22"/>
        <v>0</v>
      </c>
      <c r="AC34" s="120">
        <v>124</v>
      </c>
      <c r="AD34" s="8">
        <v>0</v>
      </c>
      <c r="AE34" s="22">
        <f t="shared" si="23"/>
        <v>0</v>
      </c>
      <c r="AF34" s="120">
        <v>125</v>
      </c>
      <c r="AG34" s="8">
        <v>0</v>
      </c>
      <c r="AH34" s="23">
        <f t="shared" si="24"/>
        <v>0</v>
      </c>
      <c r="AI34" s="126">
        <v>105</v>
      </c>
      <c r="AJ34" s="132">
        <v>0</v>
      </c>
      <c r="AK34" s="22">
        <f t="shared" si="14"/>
        <v>0</v>
      </c>
      <c r="AL34" s="118">
        <v>105</v>
      </c>
      <c r="AM34" s="132">
        <v>0</v>
      </c>
      <c r="AN34" s="23">
        <f t="shared" si="6"/>
        <v>0</v>
      </c>
      <c r="AO34" s="126">
        <v>108</v>
      </c>
      <c r="AP34" s="132">
        <v>0</v>
      </c>
      <c r="AQ34" s="22">
        <f t="shared" si="7"/>
        <v>0</v>
      </c>
      <c r="AR34" s="118">
        <v>110</v>
      </c>
      <c r="AS34" s="132">
        <v>0</v>
      </c>
      <c r="AT34" s="23">
        <f t="shared" si="12"/>
        <v>0</v>
      </c>
      <c r="AU34" s="126">
        <v>109</v>
      </c>
      <c r="AV34" s="132">
        <v>0</v>
      </c>
      <c r="AW34" s="22">
        <f t="shared" si="13"/>
        <v>0</v>
      </c>
      <c r="AX34" s="118">
        <v>110</v>
      </c>
      <c r="AY34" s="132">
        <v>0</v>
      </c>
      <c r="AZ34" s="23">
        <f t="shared" si="8"/>
        <v>0</v>
      </c>
      <c r="BA34" s="129">
        <v>111</v>
      </c>
      <c r="BB34" s="132">
        <v>0</v>
      </c>
      <c r="BC34" s="23">
        <f t="shared" si="9"/>
        <v>0</v>
      </c>
      <c r="BD34" s="129">
        <v>112</v>
      </c>
      <c r="BE34" s="132">
        <v>0</v>
      </c>
      <c r="BF34" s="23">
        <f t="shared" si="10"/>
        <v>0</v>
      </c>
      <c r="BG34" s="129">
        <v>109</v>
      </c>
      <c r="BH34" s="132">
        <v>0</v>
      </c>
      <c r="BI34" s="23">
        <f t="shared" si="11"/>
        <v>0</v>
      </c>
      <c r="BJ34" s="326"/>
      <c r="BK34" s="327"/>
      <c r="BL34" s="328"/>
      <c r="BM34" s="326"/>
      <c r="BN34" s="327"/>
      <c r="BO34" s="329"/>
      <c r="BP34" s="326"/>
      <c r="BQ34" s="327"/>
      <c r="BR34" s="329"/>
      <c r="BS34" s="326"/>
      <c r="BT34" s="327"/>
      <c r="BU34" s="329"/>
      <c r="BV34" s="326"/>
      <c r="BW34" s="327"/>
      <c r="BX34" s="329"/>
      <c r="BY34" s="326"/>
      <c r="BZ34" s="327"/>
      <c r="CA34" s="329"/>
      <c r="CB34" s="326"/>
      <c r="CC34" s="327"/>
      <c r="CD34" s="329"/>
      <c r="CE34" s="326"/>
      <c r="CF34" s="327"/>
      <c r="CG34" s="329"/>
      <c r="CH34" s="326"/>
      <c r="CI34" s="327"/>
      <c r="CJ34" s="329"/>
      <c r="CK34" s="326"/>
      <c r="CL34" s="327"/>
      <c r="CM34" s="329"/>
      <c r="CN34" s="326"/>
      <c r="CO34" s="327"/>
      <c r="CP34" s="329"/>
      <c r="CQ34" s="326"/>
      <c r="CR34" s="327"/>
      <c r="CS34" s="334"/>
    </row>
    <row r="35" spans="1:97" ht="12">
      <c r="A35" s="197" t="s">
        <v>23</v>
      </c>
      <c r="B35" s="9">
        <v>2193</v>
      </c>
      <c r="C35" s="9">
        <v>3</v>
      </c>
      <c r="D35" s="22">
        <f t="shared" si="15"/>
        <v>0.13679890560875513</v>
      </c>
      <c r="E35" s="14">
        <v>2163</v>
      </c>
      <c r="F35" s="9">
        <v>2</v>
      </c>
      <c r="G35" s="23">
        <f t="shared" si="16"/>
        <v>9.2464170134073043E-2</v>
      </c>
      <c r="H35" s="14">
        <v>2152</v>
      </c>
      <c r="I35" s="9">
        <v>2</v>
      </c>
      <c r="J35" s="22">
        <f t="shared" si="17"/>
        <v>9.2936802973977689E-2</v>
      </c>
      <c r="K35" s="14">
        <v>2137</v>
      </c>
      <c r="L35" s="9">
        <v>3</v>
      </c>
      <c r="M35" s="23">
        <f t="shared" si="18"/>
        <v>0.14038371548900327</v>
      </c>
      <c r="N35" s="14">
        <v>2120</v>
      </c>
      <c r="O35" s="9">
        <v>4</v>
      </c>
      <c r="P35" s="23">
        <f t="shared" si="19"/>
        <v>0.18867924528301888</v>
      </c>
      <c r="Q35" s="15">
        <v>2096</v>
      </c>
      <c r="R35" s="37">
        <v>39</v>
      </c>
      <c r="S35" s="22">
        <f t="shared" si="5"/>
        <v>1.8606870229007633</v>
      </c>
      <c r="T35" s="121">
        <v>2074</v>
      </c>
      <c r="U35" s="8">
        <v>2</v>
      </c>
      <c r="V35" s="22">
        <f t="shared" si="20"/>
        <v>9.643201542912247E-2</v>
      </c>
      <c r="W35" s="120">
        <v>2063</v>
      </c>
      <c r="X35" s="40">
        <v>5</v>
      </c>
      <c r="Y35" s="22">
        <f t="shared" si="21"/>
        <v>0.24236548715462916</v>
      </c>
      <c r="Z35" s="120">
        <v>2051</v>
      </c>
      <c r="AA35" s="40">
        <v>34</v>
      </c>
      <c r="AB35" s="22">
        <f t="shared" si="22"/>
        <v>1.6577279375914189</v>
      </c>
      <c r="AC35" s="120">
        <v>2038</v>
      </c>
      <c r="AD35" s="8">
        <v>24</v>
      </c>
      <c r="AE35" s="22">
        <f t="shared" si="23"/>
        <v>1.1776251226692835</v>
      </c>
      <c r="AF35" s="120">
        <v>2024</v>
      </c>
      <c r="AG35" s="8">
        <v>23</v>
      </c>
      <c r="AH35" s="23">
        <f t="shared" si="24"/>
        <v>1.1363636363636365</v>
      </c>
      <c r="AI35" s="126">
        <v>1999</v>
      </c>
      <c r="AJ35" s="132">
        <v>19</v>
      </c>
      <c r="AK35" s="22">
        <f t="shared" si="14"/>
        <v>0.95047523761880948</v>
      </c>
      <c r="AL35" s="118">
        <v>1986</v>
      </c>
      <c r="AM35" s="132">
        <v>21</v>
      </c>
      <c r="AN35" s="23">
        <f t="shared" si="6"/>
        <v>1.0574018126888218</v>
      </c>
      <c r="AO35" s="126">
        <v>1974</v>
      </c>
      <c r="AP35" s="132">
        <v>25</v>
      </c>
      <c r="AQ35" s="22">
        <f t="shared" si="7"/>
        <v>1.2664640324214791</v>
      </c>
      <c r="AR35" s="118">
        <v>1955</v>
      </c>
      <c r="AS35" s="132">
        <v>37</v>
      </c>
      <c r="AT35" s="23">
        <f t="shared" si="12"/>
        <v>1.8925831202046037</v>
      </c>
      <c r="AU35" s="126">
        <v>1945</v>
      </c>
      <c r="AV35" s="132">
        <v>15</v>
      </c>
      <c r="AW35" s="22">
        <f t="shared" si="13"/>
        <v>0.77120822622107965</v>
      </c>
      <c r="AX35" s="118">
        <v>1925</v>
      </c>
      <c r="AY35" s="132">
        <v>16</v>
      </c>
      <c r="AZ35" s="23">
        <f t="shared" si="8"/>
        <v>0.83116883116883122</v>
      </c>
      <c r="BA35" s="129">
        <v>1894</v>
      </c>
      <c r="BB35" s="132">
        <v>33</v>
      </c>
      <c r="BC35" s="23">
        <f t="shared" si="9"/>
        <v>1.7423442449841606</v>
      </c>
      <c r="BD35" s="129">
        <v>1860</v>
      </c>
      <c r="BE35" s="132">
        <v>30</v>
      </c>
      <c r="BF35" s="23">
        <f t="shared" si="10"/>
        <v>1.6129032258064515</v>
      </c>
      <c r="BG35" s="129">
        <v>1852</v>
      </c>
      <c r="BH35" s="132">
        <v>30</v>
      </c>
      <c r="BI35" s="23">
        <f t="shared" si="11"/>
        <v>1.6198704103671708</v>
      </c>
      <c r="BJ35" s="326"/>
      <c r="BK35" s="327"/>
      <c r="BL35" s="328"/>
      <c r="BM35" s="326"/>
      <c r="BN35" s="327"/>
      <c r="BO35" s="329"/>
      <c r="BP35" s="326"/>
      <c r="BQ35" s="327"/>
      <c r="BR35" s="329"/>
      <c r="BS35" s="326"/>
      <c r="BT35" s="327"/>
      <c r="BU35" s="329"/>
      <c r="BV35" s="326"/>
      <c r="BW35" s="327"/>
      <c r="BX35" s="329"/>
      <c r="BY35" s="326"/>
      <c r="BZ35" s="327"/>
      <c r="CA35" s="329"/>
      <c r="CB35" s="326"/>
      <c r="CC35" s="327"/>
      <c r="CD35" s="329"/>
      <c r="CE35" s="326"/>
      <c r="CF35" s="327"/>
      <c r="CG35" s="329"/>
      <c r="CH35" s="326"/>
      <c r="CI35" s="327"/>
      <c r="CJ35" s="329"/>
      <c r="CK35" s="326"/>
      <c r="CL35" s="327"/>
      <c r="CM35" s="329"/>
      <c r="CN35" s="326"/>
      <c r="CO35" s="327"/>
      <c r="CP35" s="329"/>
      <c r="CQ35" s="326"/>
      <c r="CR35" s="327"/>
      <c r="CS35" s="334"/>
    </row>
    <row r="36" spans="1:97" ht="12">
      <c r="A36" s="197" t="s">
        <v>24</v>
      </c>
      <c r="B36" s="9">
        <v>3716</v>
      </c>
      <c r="C36" s="9">
        <v>11</v>
      </c>
      <c r="D36" s="22">
        <f t="shared" si="15"/>
        <v>0.29601722282023679</v>
      </c>
      <c r="E36" s="14">
        <v>3732</v>
      </c>
      <c r="F36" s="9">
        <v>16</v>
      </c>
      <c r="G36" s="23">
        <f t="shared" si="16"/>
        <v>0.4287245444801715</v>
      </c>
      <c r="H36" s="14">
        <v>3732</v>
      </c>
      <c r="I36" s="9">
        <v>11</v>
      </c>
      <c r="J36" s="22">
        <f t="shared" si="17"/>
        <v>0.29474812433011793</v>
      </c>
      <c r="K36" s="14">
        <v>3731</v>
      </c>
      <c r="L36" s="9">
        <v>5</v>
      </c>
      <c r="M36" s="23">
        <f t="shared" si="18"/>
        <v>0.13401232913428035</v>
      </c>
      <c r="N36" s="14">
        <v>3715</v>
      </c>
      <c r="O36" s="9">
        <v>9</v>
      </c>
      <c r="P36" s="23">
        <f t="shared" si="19"/>
        <v>0.24226110363391654</v>
      </c>
      <c r="Q36" s="15">
        <v>3293</v>
      </c>
      <c r="R36" s="37">
        <v>20</v>
      </c>
      <c r="S36" s="22">
        <f t="shared" si="5"/>
        <v>0.60734892195566359</v>
      </c>
      <c r="T36" s="121">
        <v>3318</v>
      </c>
      <c r="U36" s="8">
        <v>12</v>
      </c>
      <c r="V36" s="22">
        <f t="shared" si="20"/>
        <v>0.36166365280289331</v>
      </c>
      <c r="W36" s="120">
        <v>3316</v>
      </c>
      <c r="X36" s="40">
        <v>13</v>
      </c>
      <c r="Y36" s="22">
        <f t="shared" si="21"/>
        <v>0.39203860072376356</v>
      </c>
      <c r="Z36" s="120">
        <v>3314</v>
      </c>
      <c r="AA36" s="40">
        <v>15</v>
      </c>
      <c r="AB36" s="22">
        <f t="shared" si="22"/>
        <v>0.45262522631261315</v>
      </c>
      <c r="AC36" s="120">
        <v>3302</v>
      </c>
      <c r="AD36" s="8">
        <v>24</v>
      </c>
      <c r="AE36" s="22">
        <f t="shared" si="23"/>
        <v>0.7268322228952151</v>
      </c>
      <c r="AF36" s="120">
        <v>3297</v>
      </c>
      <c r="AG36" s="8">
        <v>32</v>
      </c>
      <c r="AH36" s="23">
        <f t="shared" si="24"/>
        <v>0.97057931452835911</v>
      </c>
      <c r="AI36" s="126">
        <v>3293</v>
      </c>
      <c r="AJ36" s="132">
        <v>28</v>
      </c>
      <c r="AK36" s="22">
        <f t="shared" si="14"/>
        <v>0.850288490737929</v>
      </c>
      <c r="AL36" s="118">
        <v>3292</v>
      </c>
      <c r="AM36" s="132">
        <v>11</v>
      </c>
      <c r="AN36" s="23">
        <f t="shared" si="6"/>
        <v>0.33414337788578374</v>
      </c>
      <c r="AO36" s="126">
        <v>3294</v>
      </c>
      <c r="AP36" s="132">
        <v>19</v>
      </c>
      <c r="AQ36" s="22">
        <f t="shared" si="7"/>
        <v>0.57680631451123254</v>
      </c>
      <c r="AR36" s="118">
        <v>3263</v>
      </c>
      <c r="AS36" s="132">
        <v>13</v>
      </c>
      <c r="AT36" s="23">
        <f t="shared" si="12"/>
        <v>0.39840637450199201</v>
      </c>
      <c r="AU36" s="126">
        <v>3249</v>
      </c>
      <c r="AV36" s="132">
        <v>14</v>
      </c>
      <c r="AW36" s="22">
        <f t="shared" si="13"/>
        <v>0.43090181594336713</v>
      </c>
      <c r="AX36" s="118">
        <v>3251</v>
      </c>
      <c r="AY36" s="132">
        <v>75</v>
      </c>
      <c r="AZ36" s="23">
        <f t="shared" si="8"/>
        <v>2.3069824669332513</v>
      </c>
      <c r="BA36" s="129">
        <v>3165</v>
      </c>
      <c r="BB36" s="132">
        <v>4</v>
      </c>
      <c r="BC36" s="23">
        <f t="shared" si="9"/>
        <v>0.1263823064770932</v>
      </c>
      <c r="BD36" s="129">
        <v>3155</v>
      </c>
      <c r="BE36" s="132">
        <v>5</v>
      </c>
      <c r="BF36" s="23">
        <f t="shared" si="10"/>
        <v>0.15847860538827258</v>
      </c>
      <c r="BG36" s="129">
        <v>3157</v>
      </c>
      <c r="BH36" s="132">
        <v>14</v>
      </c>
      <c r="BI36" s="23">
        <f t="shared" si="11"/>
        <v>0.44345898004434592</v>
      </c>
      <c r="BJ36" s="326"/>
      <c r="BK36" s="327"/>
      <c r="BL36" s="328"/>
      <c r="BM36" s="326"/>
      <c r="BN36" s="327"/>
      <c r="BO36" s="329"/>
      <c r="BP36" s="326"/>
      <c r="BQ36" s="327"/>
      <c r="BR36" s="329"/>
      <c r="BS36" s="326"/>
      <c r="BT36" s="327"/>
      <c r="BU36" s="329"/>
      <c r="BV36" s="326"/>
      <c r="BW36" s="327"/>
      <c r="BX36" s="329"/>
      <c r="BY36" s="326"/>
      <c r="BZ36" s="327"/>
      <c r="CA36" s="329"/>
      <c r="CB36" s="326"/>
      <c r="CC36" s="327"/>
      <c r="CD36" s="329"/>
      <c r="CE36" s="326"/>
      <c r="CF36" s="327"/>
      <c r="CG36" s="329"/>
      <c r="CH36" s="326"/>
      <c r="CI36" s="327"/>
      <c r="CJ36" s="329"/>
      <c r="CK36" s="326"/>
      <c r="CL36" s="327"/>
      <c r="CM36" s="329"/>
      <c r="CN36" s="326"/>
      <c r="CO36" s="327"/>
      <c r="CP36" s="329"/>
      <c r="CQ36" s="326"/>
      <c r="CR36" s="327"/>
      <c r="CS36" s="334"/>
    </row>
    <row r="37" spans="1:97" ht="12">
      <c r="A37" s="197" t="s">
        <v>143</v>
      </c>
      <c r="B37" s="9"/>
      <c r="C37" s="9"/>
      <c r="D37" s="22"/>
      <c r="E37" s="14"/>
      <c r="F37" s="9"/>
      <c r="G37" s="23"/>
      <c r="H37" s="14"/>
      <c r="I37" s="9"/>
      <c r="J37" s="22"/>
      <c r="K37" s="14"/>
      <c r="L37" s="9"/>
      <c r="M37" s="23"/>
      <c r="N37" s="14"/>
      <c r="O37" s="9"/>
      <c r="P37" s="23"/>
      <c r="Q37" s="15">
        <v>823</v>
      </c>
      <c r="R37" s="37">
        <v>66</v>
      </c>
      <c r="S37" s="22">
        <f t="shared" si="5"/>
        <v>8.019441069258809</v>
      </c>
      <c r="T37" s="121">
        <v>802</v>
      </c>
      <c r="U37" s="8">
        <v>0</v>
      </c>
      <c r="V37" s="22">
        <f t="shared" si="20"/>
        <v>0</v>
      </c>
      <c r="W37" s="120">
        <v>788</v>
      </c>
      <c r="X37" s="40">
        <v>0</v>
      </c>
      <c r="Y37" s="22">
        <f t="shared" si="21"/>
        <v>0</v>
      </c>
      <c r="Z37" s="120">
        <v>788</v>
      </c>
      <c r="AA37" s="40">
        <v>7</v>
      </c>
      <c r="AB37" s="22">
        <f t="shared" si="22"/>
        <v>0.88832487309644681</v>
      </c>
      <c r="AC37" s="120">
        <v>773</v>
      </c>
      <c r="AD37" s="8">
        <v>39</v>
      </c>
      <c r="AE37" s="22">
        <f t="shared" si="23"/>
        <v>5.0452781371280722</v>
      </c>
      <c r="AF37" s="120">
        <v>771</v>
      </c>
      <c r="AG37" s="8">
        <v>18</v>
      </c>
      <c r="AH37" s="23">
        <f t="shared" si="24"/>
        <v>2.3346303501945527</v>
      </c>
      <c r="AI37" s="126">
        <v>767</v>
      </c>
      <c r="AJ37" s="132">
        <v>9</v>
      </c>
      <c r="AK37" s="22">
        <f t="shared" si="14"/>
        <v>1.1734028683181226</v>
      </c>
      <c r="AL37" s="118">
        <v>762</v>
      </c>
      <c r="AM37" s="132">
        <v>7</v>
      </c>
      <c r="AN37" s="23">
        <f t="shared" si="6"/>
        <v>0.9186351706036745</v>
      </c>
      <c r="AO37" s="126">
        <v>755</v>
      </c>
      <c r="AP37" s="132">
        <v>5</v>
      </c>
      <c r="AQ37" s="22">
        <f t="shared" si="7"/>
        <v>0.66225165562913912</v>
      </c>
      <c r="AR37" s="118">
        <v>748</v>
      </c>
      <c r="AS37" s="132">
        <v>9</v>
      </c>
      <c r="AT37" s="23">
        <f t="shared" si="12"/>
        <v>1.2032085561497325</v>
      </c>
      <c r="AU37" s="126">
        <v>741</v>
      </c>
      <c r="AV37" s="132">
        <v>14</v>
      </c>
      <c r="AW37" s="22">
        <f t="shared" si="13"/>
        <v>1.8893387314439947</v>
      </c>
      <c r="AX37" s="118">
        <v>731</v>
      </c>
      <c r="AY37" s="132">
        <v>1</v>
      </c>
      <c r="AZ37" s="23">
        <f t="shared" si="8"/>
        <v>0.13679890560875513</v>
      </c>
      <c r="BA37" s="129">
        <v>714</v>
      </c>
      <c r="BB37" s="132">
        <v>7</v>
      </c>
      <c r="BC37" s="23">
        <f t="shared" si="9"/>
        <v>0.98039215686274506</v>
      </c>
      <c r="BD37" s="129">
        <v>709</v>
      </c>
      <c r="BE37" s="132">
        <v>4</v>
      </c>
      <c r="BF37" s="23">
        <f t="shared" si="10"/>
        <v>0.56417489421720735</v>
      </c>
      <c r="BG37" s="129">
        <v>704</v>
      </c>
      <c r="BH37" s="132">
        <v>8</v>
      </c>
      <c r="BI37" s="23">
        <f t="shared" si="11"/>
        <v>1.1363636363636365</v>
      </c>
      <c r="BJ37" s="326"/>
      <c r="BK37" s="327"/>
      <c r="BL37" s="328"/>
      <c r="BM37" s="326"/>
      <c r="BN37" s="327"/>
      <c r="BO37" s="329"/>
      <c r="BP37" s="326"/>
      <c r="BQ37" s="327"/>
      <c r="BR37" s="329"/>
      <c r="BS37" s="326"/>
      <c r="BT37" s="327"/>
      <c r="BU37" s="329"/>
      <c r="BV37" s="326"/>
      <c r="BW37" s="327"/>
      <c r="BX37" s="329"/>
      <c r="BY37" s="326"/>
      <c r="BZ37" s="327"/>
      <c r="CA37" s="329"/>
      <c r="CB37" s="326"/>
      <c r="CC37" s="327"/>
      <c r="CD37" s="329"/>
      <c r="CE37" s="326"/>
      <c r="CF37" s="327"/>
      <c r="CG37" s="329"/>
      <c r="CH37" s="326"/>
      <c r="CI37" s="327"/>
      <c r="CJ37" s="329"/>
      <c r="CK37" s="326"/>
      <c r="CL37" s="327"/>
      <c r="CM37" s="329"/>
      <c r="CN37" s="326"/>
      <c r="CO37" s="327"/>
      <c r="CP37" s="329"/>
      <c r="CQ37" s="326"/>
      <c r="CR37" s="327"/>
      <c r="CS37" s="334"/>
    </row>
    <row r="38" spans="1:97" ht="12">
      <c r="A38" s="197" t="s">
        <v>25</v>
      </c>
      <c r="B38" s="9">
        <v>6263</v>
      </c>
      <c r="C38" s="9">
        <v>20</v>
      </c>
      <c r="D38" s="22">
        <f t="shared" ref="D38:D55" si="25">C38/B38*100</f>
        <v>0.31933578157432541</v>
      </c>
      <c r="E38" s="14">
        <v>6251</v>
      </c>
      <c r="F38" s="9">
        <v>29</v>
      </c>
      <c r="G38" s="23">
        <f t="shared" ref="G38:G55" si="26">F38/E38*100</f>
        <v>0.4639257718764998</v>
      </c>
      <c r="H38" s="14">
        <v>6240</v>
      </c>
      <c r="I38" s="9">
        <v>35</v>
      </c>
      <c r="J38" s="22">
        <f t="shared" ref="J38:J55" si="27">I38/H38*100</f>
        <v>0.5608974358974359</v>
      </c>
      <c r="K38" s="14">
        <v>6265</v>
      </c>
      <c r="L38" s="9">
        <v>50</v>
      </c>
      <c r="M38" s="23">
        <f t="shared" ref="M38:M55" si="28">L38/K38*100</f>
        <v>0.79808459696727851</v>
      </c>
      <c r="N38" s="14">
        <v>6270</v>
      </c>
      <c r="O38" s="9">
        <v>36</v>
      </c>
      <c r="P38" s="23">
        <f t="shared" ref="P38:P55" si="29">O38/N38*100</f>
        <v>0.57416267942583732</v>
      </c>
      <c r="Q38" s="15">
        <v>6265</v>
      </c>
      <c r="R38" s="37">
        <v>0</v>
      </c>
      <c r="S38" s="22">
        <f t="shared" si="5"/>
        <v>0</v>
      </c>
      <c r="T38" s="121">
        <v>6250</v>
      </c>
      <c r="U38" s="8">
        <v>32</v>
      </c>
      <c r="V38" s="22">
        <f t="shared" ref="V38:V57" si="30">U38/T38*100</f>
        <v>0.51200000000000001</v>
      </c>
      <c r="W38" s="120">
        <v>6212</v>
      </c>
      <c r="X38" s="40">
        <v>32</v>
      </c>
      <c r="Y38" s="22">
        <f t="shared" ref="Y38:Y56" si="31">X38/W38*100</f>
        <v>0.51513200257566005</v>
      </c>
      <c r="Z38" s="120">
        <v>6178</v>
      </c>
      <c r="AA38" s="40">
        <v>62</v>
      </c>
      <c r="AB38" s="22">
        <f t="shared" ref="AB38:AB57" si="32">AA38/Z38*100</f>
        <v>1.0035610229847847</v>
      </c>
      <c r="AC38" s="120">
        <v>6148</v>
      </c>
      <c r="AD38" s="8">
        <v>126</v>
      </c>
      <c r="AE38" s="22">
        <f t="shared" ref="AE38:AE57" si="33">AD38/AC38*100</f>
        <v>2.0494469746258943</v>
      </c>
      <c r="AF38" s="120">
        <v>6134</v>
      </c>
      <c r="AG38" s="8">
        <v>101</v>
      </c>
      <c r="AH38" s="23">
        <f t="shared" ref="AH38:AH56" si="34">AG38/AF38*100</f>
        <v>1.6465601565047276</v>
      </c>
      <c r="AI38" s="126">
        <v>6102</v>
      </c>
      <c r="AJ38" s="132">
        <v>78</v>
      </c>
      <c r="AK38" s="22">
        <f t="shared" si="14"/>
        <v>1.2782694198623401</v>
      </c>
      <c r="AL38" s="118">
        <v>6098</v>
      </c>
      <c r="AM38" s="132">
        <v>31</v>
      </c>
      <c r="AN38" s="23">
        <f t="shared" si="6"/>
        <v>0.50836339783535589</v>
      </c>
      <c r="AO38" s="126">
        <v>6078</v>
      </c>
      <c r="AP38" s="132">
        <v>45</v>
      </c>
      <c r="AQ38" s="22">
        <f t="shared" si="7"/>
        <v>0.74037512339585387</v>
      </c>
      <c r="AR38" s="118">
        <v>6042</v>
      </c>
      <c r="AS38" s="132">
        <v>54</v>
      </c>
      <c r="AT38" s="23">
        <f t="shared" si="12"/>
        <v>0.89374379344587895</v>
      </c>
      <c r="AU38" s="126">
        <v>6050</v>
      </c>
      <c r="AV38" s="132">
        <v>85</v>
      </c>
      <c r="AW38" s="22">
        <f t="shared" si="13"/>
        <v>1.4049586776859504</v>
      </c>
      <c r="AX38" s="118">
        <v>6044</v>
      </c>
      <c r="AY38" s="132">
        <v>118</v>
      </c>
      <c r="AZ38" s="23">
        <f t="shared" si="8"/>
        <v>1.9523494374586368</v>
      </c>
      <c r="BA38" s="129">
        <v>6026</v>
      </c>
      <c r="BB38" s="132">
        <v>61</v>
      </c>
      <c r="BC38" s="23">
        <f t="shared" si="9"/>
        <v>1.0122801194822437</v>
      </c>
      <c r="BD38" s="129">
        <v>6007</v>
      </c>
      <c r="BE38" s="132">
        <v>56</v>
      </c>
      <c r="BF38" s="23">
        <f t="shared" si="10"/>
        <v>0.93224571333444317</v>
      </c>
      <c r="BG38" s="129">
        <v>5997</v>
      </c>
      <c r="BH38" s="132">
        <v>55</v>
      </c>
      <c r="BI38" s="23">
        <f t="shared" si="11"/>
        <v>0.91712522928130735</v>
      </c>
      <c r="BJ38" s="326"/>
      <c r="BK38" s="327"/>
      <c r="BL38" s="328"/>
      <c r="BM38" s="326"/>
      <c r="BN38" s="327"/>
      <c r="BO38" s="329"/>
      <c r="BP38" s="326"/>
      <c r="BQ38" s="327"/>
      <c r="BR38" s="329"/>
      <c r="BS38" s="326"/>
      <c r="BT38" s="327"/>
      <c r="BU38" s="329"/>
      <c r="BV38" s="326"/>
      <c r="BW38" s="327"/>
      <c r="BX38" s="329"/>
      <c r="BY38" s="326"/>
      <c r="BZ38" s="327"/>
      <c r="CA38" s="329"/>
      <c r="CB38" s="326"/>
      <c r="CC38" s="327"/>
      <c r="CD38" s="329"/>
      <c r="CE38" s="326"/>
      <c r="CF38" s="327"/>
      <c r="CG38" s="329"/>
      <c r="CH38" s="326"/>
      <c r="CI38" s="327"/>
      <c r="CJ38" s="329"/>
      <c r="CK38" s="326"/>
      <c r="CL38" s="327"/>
      <c r="CM38" s="329"/>
      <c r="CN38" s="326"/>
      <c r="CO38" s="327"/>
      <c r="CP38" s="329"/>
      <c r="CQ38" s="326"/>
      <c r="CR38" s="327"/>
      <c r="CS38" s="334"/>
    </row>
    <row r="39" spans="1:97" ht="12">
      <c r="A39" s="197" t="s">
        <v>26</v>
      </c>
      <c r="B39" s="9">
        <v>17153</v>
      </c>
      <c r="C39" s="9">
        <v>65</v>
      </c>
      <c r="D39" s="22">
        <f t="shared" si="25"/>
        <v>0.37894245904506502</v>
      </c>
      <c r="E39" s="14">
        <v>16995</v>
      </c>
      <c r="F39" s="9">
        <v>51</v>
      </c>
      <c r="G39" s="23">
        <f t="shared" si="26"/>
        <v>0.30008826125330978</v>
      </c>
      <c r="H39" s="14">
        <v>16836</v>
      </c>
      <c r="I39" s="9">
        <v>81</v>
      </c>
      <c r="J39" s="22">
        <f t="shared" si="27"/>
        <v>0.48111190306486101</v>
      </c>
      <c r="K39" s="14">
        <v>16676</v>
      </c>
      <c r="L39" s="9">
        <v>75</v>
      </c>
      <c r="M39" s="23">
        <f t="shared" si="28"/>
        <v>0.44974814104101707</v>
      </c>
      <c r="N39" s="14">
        <v>16538</v>
      </c>
      <c r="O39" s="9">
        <v>71</v>
      </c>
      <c r="P39" s="23">
        <f t="shared" si="29"/>
        <v>0.4293143064457613</v>
      </c>
      <c r="Q39" s="15">
        <v>15498</v>
      </c>
      <c r="R39" s="37">
        <v>102</v>
      </c>
      <c r="S39" s="22">
        <f t="shared" si="5"/>
        <v>0.65814943863724351</v>
      </c>
      <c r="T39" s="121">
        <v>15339</v>
      </c>
      <c r="U39" s="8">
        <v>79</v>
      </c>
      <c r="V39" s="22">
        <f t="shared" si="30"/>
        <v>0.5150270552187235</v>
      </c>
      <c r="W39" s="120">
        <v>15163</v>
      </c>
      <c r="X39" s="40">
        <v>85</v>
      </c>
      <c r="Y39" s="22">
        <f t="shared" si="31"/>
        <v>0.56057508408626266</v>
      </c>
      <c r="Z39" s="120">
        <v>15054</v>
      </c>
      <c r="AA39" s="40">
        <v>167</v>
      </c>
      <c r="AB39" s="22">
        <f t="shared" si="32"/>
        <v>1.1093397103759797</v>
      </c>
      <c r="AC39" s="120">
        <v>14962</v>
      </c>
      <c r="AD39" s="8">
        <v>453</v>
      </c>
      <c r="AE39" s="22">
        <f t="shared" si="33"/>
        <v>3.0276700975805375</v>
      </c>
      <c r="AF39" s="120">
        <v>14868</v>
      </c>
      <c r="AG39" s="8">
        <v>208</v>
      </c>
      <c r="AH39" s="23">
        <f t="shared" si="34"/>
        <v>1.3989776701641108</v>
      </c>
      <c r="AI39" s="126">
        <v>14771</v>
      </c>
      <c r="AJ39" s="132">
        <v>177</v>
      </c>
      <c r="AK39" s="22">
        <f t="shared" si="14"/>
        <v>1.1982939543700495</v>
      </c>
      <c r="AL39" s="118">
        <v>14624</v>
      </c>
      <c r="AM39" s="132">
        <v>119</v>
      </c>
      <c r="AN39" s="23">
        <f t="shared" si="6"/>
        <v>0.81373085339168494</v>
      </c>
      <c r="AO39" s="126">
        <v>14514</v>
      </c>
      <c r="AP39" s="132">
        <v>119</v>
      </c>
      <c r="AQ39" s="22">
        <f t="shared" si="7"/>
        <v>0.81989802948876944</v>
      </c>
      <c r="AR39" s="118">
        <v>14351</v>
      </c>
      <c r="AS39" s="132">
        <v>76</v>
      </c>
      <c r="AT39" s="23">
        <f t="shared" si="12"/>
        <v>0.52957982022158734</v>
      </c>
      <c r="AU39" s="126">
        <v>14164</v>
      </c>
      <c r="AV39" s="132">
        <v>80</v>
      </c>
      <c r="AW39" s="22">
        <f t="shared" si="13"/>
        <v>0.56481219994351883</v>
      </c>
      <c r="AX39" s="118">
        <v>14060</v>
      </c>
      <c r="AY39" s="132">
        <v>86</v>
      </c>
      <c r="AZ39" s="23">
        <f t="shared" si="8"/>
        <v>0.61166429587482218</v>
      </c>
      <c r="BA39" s="129">
        <v>13861</v>
      </c>
      <c r="BB39" s="132">
        <v>77</v>
      </c>
      <c r="BC39" s="23">
        <f t="shared" si="9"/>
        <v>0.55551547507394849</v>
      </c>
      <c r="BD39" s="129">
        <v>13722</v>
      </c>
      <c r="BE39" s="132">
        <v>107</v>
      </c>
      <c r="BF39" s="23">
        <f t="shared" si="10"/>
        <v>0.77976971286984398</v>
      </c>
      <c r="BG39" s="129">
        <v>13612</v>
      </c>
      <c r="BH39" s="132">
        <v>84</v>
      </c>
      <c r="BI39" s="23">
        <f t="shared" si="11"/>
        <v>0.61710255656773438</v>
      </c>
      <c r="BJ39" s="326"/>
      <c r="BK39" s="327"/>
      <c r="BL39" s="328"/>
      <c r="BM39" s="326"/>
      <c r="BN39" s="327"/>
      <c r="BO39" s="329"/>
      <c r="BP39" s="326"/>
      <c r="BQ39" s="327"/>
      <c r="BR39" s="329"/>
      <c r="BS39" s="326"/>
      <c r="BT39" s="327"/>
      <c r="BU39" s="329"/>
      <c r="BV39" s="326"/>
      <c r="BW39" s="327"/>
      <c r="BX39" s="329"/>
      <c r="BY39" s="326"/>
      <c r="BZ39" s="327"/>
      <c r="CA39" s="329"/>
      <c r="CB39" s="326"/>
      <c r="CC39" s="327"/>
      <c r="CD39" s="329"/>
      <c r="CE39" s="326"/>
      <c r="CF39" s="327"/>
      <c r="CG39" s="329"/>
      <c r="CH39" s="326"/>
      <c r="CI39" s="327"/>
      <c r="CJ39" s="329"/>
      <c r="CK39" s="326"/>
      <c r="CL39" s="327"/>
      <c r="CM39" s="329"/>
      <c r="CN39" s="326"/>
      <c r="CO39" s="327"/>
      <c r="CP39" s="329"/>
      <c r="CQ39" s="326"/>
      <c r="CR39" s="327"/>
      <c r="CS39" s="334"/>
    </row>
    <row r="40" spans="1:97" ht="12">
      <c r="A40" s="197" t="s">
        <v>83</v>
      </c>
      <c r="B40" s="9">
        <v>337</v>
      </c>
      <c r="C40" s="9">
        <v>0</v>
      </c>
      <c r="D40" s="22">
        <f t="shared" si="25"/>
        <v>0</v>
      </c>
      <c r="E40" s="14">
        <v>335</v>
      </c>
      <c r="F40" s="9">
        <v>0</v>
      </c>
      <c r="G40" s="23">
        <f t="shared" si="26"/>
        <v>0</v>
      </c>
      <c r="H40" s="14">
        <v>338</v>
      </c>
      <c r="I40" s="9">
        <v>0</v>
      </c>
      <c r="J40" s="22">
        <f t="shared" si="27"/>
        <v>0</v>
      </c>
      <c r="K40" s="14">
        <v>335</v>
      </c>
      <c r="L40" s="9">
        <v>0</v>
      </c>
      <c r="M40" s="23">
        <f t="shared" si="28"/>
        <v>0</v>
      </c>
      <c r="N40" s="14">
        <v>338</v>
      </c>
      <c r="O40" s="9">
        <v>0</v>
      </c>
      <c r="P40" s="23">
        <f t="shared" si="29"/>
        <v>0</v>
      </c>
      <c r="Q40" s="15">
        <v>337</v>
      </c>
      <c r="R40" s="37">
        <v>0</v>
      </c>
      <c r="S40" s="22">
        <f t="shared" si="5"/>
        <v>0</v>
      </c>
      <c r="T40" s="121">
        <v>337</v>
      </c>
      <c r="U40" s="8">
        <v>0</v>
      </c>
      <c r="V40" s="22">
        <f t="shared" si="30"/>
        <v>0</v>
      </c>
      <c r="W40" s="120">
        <v>339</v>
      </c>
      <c r="X40" s="40">
        <v>0</v>
      </c>
      <c r="Y40" s="22">
        <f t="shared" si="31"/>
        <v>0</v>
      </c>
      <c r="Z40" s="120">
        <v>334</v>
      </c>
      <c r="AA40" s="40">
        <v>0</v>
      </c>
      <c r="AB40" s="22">
        <f t="shared" si="32"/>
        <v>0</v>
      </c>
      <c r="AC40" s="120">
        <v>331</v>
      </c>
      <c r="AD40" s="8">
        <v>0</v>
      </c>
      <c r="AE40" s="22">
        <f t="shared" si="33"/>
        <v>0</v>
      </c>
      <c r="AF40" s="120">
        <v>329</v>
      </c>
      <c r="AG40" s="8">
        <v>0</v>
      </c>
      <c r="AH40" s="23">
        <f t="shared" si="34"/>
        <v>0</v>
      </c>
      <c r="AI40" s="126">
        <v>328</v>
      </c>
      <c r="AJ40" s="132">
        <v>0</v>
      </c>
      <c r="AK40" s="22">
        <f t="shared" si="14"/>
        <v>0</v>
      </c>
      <c r="AL40" s="118">
        <v>324</v>
      </c>
      <c r="AM40" s="132">
        <v>0</v>
      </c>
      <c r="AN40" s="23">
        <f t="shared" si="6"/>
        <v>0</v>
      </c>
      <c r="AO40" s="126">
        <v>324</v>
      </c>
      <c r="AP40" s="132">
        <v>0</v>
      </c>
      <c r="AQ40" s="22">
        <f t="shared" si="7"/>
        <v>0</v>
      </c>
      <c r="AR40" s="118">
        <v>319</v>
      </c>
      <c r="AS40" s="132">
        <v>0</v>
      </c>
      <c r="AT40" s="23">
        <f t="shared" si="12"/>
        <v>0</v>
      </c>
      <c r="AU40" s="126">
        <v>318</v>
      </c>
      <c r="AV40" s="132">
        <v>0</v>
      </c>
      <c r="AW40" s="22">
        <f t="shared" si="13"/>
        <v>0</v>
      </c>
      <c r="AX40" s="118">
        <v>315</v>
      </c>
      <c r="AY40" s="132">
        <v>0</v>
      </c>
      <c r="AZ40" s="23">
        <f t="shared" si="8"/>
        <v>0</v>
      </c>
      <c r="BA40" s="129">
        <v>313</v>
      </c>
      <c r="BB40" s="132">
        <v>0</v>
      </c>
      <c r="BC40" s="23">
        <f t="shared" si="9"/>
        <v>0</v>
      </c>
      <c r="BD40" s="129">
        <v>313</v>
      </c>
      <c r="BE40" s="132">
        <v>0</v>
      </c>
      <c r="BF40" s="23">
        <f t="shared" si="10"/>
        <v>0</v>
      </c>
      <c r="BG40" s="129">
        <v>311</v>
      </c>
      <c r="BH40" s="132">
        <v>0</v>
      </c>
      <c r="BI40" s="23">
        <f t="shared" si="11"/>
        <v>0</v>
      </c>
      <c r="BJ40" s="326"/>
      <c r="BK40" s="327"/>
      <c r="BL40" s="328"/>
      <c r="BM40" s="326"/>
      <c r="BN40" s="327"/>
      <c r="BO40" s="329"/>
      <c r="BP40" s="326"/>
      <c r="BQ40" s="327"/>
      <c r="BR40" s="329"/>
      <c r="BS40" s="326"/>
      <c r="BT40" s="327"/>
      <c r="BU40" s="329"/>
      <c r="BV40" s="326"/>
      <c r="BW40" s="327"/>
      <c r="BX40" s="329"/>
      <c r="BY40" s="326"/>
      <c r="BZ40" s="327"/>
      <c r="CA40" s="329"/>
      <c r="CB40" s="326"/>
      <c r="CC40" s="327"/>
      <c r="CD40" s="329"/>
      <c r="CE40" s="326"/>
      <c r="CF40" s="327"/>
      <c r="CG40" s="329"/>
      <c r="CH40" s="326"/>
      <c r="CI40" s="327"/>
      <c r="CJ40" s="329"/>
      <c r="CK40" s="326"/>
      <c r="CL40" s="327"/>
      <c r="CM40" s="329"/>
      <c r="CN40" s="326"/>
      <c r="CO40" s="327"/>
      <c r="CP40" s="329"/>
      <c r="CQ40" s="326"/>
      <c r="CR40" s="327"/>
      <c r="CS40" s="334"/>
    </row>
    <row r="41" spans="1:97" ht="12">
      <c r="A41" s="197" t="s">
        <v>84</v>
      </c>
      <c r="B41" s="9">
        <v>1397</v>
      </c>
      <c r="C41" s="9">
        <v>0</v>
      </c>
      <c r="D41" s="22">
        <f t="shared" si="25"/>
        <v>0</v>
      </c>
      <c r="E41" s="14">
        <v>1391</v>
      </c>
      <c r="F41" s="9">
        <v>0</v>
      </c>
      <c r="G41" s="23">
        <f t="shared" si="26"/>
        <v>0</v>
      </c>
      <c r="H41" s="14">
        <v>1383</v>
      </c>
      <c r="I41" s="9">
        <v>0</v>
      </c>
      <c r="J41" s="22">
        <f t="shared" si="27"/>
        <v>0</v>
      </c>
      <c r="K41" s="14">
        <v>1379</v>
      </c>
      <c r="L41" s="9">
        <v>0</v>
      </c>
      <c r="M41" s="23">
        <f t="shared" si="28"/>
        <v>0</v>
      </c>
      <c r="N41" s="14">
        <v>1376</v>
      </c>
      <c r="O41" s="9">
        <v>0</v>
      </c>
      <c r="P41" s="23">
        <f t="shared" si="29"/>
        <v>0</v>
      </c>
      <c r="Q41" s="15">
        <v>1366</v>
      </c>
      <c r="R41" s="37">
        <v>0</v>
      </c>
      <c r="S41" s="22">
        <f t="shared" si="5"/>
        <v>0</v>
      </c>
      <c r="T41" s="121">
        <v>1352</v>
      </c>
      <c r="U41" s="8">
        <v>0</v>
      </c>
      <c r="V41" s="22">
        <f t="shared" si="30"/>
        <v>0</v>
      </c>
      <c r="W41" s="120">
        <v>1342</v>
      </c>
      <c r="X41" s="40">
        <v>0</v>
      </c>
      <c r="Y41" s="22">
        <f t="shared" si="31"/>
        <v>0</v>
      </c>
      <c r="Z41" s="120">
        <v>1331</v>
      </c>
      <c r="AA41" s="40">
        <v>7</v>
      </c>
      <c r="AB41" s="22">
        <f t="shared" si="32"/>
        <v>0.52592036063110448</v>
      </c>
      <c r="AC41" s="120">
        <v>1322</v>
      </c>
      <c r="AD41" s="8">
        <v>22</v>
      </c>
      <c r="AE41" s="22">
        <f t="shared" si="33"/>
        <v>1.6641452344931922</v>
      </c>
      <c r="AF41" s="120">
        <v>1319</v>
      </c>
      <c r="AG41" s="8">
        <v>21</v>
      </c>
      <c r="AH41" s="23">
        <f t="shared" si="34"/>
        <v>1.5921152388172859</v>
      </c>
      <c r="AI41" s="126">
        <v>1306</v>
      </c>
      <c r="AJ41" s="132">
        <v>14</v>
      </c>
      <c r="AK41" s="22">
        <f t="shared" si="14"/>
        <v>1.0719754977029097</v>
      </c>
      <c r="AL41" s="118">
        <v>1303</v>
      </c>
      <c r="AM41" s="132">
        <v>14</v>
      </c>
      <c r="AN41" s="23">
        <f t="shared" si="6"/>
        <v>1.0744435917114352</v>
      </c>
      <c r="AO41" s="126">
        <v>1298</v>
      </c>
      <c r="AP41" s="132">
        <v>13</v>
      </c>
      <c r="AQ41" s="22">
        <f t="shared" si="7"/>
        <v>1.0015408320493067</v>
      </c>
      <c r="AR41" s="118">
        <v>1291</v>
      </c>
      <c r="AS41" s="132">
        <v>8</v>
      </c>
      <c r="AT41" s="23">
        <f t="shared" si="12"/>
        <v>0.61967467079783123</v>
      </c>
      <c r="AU41" s="126">
        <v>1280</v>
      </c>
      <c r="AV41" s="132">
        <v>6</v>
      </c>
      <c r="AW41" s="22">
        <f t="shared" si="13"/>
        <v>0.46875</v>
      </c>
      <c r="AX41" s="118">
        <v>1263</v>
      </c>
      <c r="AY41" s="132">
        <v>14</v>
      </c>
      <c r="AZ41" s="23">
        <f t="shared" si="8"/>
        <v>1.1084718923198733</v>
      </c>
      <c r="BA41" s="129">
        <v>1254</v>
      </c>
      <c r="BB41" s="132">
        <v>9</v>
      </c>
      <c r="BC41" s="23">
        <f t="shared" si="9"/>
        <v>0.71770334928229662</v>
      </c>
      <c r="BD41" s="129">
        <v>1244</v>
      </c>
      <c r="BE41" s="132">
        <v>13</v>
      </c>
      <c r="BF41" s="23">
        <f t="shared" si="10"/>
        <v>1.045016077170418</v>
      </c>
      <c r="BG41" s="129">
        <v>1231</v>
      </c>
      <c r="BH41" s="132">
        <v>5</v>
      </c>
      <c r="BI41" s="23">
        <f t="shared" si="11"/>
        <v>0.40617384240454912</v>
      </c>
      <c r="BJ41" s="326"/>
      <c r="BK41" s="327"/>
      <c r="BL41" s="328"/>
      <c r="BM41" s="326"/>
      <c r="BN41" s="327"/>
      <c r="BO41" s="329"/>
      <c r="BP41" s="326"/>
      <c r="BQ41" s="327"/>
      <c r="BR41" s="329"/>
      <c r="BS41" s="326"/>
      <c r="BT41" s="327"/>
      <c r="BU41" s="329"/>
      <c r="BV41" s="326"/>
      <c r="BW41" s="327"/>
      <c r="BX41" s="329"/>
      <c r="BY41" s="326"/>
      <c r="BZ41" s="327"/>
      <c r="CA41" s="329"/>
      <c r="CB41" s="326"/>
      <c r="CC41" s="327"/>
      <c r="CD41" s="329"/>
      <c r="CE41" s="326"/>
      <c r="CF41" s="327"/>
      <c r="CG41" s="329"/>
      <c r="CH41" s="326"/>
      <c r="CI41" s="327"/>
      <c r="CJ41" s="329"/>
      <c r="CK41" s="326"/>
      <c r="CL41" s="327"/>
      <c r="CM41" s="329"/>
      <c r="CN41" s="326"/>
      <c r="CO41" s="327"/>
      <c r="CP41" s="329"/>
      <c r="CQ41" s="326"/>
      <c r="CR41" s="327"/>
      <c r="CS41" s="334"/>
    </row>
    <row r="42" spans="1:97" ht="12">
      <c r="A42" s="197" t="s">
        <v>27</v>
      </c>
      <c r="B42" s="9">
        <v>368</v>
      </c>
      <c r="C42" s="9">
        <v>0</v>
      </c>
      <c r="D42" s="22">
        <f t="shared" si="25"/>
        <v>0</v>
      </c>
      <c r="E42" s="14">
        <v>366</v>
      </c>
      <c r="F42" s="9">
        <v>0</v>
      </c>
      <c r="G42" s="23">
        <f t="shared" si="26"/>
        <v>0</v>
      </c>
      <c r="H42" s="14">
        <v>360</v>
      </c>
      <c r="I42" s="9">
        <v>0</v>
      </c>
      <c r="J42" s="22">
        <f t="shared" si="27"/>
        <v>0</v>
      </c>
      <c r="K42" s="14">
        <v>357</v>
      </c>
      <c r="L42" s="9">
        <v>0</v>
      </c>
      <c r="M42" s="23">
        <f t="shared" si="28"/>
        <v>0</v>
      </c>
      <c r="N42" s="14">
        <v>354</v>
      </c>
      <c r="O42" s="9">
        <v>0</v>
      </c>
      <c r="P42" s="23">
        <f t="shared" si="29"/>
        <v>0</v>
      </c>
      <c r="Q42" s="15">
        <v>352</v>
      </c>
      <c r="R42" s="37">
        <v>48</v>
      </c>
      <c r="S42" s="22">
        <f t="shared" si="5"/>
        <v>13.636363636363635</v>
      </c>
      <c r="T42" s="121">
        <v>355</v>
      </c>
      <c r="U42" s="8">
        <v>0</v>
      </c>
      <c r="V42" s="22">
        <f t="shared" si="30"/>
        <v>0</v>
      </c>
      <c r="W42" s="120">
        <v>352</v>
      </c>
      <c r="X42" s="40">
        <v>0</v>
      </c>
      <c r="Y42" s="22">
        <f t="shared" si="31"/>
        <v>0</v>
      </c>
      <c r="Z42" s="120">
        <v>353</v>
      </c>
      <c r="AA42" s="40">
        <v>4</v>
      </c>
      <c r="AB42" s="22">
        <f t="shared" si="32"/>
        <v>1.1331444759206799</v>
      </c>
      <c r="AC42" s="120">
        <v>355</v>
      </c>
      <c r="AD42" s="8">
        <v>5</v>
      </c>
      <c r="AE42" s="22">
        <f t="shared" si="33"/>
        <v>1.4084507042253522</v>
      </c>
      <c r="AF42" s="120">
        <v>349</v>
      </c>
      <c r="AG42" s="8">
        <v>13</v>
      </c>
      <c r="AH42" s="23">
        <f t="shared" si="34"/>
        <v>3.7249283667621778</v>
      </c>
      <c r="AI42" s="126">
        <v>352</v>
      </c>
      <c r="AJ42" s="132">
        <v>21</v>
      </c>
      <c r="AK42" s="22">
        <f t="shared" si="14"/>
        <v>5.9659090909090908</v>
      </c>
      <c r="AL42" s="118">
        <v>351</v>
      </c>
      <c r="AM42" s="132">
        <v>4</v>
      </c>
      <c r="AN42" s="23">
        <f t="shared" si="6"/>
        <v>1.1396011396011396</v>
      </c>
      <c r="AO42" s="126">
        <v>352</v>
      </c>
      <c r="AP42" s="132">
        <v>6</v>
      </c>
      <c r="AQ42" s="22">
        <f t="shared" si="7"/>
        <v>1.7045454545454544</v>
      </c>
      <c r="AR42" s="118">
        <v>349</v>
      </c>
      <c r="AS42" s="132">
        <v>9</v>
      </c>
      <c r="AT42" s="23">
        <f t="shared" si="12"/>
        <v>2.5787965616045847</v>
      </c>
      <c r="AU42" s="126">
        <v>347</v>
      </c>
      <c r="AV42" s="132">
        <v>4</v>
      </c>
      <c r="AW42" s="22">
        <f t="shared" si="13"/>
        <v>1.1527377521613833</v>
      </c>
      <c r="AX42" s="118">
        <v>348</v>
      </c>
      <c r="AY42" s="132">
        <v>6</v>
      </c>
      <c r="AZ42" s="23">
        <f t="shared" si="8"/>
        <v>1.7241379310344827</v>
      </c>
      <c r="BA42" s="129">
        <v>348</v>
      </c>
      <c r="BB42" s="132">
        <v>8</v>
      </c>
      <c r="BC42" s="23">
        <f t="shared" si="9"/>
        <v>2.2988505747126435</v>
      </c>
      <c r="BD42" s="129">
        <v>346</v>
      </c>
      <c r="BE42" s="132">
        <v>10</v>
      </c>
      <c r="BF42" s="23">
        <f t="shared" si="10"/>
        <v>2.8901734104046244</v>
      </c>
      <c r="BG42" s="129">
        <v>343</v>
      </c>
      <c r="BH42" s="132">
        <v>3</v>
      </c>
      <c r="BI42" s="23">
        <f t="shared" si="11"/>
        <v>0.87463556851311952</v>
      </c>
      <c r="BJ42" s="326"/>
      <c r="BK42" s="327"/>
      <c r="BL42" s="328"/>
      <c r="BM42" s="326"/>
      <c r="BN42" s="327"/>
      <c r="BO42" s="329"/>
      <c r="BP42" s="326"/>
      <c r="BQ42" s="327"/>
      <c r="BR42" s="329"/>
      <c r="BS42" s="326"/>
      <c r="BT42" s="327"/>
      <c r="BU42" s="329"/>
      <c r="BV42" s="326"/>
      <c r="BW42" s="327"/>
      <c r="BX42" s="329"/>
      <c r="BY42" s="326"/>
      <c r="BZ42" s="327"/>
      <c r="CA42" s="329"/>
      <c r="CB42" s="326"/>
      <c r="CC42" s="327"/>
      <c r="CD42" s="329"/>
      <c r="CE42" s="326"/>
      <c r="CF42" s="327"/>
      <c r="CG42" s="329"/>
      <c r="CH42" s="326"/>
      <c r="CI42" s="327"/>
      <c r="CJ42" s="329"/>
      <c r="CK42" s="326"/>
      <c r="CL42" s="327"/>
      <c r="CM42" s="329"/>
      <c r="CN42" s="326"/>
      <c r="CO42" s="327"/>
      <c r="CP42" s="329"/>
      <c r="CQ42" s="326"/>
      <c r="CR42" s="327"/>
      <c r="CS42" s="334"/>
    </row>
    <row r="43" spans="1:97" ht="12">
      <c r="A43" s="197" t="s">
        <v>28</v>
      </c>
      <c r="B43" s="9">
        <v>291</v>
      </c>
      <c r="C43" s="9">
        <v>3</v>
      </c>
      <c r="D43" s="22">
        <f t="shared" si="25"/>
        <v>1.0309278350515463</v>
      </c>
      <c r="E43" s="14">
        <v>290</v>
      </c>
      <c r="F43" s="9">
        <v>5</v>
      </c>
      <c r="G43" s="23">
        <f t="shared" si="26"/>
        <v>1.7241379310344827</v>
      </c>
      <c r="H43" s="14">
        <v>293</v>
      </c>
      <c r="I43" s="9">
        <v>4</v>
      </c>
      <c r="J43" s="22">
        <f t="shared" si="27"/>
        <v>1.3651877133105803</v>
      </c>
      <c r="K43" s="14">
        <v>290</v>
      </c>
      <c r="L43" s="9">
        <v>5</v>
      </c>
      <c r="M43" s="23">
        <f t="shared" si="28"/>
        <v>1.7241379310344827</v>
      </c>
      <c r="N43" s="14">
        <v>285</v>
      </c>
      <c r="O43" s="9">
        <v>2</v>
      </c>
      <c r="P43" s="23">
        <f t="shared" si="29"/>
        <v>0.70175438596491224</v>
      </c>
      <c r="Q43" s="15">
        <v>287</v>
      </c>
      <c r="R43" s="37">
        <v>0</v>
      </c>
      <c r="S43" s="22">
        <f t="shared" si="5"/>
        <v>0</v>
      </c>
      <c r="T43" s="121">
        <v>284</v>
      </c>
      <c r="U43" s="8">
        <v>3</v>
      </c>
      <c r="V43" s="22">
        <f t="shared" si="30"/>
        <v>1.056338028169014</v>
      </c>
      <c r="W43" s="120">
        <v>281</v>
      </c>
      <c r="X43" s="40">
        <v>4</v>
      </c>
      <c r="Y43" s="22">
        <f t="shared" si="31"/>
        <v>1.4234875444839856</v>
      </c>
      <c r="Z43" s="120">
        <v>282</v>
      </c>
      <c r="AA43" s="40">
        <v>13</v>
      </c>
      <c r="AB43" s="22">
        <f t="shared" si="32"/>
        <v>4.6099290780141837</v>
      </c>
      <c r="AC43" s="120">
        <v>279</v>
      </c>
      <c r="AD43" s="8">
        <v>5</v>
      </c>
      <c r="AE43" s="22">
        <f t="shared" si="33"/>
        <v>1.7921146953405016</v>
      </c>
      <c r="AF43" s="120">
        <v>279</v>
      </c>
      <c r="AG43" s="8">
        <v>18</v>
      </c>
      <c r="AH43" s="23">
        <f t="shared" si="34"/>
        <v>6.4516129032258061</v>
      </c>
      <c r="AI43" s="126">
        <v>280</v>
      </c>
      <c r="AJ43" s="132">
        <v>4</v>
      </c>
      <c r="AK43" s="22">
        <f t="shared" si="14"/>
        <v>1.4285714285714286</v>
      </c>
      <c r="AL43" s="118">
        <v>279</v>
      </c>
      <c r="AM43" s="132">
        <v>6</v>
      </c>
      <c r="AN43" s="23">
        <f t="shared" si="6"/>
        <v>2.1505376344086025</v>
      </c>
      <c r="AO43" s="126">
        <v>280</v>
      </c>
      <c r="AP43" s="132">
        <v>8</v>
      </c>
      <c r="AQ43" s="22">
        <f t="shared" si="7"/>
        <v>2.8571428571428572</v>
      </c>
      <c r="AR43" s="118">
        <v>283</v>
      </c>
      <c r="AS43" s="132">
        <v>6</v>
      </c>
      <c r="AT43" s="23">
        <f t="shared" si="12"/>
        <v>2.1201413427561837</v>
      </c>
      <c r="AU43" s="126">
        <v>281</v>
      </c>
      <c r="AV43" s="132">
        <v>3</v>
      </c>
      <c r="AW43" s="22">
        <f t="shared" si="13"/>
        <v>1.0676156583629894</v>
      </c>
      <c r="AX43" s="118">
        <v>279</v>
      </c>
      <c r="AY43" s="132">
        <v>15</v>
      </c>
      <c r="AZ43" s="23">
        <f t="shared" si="8"/>
        <v>5.376344086021505</v>
      </c>
      <c r="BA43" s="129">
        <v>275</v>
      </c>
      <c r="BB43" s="132">
        <v>10</v>
      </c>
      <c r="BC43" s="23">
        <f t="shared" si="9"/>
        <v>3.6363636363636362</v>
      </c>
      <c r="BD43" s="129">
        <v>272</v>
      </c>
      <c r="BE43" s="132">
        <v>4</v>
      </c>
      <c r="BF43" s="23">
        <f t="shared" si="10"/>
        <v>1.4705882352941175</v>
      </c>
      <c r="BG43" s="129">
        <v>269</v>
      </c>
      <c r="BH43" s="132">
        <v>4</v>
      </c>
      <c r="BI43" s="23">
        <f t="shared" si="11"/>
        <v>1.486988847583643</v>
      </c>
      <c r="BJ43" s="326"/>
      <c r="BK43" s="327"/>
      <c r="BL43" s="328"/>
      <c r="BM43" s="326"/>
      <c r="BN43" s="327"/>
      <c r="BO43" s="329"/>
      <c r="BP43" s="326"/>
      <c r="BQ43" s="327"/>
      <c r="BR43" s="329"/>
      <c r="BS43" s="326"/>
      <c r="BT43" s="327"/>
      <c r="BU43" s="329"/>
      <c r="BV43" s="326"/>
      <c r="BW43" s="327"/>
      <c r="BX43" s="329"/>
      <c r="BY43" s="326"/>
      <c r="BZ43" s="327"/>
      <c r="CA43" s="329"/>
      <c r="CB43" s="326"/>
      <c r="CC43" s="327"/>
      <c r="CD43" s="329"/>
      <c r="CE43" s="326"/>
      <c r="CF43" s="327"/>
      <c r="CG43" s="329"/>
      <c r="CH43" s="326"/>
      <c r="CI43" s="327"/>
      <c r="CJ43" s="329"/>
      <c r="CK43" s="326"/>
      <c r="CL43" s="327"/>
      <c r="CM43" s="329"/>
      <c r="CN43" s="326"/>
      <c r="CO43" s="327"/>
      <c r="CP43" s="329"/>
      <c r="CQ43" s="326"/>
      <c r="CR43" s="327"/>
      <c r="CS43" s="334"/>
    </row>
    <row r="44" spans="1:97" ht="12">
      <c r="A44" s="197" t="s">
        <v>29</v>
      </c>
      <c r="B44" s="9">
        <v>1295</v>
      </c>
      <c r="C44" s="9">
        <v>0</v>
      </c>
      <c r="D44" s="22">
        <f t="shared" si="25"/>
        <v>0</v>
      </c>
      <c r="E44" s="14">
        <v>1285</v>
      </c>
      <c r="F44" s="9">
        <v>0</v>
      </c>
      <c r="G44" s="23">
        <f t="shared" si="26"/>
        <v>0</v>
      </c>
      <c r="H44" s="14">
        <v>1286</v>
      </c>
      <c r="I44" s="9">
        <v>0</v>
      </c>
      <c r="J44" s="22">
        <f t="shared" si="27"/>
        <v>0</v>
      </c>
      <c r="K44" s="14">
        <v>1284</v>
      </c>
      <c r="L44" s="9">
        <v>0</v>
      </c>
      <c r="M44" s="23">
        <f t="shared" si="28"/>
        <v>0</v>
      </c>
      <c r="N44" s="14">
        <v>1294</v>
      </c>
      <c r="O44" s="9">
        <v>0</v>
      </c>
      <c r="P44" s="23">
        <f t="shared" si="29"/>
        <v>0</v>
      </c>
      <c r="Q44" s="15">
        <v>1281</v>
      </c>
      <c r="R44" s="37">
        <v>11</v>
      </c>
      <c r="S44" s="22">
        <f t="shared" si="5"/>
        <v>0.85870413739266205</v>
      </c>
      <c r="T44" s="121">
        <v>1272</v>
      </c>
      <c r="U44" s="8">
        <v>0</v>
      </c>
      <c r="V44" s="22">
        <f t="shared" si="30"/>
        <v>0</v>
      </c>
      <c r="W44" s="120">
        <v>1266</v>
      </c>
      <c r="X44" s="40">
        <v>0</v>
      </c>
      <c r="Y44" s="22">
        <f t="shared" si="31"/>
        <v>0</v>
      </c>
      <c r="Z44" s="120">
        <v>1268</v>
      </c>
      <c r="AA44" s="40">
        <v>7</v>
      </c>
      <c r="AB44" s="22">
        <f t="shared" si="32"/>
        <v>0.55205047318611988</v>
      </c>
      <c r="AC44" s="120">
        <v>1266</v>
      </c>
      <c r="AD44" s="8">
        <v>38</v>
      </c>
      <c r="AE44" s="22">
        <f t="shared" si="33"/>
        <v>3.0015797788309637</v>
      </c>
      <c r="AF44" s="120">
        <v>1284</v>
      </c>
      <c r="AG44" s="8">
        <v>11</v>
      </c>
      <c r="AH44" s="23">
        <f t="shared" si="34"/>
        <v>0.85669781931464162</v>
      </c>
      <c r="AI44" s="126">
        <v>1279</v>
      </c>
      <c r="AJ44" s="132">
        <v>6</v>
      </c>
      <c r="AK44" s="22">
        <f t="shared" si="14"/>
        <v>0.46911649726348714</v>
      </c>
      <c r="AL44" s="118">
        <v>1278</v>
      </c>
      <c r="AM44" s="132">
        <v>6</v>
      </c>
      <c r="AN44" s="23">
        <f t="shared" si="6"/>
        <v>0.46948356807511737</v>
      </c>
      <c r="AO44" s="126">
        <v>1263</v>
      </c>
      <c r="AP44" s="132">
        <v>9</v>
      </c>
      <c r="AQ44" s="22">
        <f t="shared" si="7"/>
        <v>0.71258907363420432</v>
      </c>
      <c r="AR44" s="118">
        <v>1260</v>
      </c>
      <c r="AS44" s="132">
        <v>9</v>
      </c>
      <c r="AT44" s="23">
        <f t="shared" si="12"/>
        <v>0.7142857142857143</v>
      </c>
      <c r="AU44" s="126">
        <v>1265</v>
      </c>
      <c r="AV44" s="132">
        <v>11</v>
      </c>
      <c r="AW44" s="22">
        <f t="shared" si="13"/>
        <v>0.86956521739130432</v>
      </c>
      <c r="AX44" s="118">
        <v>1263</v>
      </c>
      <c r="AY44" s="132">
        <v>8</v>
      </c>
      <c r="AZ44" s="23">
        <f t="shared" si="8"/>
        <v>0.63341250989707043</v>
      </c>
      <c r="BA44" s="129">
        <v>1250</v>
      </c>
      <c r="BB44" s="132">
        <v>8</v>
      </c>
      <c r="BC44" s="23">
        <f t="shared" si="9"/>
        <v>0.64</v>
      </c>
      <c r="BD44" s="129">
        <v>1246</v>
      </c>
      <c r="BE44" s="132">
        <v>9</v>
      </c>
      <c r="BF44" s="23">
        <f t="shared" si="10"/>
        <v>0.7223113964686998</v>
      </c>
      <c r="BG44" s="129">
        <v>1245</v>
      </c>
      <c r="BH44" s="132">
        <v>2</v>
      </c>
      <c r="BI44" s="23">
        <f t="shared" si="11"/>
        <v>0.1606425702811245</v>
      </c>
      <c r="BJ44" s="326"/>
      <c r="BK44" s="327"/>
      <c r="BL44" s="328"/>
      <c r="BM44" s="326"/>
      <c r="BN44" s="327"/>
      <c r="BO44" s="329"/>
      <c r="BP44" s="326"/>
      <c r="BQ44" s="327"/>
      <c r="BR44" s="329"/>
      <c r="BS44" s="326"/>
      <c r="BT44" s="327"/>
      <c r="BU44" s="329"/>
      <c r="BV44" s="326"/>
      <c r="BW44" s="327"/>
      <c r="BX44" s="329"/>
      <c r="BY44" s="326"/>
      <c r="BZ44" s="327"/>
      <c r="CA44" s="329"/>
      <c r="CB44" s="326"/>
      <c r="CC44" s="327"/>
      <c r="CD44" s="329"/>
      <c r="CE44" s="326"/>
      <c r="CF44" s="327"/>
      <c r="CG44" s="329"/>
      <c r="CH44" s="326"/>
      <c r="CI44" s="327"/>
      <c r="CJ44" s="329"/>
      <c r="CK44" s="326"/>
      <c r="CL44" s="327"/>
      <c r="CM44" s="329"/>
      <c r="CN44" s="326"/>
      <c r="CO44" s="327"/>
      <c r="CP44" s="329"/>
      <c r="CQ44" s="326"/>
      <c r="CR44" s="327"/>
      <c r="CS44" s="334"/>
    </row>
    <row r="45" spans="1:97" ht="12">
      <c r="A45" s="197" t="s">
        <v>30</v>
      </c>
      <c r="B45" s="9">
        <v>165</v>
      </c>
      <c r="C45" s="9">
        <v>0</v>
      </c>
      <c r="D45" s="22">
        <f t="shared" si="25"/>
        <v>0</v>
      </c>
      <c r="E45" s="14">
        <v>163</v>
      </c>
      <c r="F45" s="9">
        <v>0</v>
      </c>
      <c r="G45" s="23">
        <f t="shared" si="26"/>
        <v>0</v>
      </c>
      <c r="H45" s="14">
        <v>161</v>
      </c>
      <c r="I45" s="9">
        <v>0</v>
      </c>
      <c r="J45" s="22">
        <f t="shared" si="27"/>
        <v>0</v>
      </c>
      <c r="K45" s="14">
        <v>161</v>
      </c>
      <c r="L45" s="9">
        <v>0</v>
      </c>
      <c r="M45" s="23">
        <f t="shared" si="28"/>
        <v>0</v>
      </c>
      <c r="N45" s="14">
        <v>160</v>
      </c>
      <c r="O45" s="9">
        <v>0</v>
      </c>
      <c r="P45" s="23">
        <f t="shared" si="29"/>
        <v>0</v>
      </c>
      <c r="Q45" s="15">
        <v>160</v>
      </c>
      <c r="R45" s="37">
        <v>1</v>
      </c>
      <c r="S45" s="22">
        <f t="shared" si="5"/>
        <v>0.625</v>
      </c>
      <c r="T45" s="121">
        <v>162</v>
      </c>
      <c r="U45" s="8">
        <v>0</v>
      </c>
      <c r="V45" s="22">
        <f t="shared" si="30"/>
        <v>0</v>
      </c>
      <c r="W45" s="120">
        <v>166</v>
      </c>
      <c r="X45" s="40">
        <v>0</v>
      </c>
      <c r="Y45" s="22">
        <f t="shared" si="31"/>
        <v>0</v>
      </c>
      <c r="Z45" s="120">
        <v>167</v>
      </c>
      <c r="AA45" s="40">
        <v>1</v>
      </c>
      <c r="AB45" s="22">
        <f t="shared" si="32"/>
        <v>0.5988023952095809</v>
      </c>
      <c r="AC45" s="120">
        <v>166</v>
      </c>
      <c r="AD45" s="8">
        <v>1</v>
      </c>
      <c r="AE45" s="22">
        <f t="shared" si="33"/>
        <v>0.60240963855421692</v>
      </c>
      <c r="AF45" s="120">
        <v>163</v>
      </c>
      <c r="AG45" s="8">
        <v>0</v>
      </c>
      <c r="AH45" s="23">
        <f t="shared" si="34"/>
        <v>0</v>
      </c>
      <c r="AI45" s="126">
        <v>162</v>
      </c>
      <c r="AJ45" s="132">
        <v>1</v>
      </c>
      <c r="AK45" s="22">
        <f t="shared" si="14"/>
        <v>0.61728395061728392</v>
      </c>
      <c r="AL45" s="118">
        <v>165</v>
      </c>
      <c r="AM45" s="132">
        <v>2</v>
      </c>
      <c r="AN45" s="23">
        <f t="shared" si="6"/>
        <v>1.2121212121212122</v>
      </c>
      <c r="AO45" s="126">
        <v>164</v>
      </c>
      <c r="AP45" s="132">
        <v>1</v>
      </c>
      <c r="AQ45" s="22">
        <f t="shared" si="7"/>
        <v>0.6097560975609756</v>
      </c>
      <c r="AR45" s="118">
        <v>162</v>
      </c>
      <c r="AS45" s="132">
        <v>5</v>
      </c>
      <c r="AT45" s="23">
        <f t="shared" si="12"/>
        <v>3.0864197530864197</v>
      </c>
      <c r="AU45" s="126">
        <v>158</v>
      </c>
      <c r="AV45" s="132">
        <v>3</v>
      </c>
      <c r="AW45" s="22">
        <f t="shared" si="13"/>
        <v>1.89873417721519</v>
      </c>
      <c r="AX45" s="118">
        <v>160</v>
      </c>
      <c r="AY45" s="132">
        <v>2</v>
      </c>
      <c r="AZ45" s="23">
        <f t="shared" si="8"/>
        <v>1.25</v>
      </c>
      <c r="BA45" s="129">
        <v>158</v>
      </c>
      <c r="BB45" s="132">
        <v>2</v>
      </c>
      <c r="BC45" s="23">
        <f t="shared" si="9"/>
        <v>1.2658227848101267</v>
      </c>
      <c r="BD45" s="129">
        <v>161</v>
      </c>
      <c r="BE45" s="132">
        <v>2</v>
      </c>
      <c r="BF45" s="23">
        <f t="shared" si="10"/>
        <v>1.2422360248447204</v>
      </c>
      <c r="BG45" s="129">
        <v>159</v>
      </c>
      <c r="BH45" s="132">
        <v>4</v>
      </c>
      <c r="BI45" s="23">
        <f t="shared" si="11"/>
        <v>2.5157232704402519</v>
      </c>
      <c r="BJ45" s="326"/>
      <c r="BK45" s="327"/>
      <c r="BL45" s="328"/>
      <c r="BM45" s="326"/>
      <c r="BN45" s="327"/>
      <c r="BO45" s="329"/>
      <c r="BP45" s="326"/>
      <c r="BQ45" s="327"/>
      <c r="BR45" s="329"/>
      <c r="BS45" s="326"/>
      <c r="BT45" s="327"/>
      <c r="BU45" s="329"/>
      <c r="BV45" s="326"/>
      <c r="BW45" s="327"/>
      <c r="BX45" s="329"/>
      <c r="BY45" s="326"/>
      <c r="BZ45" s="327"/>
      <c r="CA45" s="329"/>
      <c r="CB45" s="326"/>
      <c r="CC45" s="327"/>
      <c r="CD45" s="329"/>
      <c r="CE45" s="326"/>
      <c r="CF45" s="327"/>
      <c r="CG45" s="329"/>
      <c r="CH45" s="326"/>
      <c r="CI45" s="327"/>
      <c r="CJ45" s="329"/>
      <c r="CK45" s="326"/>
      <c r="CL45" s="327"/>
      <c r="CM45" s="329"/>
      <c r="CN45" s="326"/>
      <c r="CO45" s="327"/>
      <c r="CP45" s="329"/>
      <c r="CQ45" s="326"/>
      <c r="CR45" s="327"/>
      <c r="CS45" s="334"/>
    </row>
    <row r="46" spans="1:97" ht="12">
      <c r="A46" s="197" t="s">
        <v>31</v>
      </c>
      <c r="B46" s="9">
        <v>2494</v>
      </c>
      <c r="C46" s="9">
        <v>11</v>
      </c>
      <c r="D46" s="22">
        <f t="shared" si="25"/>
        <v>0.44105854049719329</v>
      </c>
      <c r="E46" s="14">
        <v>2483</v>
      </c>
      <c r="F46" s="9">
        <v>18</v>
      </c>
      <c r="G46" s="23">
        <f t="shared" si="26"/>
        <v>0.724929520741039</v>
      </c>
      <c r="H46" s="14">
        <v>2478</v>
      </c>
      <c r="I46" s="9">
        <v>17</v>
      </c>
      <c r="J46" s="22">
        <f t="shared" si="27"/>
        <v>0.68603712671509276</v>
      </c>
      <c r="K46" s="14">
        <v>2469</v>
      </c>
      <c r="L46" s="9">
        <v>15</v>
      </c>
      <c r="M46" s="23">
        <f t="shared" si="28"/>
        <v>0.60753341433778862</v>
      </c>
      <c r="N46" s="14">
        <v>2453</v>
      </c>
      <c r="O46" s="9">
        <v>23</v>
      </c>
      <c r="P46" s="23">
        <f t="shared" si="29"/>
        <v>0.93762739502649817</v>
      </c>
      <c r="Q46" s="15">
        <v>2445</v>
      </c>
      <c r="R46" s="37">
        <v>18</v>
      </c>
      <c r="S46" s="22">
        <f t="shared" si="5"/>
        <v>0.73619631901840488</v>
      </c>
      <c r="T46" s="121">
        <v>2444</v>
      </c>
      <c r="U46" s="8">
        <v>10</v>
      </c>
      <c r="V46" s="22">
        <f t="shared" si="30"/>
        <v>0.4091653027823241</v>
      </c>
      <c r="W46" s="120">
        <v>2432</v>
      </c>
      <c r="X46" s="40">
        <v>18</v>
      </c>
      <c r="Y46" s="22">
        <f t="shared" si="31"/>
        <v>0.74013157894736836</v>
      </c>
      <c r="Z46" s="120">
        <v>2419</v>
      </c>
      <c r="AA46" s="40">
        <v>18</v>
      </c>
      <c r="AB46" s="22">
        <f t="shared" si="32"/>
        <v>0.74410913600661432</v>
      </c>
      <c r="AC46" s="120">
        <v>2414</v>
      </c>
      <c r="AD46" s="8">
        <v>32</v>
      </c>
      <c r="AE46" s="22">
        <f t="shared" si="33"/>
        <v>1.3256006628003314</v>
      </c>
      <c r="AF46" s="120">
        <v>2406</v>
      </c>
      <c r="AG46" s="8">
        <v>13</v>
      </c>
      <c r="AH46" s="23">
        <f t="shared" si="34"/>
        <v>0.54031587697423111</v>
      </c>
      <c r="AI46" s="126">
        <v>2397</v>
      </c>
      <c r="AJ46" s="132">
        <v>22</v>
      </c>
      <c r="AK46" s="22">
        <f t="shared" si="14"/>
        <v>0.91781393408427203</v>
      </c>
      <c r="AL46" s="118">
        <v>2397</v>
      </c>
      <c r="AM46" s="132">
        <v>9</v>
      </c>
      <c r="AN46" s="23">
        <f t="shared" si="6"/>
        <v>0.37546933667083854</v>
      </c>
      <c r="AO46" s="126">
        <v>2383</v>
      </c>
      <c r="AP46" s="132">
        <v>14</v>
      </c>
      <c r="AQ46" s="22">
        <f t="shared" si="7"/>
        <v>0.58749475451112043</v>
      </c>
      <c r="AR46" s="118">
        <v>2380</v>
      </c>
      <c r="AS46" s="132">
        <v>18</v>
      </c>
      <c r="AT46" s="23">
        <f t="shared" si="12"/>
        <v>0.75630252100840334</v>
      </c>
      <c r="AU46" s="126">
        <v>2358</v>
      </c>
      <c r="AV46" s="132">
        <v>35</v>
      </c>
      <c r="AW46" s="22">
        <f t="shared" si="13"/>
        <v>1.4843087362171332</v>
      </c>
      <c r="AX46" s="118">
        <v>2359</v>
      </c>
      <c r="AY46" s="132">
        <v>29</v>
      </c>
      <c r="AZ46" s="23">
        <f t="shared" si="8"/>
        <v>1.2293344637558288</v>
      </c>
      <c r="BA46" s="129">
        <v>2344</v>
      </c>
      <c r="BB46" s="132">
        <v>19</v>
      </c>
      <c r="BC46" s="23">
        <f t="shared" si="9"/>
        <v>0.81058020477815695</v>
      </c>
      <c r="BD46" s="129">
        <v>2343</v>
      </c>
      <c r="BE46" s="132">
        <v>21</v>
      </c>
      <c r="BF46" s="23">
        <f t="shared" si="10"/>
        <v>0.89628681177976954</v>
      </c>
      <c r="BG46" s="129">
        <v>2327</v>
      </c>
      <c r="BH46" s="132">
        <v>17</v>
      </c>
      <c r="BI46" s="23">
        <f t="shared" si="11"/>
        <v>0.73055436183927802</v>
      </c>
      <c r="BJ46" s="326"/>
      <c r="BK46" s="327"/>
      <c r="BL46" s="328"/>
      <c r="BM46" s="326"/>
      <c r="BN46" s="327"/>
      <c r="BO46" s="329"/>
      <c r="BP46" s="326"/>
      <c r="BQ46" s="327"/>
      <c r="BR46" s="329"/>
      <c r="BS46" s="326"/>
      <c r="BT46" s="327"/>
      <c r="BU46" s="329"/>
      <c r="BV46" s="326"/>
      <c r="BW46" s="327"/>
      <c r="BX46" s="329"/>
      <c r="BY46" s="326"/>
      <c r="BZ46" s="327"/>
      <c r="CA46" s="329"/>
      <c r="CB46" s="326"/>
      <c r="CC46" s="327"/>
      <c r="CD46" s="329"/>
      <c r="CE46" s="326"/>
      <c r="CF46" s="327"/>
      <c r="CG46" s="329"/>
      <c r="CH46" s="326"/>
      <c r="CI46" s="327"/>
      <c r="CJ46" s="329"/>
      <c r="CK46" s="326"/>
      <c r="CL46" s="327"/>
      <c r="CM46" s="329"/>
      <c r="CN46" s="326"/>
      <c r="CO46" s="327"/>
      <c r="CP46" s="329"/>
      <c r="CQ46" s="326"/>
      <c r="CR46" s="327"/>
      <c r="CS46" s="334"/>
    </row>
    <row r="47" spans="1:97" ht="12">
      <c r="A47" s="197" t="s">
        <v>32</v>
      </c>
      <c r="B47" s="9">
        <v>3751</v>
      </c>
      <c r="C47" s="9">
        <v>7</v>
      </c>
      <c r="D47" s="22">
        <f t="shared" si="25"/>
        <v>0.18661690215942417</v>
      </c>
      <c r="E47" s="14">
        <v>3711</v>
      </c>
      <c r="F47" s="9">
        <v>18</v>
      </c>
      <c r="G47" s="23">
        <f t="shared" si="26"/>
        <v>0.48504446240905419</v>
      </c>
      <c r="H47" s="14">
        <v>3704</v>
      </c>
      <c r="I47" s="9">
        <v>18</v>
      </c>
      <c r="J47" s="22">
        <f t="shared" si="27"/>
        <v>0.48596112311015116</v>
      </c>
      <c r="K47" s="14">
        <v>3693</v>
      </c>
      <c r="L47" s="9">
        <v>8</v>
      </c>
      <c r="M47" s="23">
        <f t="shared" si="28"/>
        <v>0.21662604928242621</v>
      </c>
      <c r="N47" s="14">
        <v>3685</v>
      </c>
      <c r="O47" s="9">
        <v>14</v>
      </c>
      <c r="P47" s="23">
        <f t="shared" si="29"/>
        <v>0.37991858887381275</v>
      </c>
      <c r="Q47" s="15">
        <v>3670</v>
      </c>
      <c r="R47" s="37">
        <v>52</v>
      </c>
      <c r="S47" s="22">
        <f t="shared" si="5"/>
        <v>1.4168937329700271</v>
      </c>
      <c r="T47" s="121">
        <v>3661</v>
      </c>
      <c r="U47" s="8">
        <v>21</v>
      </c>
      <c r="V47" s="22">
        <f t="shared" si="30"/>
        <v>0.57361376673040154</v>
      </c>
      <c r="W47" s="120">
        <v>3647</v>
      </c>
      <c r="X47" s="40">
        <v>11</v>
      </c>
      <c r="Y47" s="22">
        <f t="shared" si="31"/>
        <v>0.30161776802851659</v>
      </c>
      <c r="Z47" s="120">
        <v>3649</v>
      </c>
      <c r="AA47" s="40">
        <v>36</v>
      </c>
      <c r="AB47" s="22">
        <f t="shared" si="32"/>
        <v>0.98657166346944358</v>
      </c>
      <c r="AC47" s="120">
        <v>3638</v>
      </c>
      <c r="AD47" s="8">
        <v>54</v>
      </c>
      <c r="AE47" s="22">
        <f t="shared" si="33"/>
        <v>1.4843320505772404</v>
      </c>
      <c r="AF47" s="120">
        <v>3623</v>
      </c>
      <c r="AG47" s="8">
        <v>52</v>
      </c>
      <c r="AH47" s="23">
        <f t="shared" si="34"/>
        <v>1.4352746342809828</v>
      </c>
      <c r="AI47" s="126">
        <v>3605</v>
      </c>
      <c r="AJ47" s="132">
        <v>50</v>
      </c>
      <c r="AK47" s="22">
        <f t="shared" si="14"/>
        <v>1.3869625520110958</v>
      </c>
      <c r="AL47" s="118">
        <v>3578</v>
      </c>
      <c r="AM47" s="132">
        <v>25</v>
      </c>
      <c r="AN47" s="23">
        <f t="shared" si="6"/>
        <v>0.69871436556735611</v>
      </c>
      <c r="AO47" s="126">
        <v>3584</v>
      </c>
      <c r="AP47" s="132">
        <v>42</v>
      </c>
      <c r="AQ47" s="22">
        <f t="shared" si="7"/>
        <v>1.171875</v>
      </c>
      <c r="AR47" s="118">
        <v>3559</v>
      </c>
      <c r="AS47" s="132">
        <v>26</v>
      </c>
      <c r="AT47" s="23">
        <f t="shared" si="12"/>
        <v>0.73054228715931435</v>
      </c>
      <c r="AU47" s="126">
        <v>3544</v>
      </c>
      <c r="AV47" s="132">
        <v>30</v>
      </c>
      <c r="AW47" s="22">
        <f t="shared" si="13"/>
        <v>0.84650112866817162</v>
      </c>
      <c r="AX47" s="118">
        <v>3546</v>
      </c>
      <c r="AY47" s="132">
        <v>36</v>
      </c>
      <c r="AZ47" s="23">
        <f t="shared" si="8"/>
        <v>1.015228426395939</v>
      </c>
      <c r="BA47" s="129">
        <v>3491</v>
      </c>
      <c r="BB47" s="132">
        <v>33</v>
      </c>
      <c r="BC47" s="23">
        <f t="shared" si="9"/>
        <v>0.94528788312804346</v>
      </c>
      <c r="BD47" s="129">
        <v>3469</v>
      </c>
      <c r="BE47" s="132">
        <v>30</v>
      </c>
      <c r="BF47" s="23">
        <f t="shared" si="10"/>
        <v>0.86480253675410779</v>
      </c>
      <c r="BG47" s="129">
        <v>3460</v>
      </c>
      <c r="BH47" s="132">
        <v>25</v>
      </c>
      <c r="BI47" s="23">
        <f t="shared" si="11"/>
        <v>0.7225433526011561</v>
      </c>
      <c r="BJ47" s="326"/>
      <c r="BK47" s="327"/>
      <c r="BL47" s="328"/>
      <c r="BM47" s="326"/>
      <c r="BN47" s="327"/>
      <c r="BO47" s="329"/>
      <c r="BP47" s="326"/>
      <c r="BQ47" s="327"/>
      <c r="BR47" s="329"/>
      <c r="BS47" s="326"/>
      <c r="BT47" s="327"/>
      <c r="BU47" s="329"/>
      <c r="BV47" s="326"/>
      <c r="BW47" s="327"/>
      <c r="BX47" s="329"/>
      <c r="BY47" s="326"/>
      <c r="BZ47" s="327"/>
      <c r="CA47" s="329"/>
      <c r="CB47" s="326"/>
      <c r="CC47" s="327"/>
      <c r="CD47" s="329"/>
      <c r="CE47" s="326"/>
      <c r="CF47" s="327"/>
      <c r="CG47" s="329"/>
      <c r="CH47" s="326"/>
      <c r="CI47" s="327"/>
      <c r="CJ47" s="329"/>
      <c r="CK47" s="326"/>
      <c r="CL47" s="327"/>
      <c r="CM47" s="329"/>
      <c r="CN47" s="326"/>
      <c r="CO47" s="327"/>
      <c r="CP47" s="329"/>
      <c r="CQ47" s="326"/>
      <c r="CR47" s="327"/>
      <c r="CS47" s="334"/>
    </row>
    <row r="48" spans="1:97" ht="12">
      <c r="A48" s="197" t="s">
        <v>33</v>
      </c>
      <c r="B48" s="9">
        <v>525</v>
      </c>
      <c r="C48" s="9">
        <v>1</v>
      </c>
      <c r="D48" s="22">
        <f t="shared" si="25"/>
        <v>0.19047619047619047</v>
      </c>
      <c r="E48" s="14">
        <v>526</v>
      </c>
      <c r="F48" s="9">
        <v>2</v>
      </c>
      <c r="G48" s="23">
        <f t="shared" si="26"/>
        <v>0.38022813688212925</v>
      </c>
      <c r="H48" s="14">
        <v>522</v>
      </c>
      <c r="I48" s="9">
        <v>0</v>
      </c>
      <c r="J48" s="22">
        <f t="shared" si="27"/>
        <v>0</v>
      </c>
      <c r="K48" s="14">
        <v>516</v>
      </c>
      <c r="L48" s="9">
        <v>2</v>
      </c>
      <c r="M48" s="23">
        <f t="shared" si="28"/>
        <v>0.38759689922480622</v>
      </c>
      <c r="N48" s="14">
        <v>510</v>
      </c>
      <c r="O48" s="9">
        <v>5</v>
      </c>
      <c r="P48" s="23">
        <f t="shared" si="29"/>
        <v>0.98039215686274506</v>
      </c>
      <c r="Q48" s="15">
        <v>508</v>
      </c>
      <c r="R48" s="37">
        <v>11</v>
      </c>
      <c r="S48" s="22">
        <f t="shared" si="5"/>
        <v>2.1653543307086616</v>
      </c>
      <c r="T48" s="121">
        <v>505</v>
      </c>
      <c r="U48" s="8">
        <v>0</v>
      </c>
      <c r="V48" s="22">
        <f t="shared" si="30"/>
        <v>0</v>
      </c>
      <c r="W48" s="120">
        <v>506</v>
      </c>
      <c r="X48" s="40">
        <v>0</v>
      </c>
      <c r="Y48" s="22">
        <f t="shared" si="31"/>
        <v>0</v>
      </c>
      <c r="Z48" s="120">
        <v>504</v>
      </c>
      <c r="AA48" s="40">
        <v>2</v>
      </c>
      <c r="AB48" s="22">
        <f t="shared" si="32"/>
        <v>0.3968253968253968</v>
      </c>
      <c r="AC48" s="120">
        <v>501</v>
      </c>
      <c r="AD48" s="8">
        <v>4</v>
      </c>
      <c r="AE48" s="22">
        <f t="shared" si="33"/>
        <v>0.79840319361277434</v>
      </c>
      <c r="AF48" s="120">
        <v>493</v>
      </c>
      <c r="AG48" s="8">
        <v>13</v>
      </c>
      <c r="AH48" s="23">
        <f t="shared" si="34"/>
        <v>2.6369168356997972</v>
      </c>
      <c r="AI48" s="126">
        <v>489</v>
      </c>
      <c r="AJ48" s="132">
        <v>5</v>
      </c>
      <c r="AK48" s="22">
        <f t="shared" si="14"/>
        <v>1.0224948875255624</v>
      </c>
      <c r="AL48" s="118">
        <v>491</v>
      </c>
      <c r="AM48" s="132">
        <v>4</v>
      </c>
      <c r="AN48" s="23">
        <f t="shared" si="6"/>
        <v>0.81466395112016288</v>
      </c>
      <c r="AO48" s="126">
        <v>489</v>
      </c>
      <c r="AP48" s="132">
        <v>10</v>
      </c>
      <c r="AQ48" s="22">
        <f t="shared" si="7"/>
        <v>2.0449897750511248</v>
      </c>
      <c r="AR48" s="118">
        <v>489</v>
      </c>
      <c r="AS48" s="132">
        <v>3</v>
      </c>
      <c r="AT48" s="23">
        <f t="shared" si="12"/>
        <v>0.61349693251533743</v>
      </c>
      <c r="AU48" s="126">
        <v>486</v>
      </c>
      <c r="AV48" s="132">
        <v>4</v>
      </c>
      <c r="AW48" s="22">
        <f t="shared" si="13"/>
        <v>0.82304526748971196</v>
      </c>
      <c r="AX48" s="118">
        <v>485</v>
      </c>
      <c r="AY48" s="132">
        <v>2</v>
      </c>
      <c r="AZ48" s="23">
        <f t="shared" si="8"/>
        <v>0.41237113402061859</v>
      </c>
      <c r="BA48" s="129">
        <v>482</v>
      </c>
      <c r="BB48" s="132">
        <v>4</v>
      </c>
      <c r="BC48" s="23">
        <f t="shared" si="9"/>
        <v>0.82987551867219922</v>
      </c>
      <c r="BD48" s="129">
        <v>483</v>
      </c>
      <c r="BE48" s="132">
        <v>1</v>
      </c>
      <c r="BF48" s="23">
        <f t="shared" si="10"/>
        <v>0.20703933747412009</v>
      </c>
      <c r="BG48" s="129">
        <v>485</v>
      </c>
      <c r="BH48" s="132">
        <v>4</v>
      </c>
      <c r="BI48" s="23">
        <f t="shared" si="11"/>
        <v>0.82474226804123718</v>
      </c>
      <c r="BJ48" s="326"/>
      <c r="BK48" s="327"/>
      <c r="BL48" s="328"/>
      <c r="BM48" s="326"/>
      <c r="BN48" s="327"/>
      <c r="BO48" s="329"/>
      <c r="BP48" s="326"/>
      <c r="BQ48" s="327"/>
      <c r="BR48" s="329"/>
      <c r="BS48" s="326"/>
      <c r="BT48" s="327"/>
      <c r="BU48" s="329"/>
      <c r="BV48" s="326"/>
      <c r="BW48" s="327"/>
      <c r="BX48" s="329"/>
      <c r="BY48" s="326"/>
      <c r="BZ48" s="327"/>
      <c r="CA48" s="329"/>
      <c r="CB48" s="326"/>
      <c r="CC48" s="327"/>
      <c r="CD48" s="329"/>
      <c r="CE48" s="326"/>
      <c r="CF48" s="327"/>
      <c r="CG48" s="329"/>
      <c r="CH48" s="326"/>
      <c r="CI48" s="327"/>
      <c r="CJ48" s="329"/>
      <c r="CK48" s="326"/>
      <c r="CL48" s="327"/>
      <c r="CM48" s="329"/>
      <c r="CN48" s="326"/>
      <c r="CO48" s="327"/>
      <c r="CP48" s="329"/>
      <c r="CQ48" s="326"/>
      <c r="CR48" s="327"/>
      <c r="CS48" s="334"/>
    </row>
    <row r="49" spans="1:97" ht="12">
      <c r="A49" s="197" t="s">
        <v>34</v>
      </c>
      <c r="B49" s="9">
        <v>4803</v>
      </c>
      <c r="C49" s="9">
        <v>0</v>
      </c>
      <c r="D49" s="22">
        <f t="shared" si="25"/>
        <v>0</v>
      </c>
      <c r="E49" s="14">
        <v>4774</v>
      </c>
      <c r="F49" s="9">
        <v>0</v>
      </c>
      <c r="G49" s="23">
        <f t="shared" si="26"/>
        <v>0</v>
      </c>
      <c r="H49" s="14">
        <v>4755</v>
      </c>
      <c r="I49" s="9">
        <v>0</v>
      </c>
      <c r="J49" s="22">
        <f t="shared" si="27"/>
        <v>0</v>
      </c>
      <c r="K49" s="14">
        <v>4733</v>
      </c>
      <c r="L49" s="9">
        <v>0</v>
      </c>
      <c r="M49" s="23">
        <f t="shared" si="28"/>
        <v>0</v>
      </c>
      <c r="N49" s="14">
        <v>4729</v>
      </c>
      <c r="O49" s="9">
        <v>0</v>
      </c>
      <c r="P49" s="23">
        <f t="shared" si="29"/>
        <v>0</v>
      </c>
      <c r="Q49" s="15">
        <v>4699</v>
      </c>
      <c r="R49" s="37">
        <v>0</v>
      </c>
      <c r="S49" s="22">
        <f t="shared" si="5"/>
        <v>0</v>
      </c>
      <c r="T49" s="121">
        <v>4679</v>
      </c>
      <c r="U49" s="8">
        <v>0</v>
      </c>
      <c r="V49" s="22">
        <f t="shared" si="30"/>
        <v>0</v>
      </c>
      <c r="W49" s="120">
        <v>4671</v>
      </c>
      <c r="X49" s="40">
        <v>0</v>
      </c>
      <c r="Y49" s="22">
        <f t="shared" si="31"/>
        <v>0</v>
      </c>
      <c r="Z49" s="120">
        <v>4656</v>
      </c>
      <c r="AA49" s="40">
        <v>147</v>
      </c>
      <c r="AB49" s="22">
        <f t="shared" si="32"/>
        <v>3.1572164948453607</v>
      </c>
      <c r="AC49" s="120">
        <v>4636</v>
      </c>
      <c r="AD49" s="8">
        <v>306</v>
      </c>
      <c r="AE49" s="22">
        <f t="shared" si="33"/>
        <v>6.6005176876617782</v>
      </c>
      <c r="AF49" s="120">
        <v>4616</v>
      </c>
      <c r="AG49" s="8">
        <v>154</v>
      </c>
      <c r="AH49" s="23">
        <f t="shared" si="34"/>
        <v>3.3362218370883885</v>
      </c>
      <c r="AI49" s="126">
        <v>4592</v>
      </c>
      <c r="AJ49" s="132">
        <v>105</v>
      </c>
      <c r="AK49" s="22">
        <f t="shared" si="14"/>
        <v>2.2865853658536586</v>
      </c>
      <c r="AL49" s="118">
        <v>4574</v>
      </c>
      <c r="AM49" s="132">
        <v>164</v>
      </c>
      <c r="AN49" s="23">
        <f t="shared" si="6"/>
        <v>3.5854831657192832</v>
      </c>
      <c r="AO49" s="126">
        <v>4562</v>
      </c>
      <c r="AP49" s="132">
        <v>85</v>
      </c>
      <c r="AQ49" s="22">
        <f t="shared" si="7"/>
        <v>1.8632178868917142</v>
      </c>
      <c r="AR49" s="118">
        <v>4549</v>
      </c>
      <c r="AS49" s="132">
        <v>45</v>
      </c>
      <c r="AT49" s="23">
        <f t="shared" si="12"/>
        <v>0.98922840184655969</v>
      </c>
      <c r="AU49" s="126">
        <v>4539</v>
      </c>
      <c r="AV49" s="132">
        <v>48</v>
      </c>
      <c r="AW49" s="22">
        <f t="shared" si="13"/>
        <v>1.0575016523463316</v>
      </c>
      <c r="AX49" s="118">
        <v>4528</v>
      </c>
      <c r="AY49" s="132">
        <v>77</v>
      </c>
      <c r="AZ49" s="23">
        <f t="shared" si="8"/>
        <v>1.7005300353356889</v>
      </c>
      <c r="BA49" s="129">
        <v>4510</v>
      </c>
      <c r="BB49" s="132">
        <v>32</v>
      </c>
      <c r="BC49" s="23">
        <f t="shared" si="9"/>
        <v>0.70953436807095338</v>
      </c>
      <c r="BD49" s="129">
        <v>4479</v>
      </c>
      <c r="BE49" s="132">
        <v>60</v>
      </c>
      <c r="BF49" s="23">
        <f t="shared" si="10"/>
        <v>1.3395847287340925</v>
      </c>
      <c r="BG49" s="129">
        <v>4463</v>
      </c>
      <c r="BH49" s="132">
        <v>65</v>
      </c>
      <c r="BI49" s="23">
        <f t="shared" si="11"/>
        <v>1.4564194488012547</v>
      </c>
      <c r="BJ49" s="326"/>
      <c r="BK49" s="327"/>
      <c r="BL49" s="328"/>
      <c r="BM49" s="326"/>
      <c r="BN49" s="327"/>
      <c r="BO49" s="329"/>
      <c r="BP49" s="326"/>
      <c r="BQ49" s="327"/>
      <c r="BR49" s="329"/>
      <c r="BS49" s="326"/>
      <c r="BT49" s="327"/>
      <c r="BU49" s="329"/>
      <c r="BV49" s="326"/>
      <c r="BW49" s="327"/>
      <c r="BX49" s="329"/>
      <c r="BY49" s="326"/>
      <c r="BZ49" s="327"/>
      <c r="CA49" s="329"/>
      <c r="CB49" s="326"/>
      <c r="CC49" s="327"/>
      <c r="CD49" s="329"/>
      <c r="CE49" s="326"/>
      <c r="CF49" s="327"/>
      <c r="CG49" s="329"/>
      <c r="CH49" s="326"/>
      <c r="CI49" s="327"/>
      <c r="CJ49" s="329"/>
      <c r="CK49" s="326"/>
      <c r="CL49" s="327"/>
      <c r="CM49" s="329"/>
      <c r="CN49" s="326"/>
      <c r="CO49" s="327"/>
      <c r="CP49" s="329"/>
      <c r="CQ49" s="326"/>
      <c r="CR49" s="327"/>
      <c r="CS49" s="334"/>
    </row>
    <row r="50" spans="1:97" ht="12">
      <c r="A50" s="197" t="s">
        <v>35</v>
      </c>
      <c r="B50" s="9">
        <v>410</v>
      </c>
      <c r="C50" s="9">
        <v>0</v>
      </c>
      <c r="D50" s="22">
        <f t="shared" si="25"/>
        <v>0</v>
      </c>
      <c r="E50" s="14">
        <v>410</v>
      </c>
      <c r="F50" s="9">
        <v>0</v>
      </c>
      <c r="G50" s="23">
        <f t="shared" si="26"/>
        <v>0</v>
      </c>
      <c r="H50" s="14">
        <v>412</v>
      </c>
      <c r="I50" s="9">
        <v>0</v>
      </c>
      <c r="J50" s="22">
        <f t="shared" si="27"/>
        <v>0</v>
      </c>
      <c r="K50" s="14">
        <v>414</v>
      </c>
      <c r="L50" s="9">
        <v>0</v>
      </c>
      <c r="M50" s="23">
        <f t="shared" si="28"/>
        <v>0</v>
      </c>
      <c r="N50" s="14">
        <v>411</v>
      </c>
      <c r="O50" s="9">
        <v>0</v>
      </c>
      <c r="P50" s="23">
        <f t="shared" si="29"/>
        <v>0</v>
      </c>
      <c r="Q50" s="15">
        <v>409</v>
      </c>
      <c r="R50" s="37">
        <v>1</v>
      </c>
      <c r="S50" s="22">
        <f t="shared" si="5"/>
        <v>0.24449877750611246</v>
      </c>
      <c r="T50" s="121">
        <v>407</v>
      </c>
      <c r="U50" s="8">
        <v>0</v>
      </c>
      <c r="V50" s="22">
        <f t="shared" si="30"/>
        <v>0</v>
      </c>
      <c r="W50" s="120">
        <v>406</v>
      </c>
      <c r="X50" s="40">
        <v>0</v>
      </c>
      <c r="Y50" s="22">
        <f t="shared" si="31"/>
        <v>0</v>
      </c>
      <c r="Z50" s="120">
        <v>405</v>
      </c>
      <c r="AA50" s="40">
        <v>1</v>
      </c>
      <c r="AB50" s="22">
        <f t="shared" si="32"/>
        <v>0.24691358024691357</v>
      </c>
      <c r="AC50" s="120">
        <v>397</v>
      </c>
      <c r="AD50" s="8">
        <v>4</v>
      </c>
      <c r="AE50" s="22">
        <f t="shared" si="33"/>
        <v>1.0075566750629723</v>
      </c>
      <c r="AF50" s="120">
        <v>394</v>
      </c>
      <c r="AG50" s="8">
        <v>2</v>
      </c>
      <c r="AH50" s="23">
        <f t="shared" si="34"/>
        <v>0.50761421319796951</v>
      </c>
      <c r="AI50" s="126">
        <v>397</v>
      </c>
      <c r="AJ50" s="132">
        <v>3</v>
      </c>
      <c r="AK50" s="22">
        <f t="shared" si="14"/>
        <v>0.75566750629722923</v>
      </c>
      <c r="AL50" s="118">
        <v>398</v>
      </c>
      <c r="AM50" s="132">
        <v>2</v>
      </c>
      <c r="AN50" s="23">
        <f t="shared" si="6"/>
        <v>0.50251256281407031</v>
      </c>
      <c r="AO50" s="126">
        <v>396</v>
      </c>
      <c r="AP50" s="132">
        <v>0</v>
      </c>
      <c r="AQ50" s="22">
        <f t="shared" si="7"/>
        <v>0</v>
      </c>
      <c r="AR50" s="118">
        <v>395</v>
      </c>
      <c r="AS50" s="132">
        <v>2</v>
      </c>
      <c r="AT50" s="23">
        <f t="shared" si="12"/>
        <v>0.50632911392405067</v>
      </c>
      <c r="AU50" s="126">
        <v>393</v>
      </c>
      <c r="AV50" s="132">
        <v>1</v>
      </c>
      <c r="AW50" s="22">
        <f t="shared" si="13"/>
        <v>0.2544529262086514</v>
      </c>
      <c r="AX50" s="118">
        <v>390</v>
      </c>
      <c r="AY50" s="132">
        <v>0</v>
      </c>
      <c r="AZ50" s="23">
        <f t="shared" si="8"/>
        <v>0</v>
      </c>
      <c r="BA50" s="129">
        <v>381</v>
      </c>
      <c r="BB50" s="132">
        <v>4</v>
      </c>
      <c r="BC50" s="23">
        <f t="shared" si="9"/>
        <v>1.0498687664041995</v>
      </c>
      <c r="BD50" s="129">
        <v>382</v>
      </c>
      <c r="BE50" s="132">
        <v>4</v>
      </c>
      <c r="BF50" s="23">
        <f t="shared" si="10"/>
        <v>1.0471204188481675</v>
      </c>
      <c r="BG50" s="129">
        <v>384</v>
      </c>
      <c r="BH50" s="132">
        <v>3</v>
      </c>
      <c r="BI50" s="23">
        <f t="shared" si="11"/>
        <v>0.78125</v>
      </c>
      <c r="BJ50" s="326"/>
      <c r="BK50" s="327"/>
      <c r="BL50" s="328"/>
      <c r="BM50" s="326"/>
      <c r="BN50" s="327"/>
      <c r="BO50" s="329"/>
      <c r="BP50" s="326"/>
      <c r="BQ50" s="327"/>
      <c r="BR50" s="329"/>
      <c r="BS50" s="326"/>
      <c r="BT50" s="327"/>
      <c r="BU50" s="329"/>
      <c r="BV50" s="326"/>
      <c r="BW50" s="327"/>
      <c r="BX50" s="329"/>
      <c r="BY50" s="326"/>
      <c r="BZ50" s="327"/>
      <c r="CA50" s="329"/>
      <c r="CB50" s="326"/>
      <c r="CC50" s="327"/>
      <c r="CD50" s="329"/>
      <c r="CE50" s="326"/>
      <c r="CF50" s="327"/>
      <c r="CG50" s="329"/>
      <c r="CH50" s="326"/>
      <c r="CI50" s="327"/>
      <c r="CJ50" s="329"/>
      <c r="CK50" s="326"/>
      <c r="CL50" s="327"/>
      <c r="CM50" s="329"/>
      <c r="CN50" s="326"/>
      <c r="CO50" s="327"/>
      <c r="CP50" s="329"/>
      <c r="CQ50" s="326"/>
      <c r="CR50" s="327"/>
      <c r="CS50" s="334"/>
    </row>
    <row r="51" spans="1:97" ht="12">
      <c r="A51" s="197" t="s">
        <v>36</v>
      </c>
      <c r="B51" s="9">
        <v>3762</v>
      </c>
      <c r="C51" s="9">
        <v>14</v>
      </c>
      <c r="D51" s="22">
        <f t="shared" si="25"/>
        <v>0.37214247740563527</v>
      </c>
      <c r="E51" s="14">
        <v>3761</v>
      </c>
      <c r="F51" s="9">
        <v>13</v>
      </c>
      <c r="G51" s="23">
        <f t="shared" si="26"/>
        <v>0.3456527519276788</v>
      </c>
      <c r="H51" s="14">
        <v>3744</v>
      </c>
      <c r="I51" s="9">
        <v>13</v>
      </c>
      <c r="J51" s="22">
        <f t="shared" si="27"/>
        <v>0.34722222222222221</v>
      </c>
      <c r="K51" s="14">
        <v>3747</v>
      </c>
      <c r="L51" s="9">
        <v>15</v>
      </c>
      <c r="M51" s="23">
        <f t="shared" si="28"/>
        <v>0.40032025620496392</v>
      </c>
      <c r="N51" s="14">
        <v>3733</v>
      </c>
      <c r="O51" s="9">
        <v>17</v>
      </c>
      <c r="P51" s="23">
        <f t="shared" si="29"/>
        <v>0.45539780337530134</v>
      </c>
      <c r="Q51" s="15">
        <v>3711</v>
      </c>
      <c r="R51" s="37">
        <v>69</v>
      </c>
      <c r="S51" s="22">
        <f t="shared" si="5"/>
        <v>1.8593371059013744</v>
      </c>
      <c r="T51" s="121">
        <v>3717</v>
      </c>
      <c r="U51" s="8">
        <v>20</v>
      </c>
      <c r="V51" s="22">
        <f t="shared" si="30"/>
        <v>0.53806833467850412</v>
      </c>
      <c r="W51" s="120">
        <v>3678</v>
      </c>
      <c r="X51" s="40">
        <v>11</v>
      </c>
      <c r="Y51" s="22">
        <f t="shared" si="31"/>
        <v>0.29907558455682437</v>
      </c>
      <c r="Z51" s="120">
        <v>3667</v>
      </c>
      <c r="AA51" s="40">
        <v>26</v>
      </c>
      <c r="AB51" s="22">
        <f t="shared" si="32"/>
        <v>0.70902645214071447</v>
      </c>
      <c r="AC51" s="120">
        <v>3656</v>
      </c>
      <c r="AD51" s="8">
        <v>50</v>
      </c>
      <c r="AE51" s="22">
        <f t="shared" si="33"/>
        <v>1.3676148796498906</v>
      </c>
      <c r="AF51" s="120">
        <v>3638</v>
      </c>
      <c r="AG51" s="8">
        <v>37</v>
      </c>
      <c r="AH51" s="23">
        <f t="shared" si="34"/>
        <v>1.0170423309510721</v>
      </c>
      <c r="AI51" s="126">
        <v>3628</v>
      </c>
      <c r="AJ51" s="132">
        <v>59</v>
      </c>
      <c r="AK51" s="22">
        <f t="shared" si="14"/>
        <v>1.6262403528114664</v>
      </c>
      <c r="AL51" s="118">
        <v>3621</v>
      </c>
      <c r="AM51" s="132">
        <v>42</v>
      </c>
      <c r="AN51" s="23">
        <f t="shared" si="6"/>
        <v>1.1599005799502899</v>
      </c>
      <c r="AO51" s="126">
        <v>3612</v>
      </c>
      <c r="AP51" s="132">
        <v>57</v>
      </c>
      <c r="AQ51" s="22">
        <f t="shared" si="7"/>
        <v>1.5780730897009967</v>
      </c>
      <c r="AR51" s="118">
        <v>3611</v>
      </c>
      <c r="AS51" s="132">
        <v>30</v>
      </c>
      <c r="AT51" s="23">
        <f t="shared" si="12"/>
        <v>0.83079479368595965</v>
      </c>
      <c r="AU51" s="126">
        <v>3605</v>
      </c>
      <c r="AV51" s="132">
        <v>35</v>
      </c>
      <c r="AW51" s="22">
        <f t="shared" si="13"/>
        <v>0.97087378640776689</v>
      </c>
      <c r="AX51" s="118">
        <v>3617</v>
      </c>
      <c r="AY51" s="132">
        <v>28</v>
      </c>
      <c r="AZ51" s="23">
        <f t="shared" si="8"/>
        <v>0.77412220071882776</v>
      </c>
      <c r="BA51" s="129">
        <v>3580</v>
      </c>
      <c r="BB51" s="132">
        <v>30</v>
      </c>
      <c r="BC51" s="23">
        <f t="shared" si="9"/>
        <v>0.83798882681564246</v>
      </c>
      <c r="BD51" s="129">
        <v>3579</v>
      </c>
      <c r="BE51" s="132">
        <v>38</v>
      </c>
      <c r="BF51" s="23">
        <f t="shared" si="10"/>
        <v>1.0617490919251187</v>
      </c>
      <c r="BG51" s="129">
        <v>3585</v>
      </c>
      <c r="BH51" s="132">
        <v>42</v>
      </c>
      <c r="BI51" s="23">
        <f t="shared" si="11"/>
        <v>1.1715481171548117</v>
      </c>
      <c r="BJ51" s="326"/>
      <c r="BK51" s="327"/>
      <c r="BL51" s="328"/>
      <c r="BM51" s="326"/>
      <c r="BN51" s="327"/>
      <c r="BO51" s="329"/>
      <c r="BP51" s="326"/>
      <c r="BQ51" s="327"/>
      <c r="BR51" s="329"/>
      <c r="BS51" s="326"/>
      <c r="BT51" s="327"/>
      <c r="BU51" s="329"/>
      <c r="BV51" s="326"/>
      <c r="BW51" s="327"/>
      <c r="BX51" s="329"/>
      <c r="BY51" s="326"/>
      <c r="BZ51" s="327"/>
      <c r="CA51" s="329"/>
      <c r="CB51" s="326"/>
      <c r="CC51" s="327"/>
      <c r="CD51" s="329"/>
      <c r="CE51" s="326"/>
      <c r="CF51" s="327"/>
      <c r="CG51" s="329"/>
      <c r="CH51" s="326"/>
      <c r="CI51" s="327"/>
      <c r="CJ51" s="329"/>
      <c r="CK51" s="326"/>
      <c r="CL51" s="327"/>
      <c r="CM51" s="329"/>
      <c r="CN51" s="326"/>
      <c r="CO51" s="327"/>
      <c r="CP51" s="329"/>
      <c r="CQ51" s="326"/>
      <c r="CR51" s="327"/>
      <c r="CS51" s="334"/>
    </row>
    <row r="52" spans="1:97" ht="12">
      <c r="A52" s="197" t="s">
        <v>37</v>
      </c>
      <c r="B52" s="9">
        <v>2359</v>
      </c>
      <c r="C52" s="9">
        <v>4</v>
      </c>
      <c r="D52" s="22">
        <f t="shared" si="25"/>
        <v>0.16956337431114879</v>
      </c>
      <c r="E52" s="14">
        <v>2355</v>
      </c>
      <c r="F52" s="9">
        <v>5</v>
      </c>
      <c r="G52" s="23">
        <f t="shared" si="26"/>
        <v>0.21231422505307856</v>
      </c>
      <c r="H52" s="14">
        <v>2358</v>
      </c>
      <c r="I52" s="9">
        <v>6</v>
      </c>
      <c r="J52" s="22">
        <f t="shared" si="27"/>
        <v>0.2544529262086514</v>
      </c>
      <c r="K52" s="14">
        <v>2358</v>
      </c>
      <c r="L52" s="9">
        <v>11</v>
      </c>
      <c r="M52" s="23">
        <f t="shared" si="28"/>
        <v>0.46649703138252757</v>
      </c>
      <c r="N52" s="14">
        <v>2372</v>
      </c>
      <c r="O52" s="9">
        <v>5</v>
      </c>
      <c r="P52" s="23">
        <f t="shared" si="29"/>
        <v>0.21079258010118043</v>
      </c>
      <c r="Q52" s="15">
        <v>2372</v>
      </c>
      <c r="R52" s="37">
        <v>0</v>
      </c>
      <c r="S52" s="22">
        <f t="shared" si="5"/>
        <v>0</v>
      </c>
      <c r="T52" s="121">
        <v>2372</v>
      </c>
      <c r="U52" s="8">
        <v>4</v>
      </c>
      <c r="V52" s="22">
        <f t="shared" si="30"/>
        <v>0.16863406408094433</v>
      </c>
      <c r="W52" s="120">
        <v>2378</v>
      </c>
      <c r="X52" s="40">
        <v>7</v>
      </c>
      <c r="Y52" s="22">
        <f t="shared" si="31"/>
        <v>0.29436501261564341</v>
      </c>
      <c r="Z52" s="120">
        <v>2374</v>
      </c>
      <c r="AA52" s="40">
        <v>33</v>
      </c>
      <c r="AB52" s="22">
        <f t="shared" si="32"/>
        <v>1.3900589721988206</v>
      </c>
      <c r="AC52" s="120">
        <v>2358</v>
      </c>
      <c r="AD52" s="8">
        <v>30</v>
      </c>
      <c r="AE52" s="22">
        <f t="shared" si="33"/>
        <v>1.2722646310432568</v>
      </c>
      <c r="AF52" s="120">
        <v>2361</v>
      </c>
      <c r="AG52" s="8">
        <v>32</v>
      </c>
      <c r="AH52" s="23">
        <f t="shared" si="34"/>
        <v>1.3553578991952562</v>
      </c>
      <c r="AI52" s="126">
        <v>2352</v>
      </c>
      <c r="AJ52" s="132">
        <v>40</v>
      </c>
      <c r="AK52" s="22">
        <f t="shared" si="14"/>
        <v>1.7006802721088436</v>
      </c>
      <c r="AL52" s="118">
        <v>2355</v>
      </c>
      <c r="AM52" s="132">
        <v>24</v>
      </c>
      <c r="AN52" s="23">
        <f t="shared" si="6"/>
        <v>1.0191082802547771</v>
      </c>
      <c r="AO52" s="126">
        <v>2351</v>
      </c>
      <c r="AP52" s="132">
        <v>48</v>
      </c>
      <c r="AQ52" s="22">
        <f t="shared" si="7"/>
        <v>2.0416843896214378</v>
      </c>
      <c r="AR52" s="118">
        <v>2347</v>
      </c>
      <c r="AS52" s="132">
        <v>31</v>
      </c>
      <c r="AT52" s="23">
        <f t="shared" si="12"/>
        <v>1.3208351086493395</v>
      </c>
      <c r="AU52" s="126">
        <v>2344</v>
      </c>
      <c r="AV52" s="132">
        <v>26</v>
      </c>
      <c r="AW52" s="22">
        <f t="shared" si="13"/>
        <v>1.1092150170648465</v>
      </c>
      <c r="AX52" s="118">
        <v>2347</v>
      </c>
      <c r="AY52" s="132">
        <v>44</v>
      </c>
      <c r="AZ52" s="23">
        <f t="shared" si="8"/>
        <v>1.8747337025990625</v>
      </c>
      <c r="BA52" s="129">
        <v>2344</v>
      </c>
      <c r="BB52" s="132">
        <v>39</v>
      </c>
      <c r="BC52" s="23">
        <f t="shared" si="9"/>
        <v>1.6638225255972698</v>
      </c>
      <c r="BD52" s="129">
        <v>2347</v>
      </c>
      <c r="BE52" s="132">
        <v>30</v>
      </c>
      <c r="BF52" s="23">
        <f t="shared" si="10"/>
        <v>1.2782275244993611</v>
      </c>
      <c r="BG52" s="129">
        <v>2336</v>
      </c>
      <c r="BH52" s="132">
        <v>31</v>
      </c>
      <c r="BI52" s="23">
        <f t="shared" si="11"/>
        <v>1.327054794520548</v>
      </c>
      <c r="BJ52" s="326"/>
      <c r="BK52" s="327"/>
      <c r="BL52" s="328"/>
      <c r="BM52" s="326"/>
      <c r="BN52" s="327"/>
      <c r="BO52" s="329"/>
      <c r="BP52" s="326"/>
      <c r="BQ52" s="327"/>
      <c r="BR52" s="329"/>
      <c r="BS52" s="326"/>
      <c r="BT52" s="327"/>
      <c r="BU52" s="329"/>
      <c r="BV52" s="326"/>
      <c r="BW52" s="327"/>
      <c r="BX52" s="329"/>
      <c r="BY52" s="326"/>
      <c r="BZ52" s="327"/>
      <c r="CA52" s="329"/>
      <c r="CB52" s="326"/>
      <c r="CC52" s="327"/>
      <c r="CD52" s="329"/>
      <c r="CE52" s="326"/>
      <c r="CF52" s="327"/>
      <c r="CG52" s="329"/>
      <c r="CH52" s="326"/>
      <c r="CI52" s="327"/>
      <c r="CJ52" s="329"/>
      <c r="CK52" s="326"/>
      <c r="CL52" s="327"/>
      <c r="CM52" s="329"/>
      <c r="CN52" s="326"/>
      <c r="CO52" s="327"/>
      <c r="CP52" s="329"/>
      <c r="CQ52" s="326"/>
      <c r="CR52" s="327"/>
      <c r="CS52" s="334"/>
    </row>
    <row r="53" spans="1:97" ht="12">
      <c r="A53" s="197" t="s">
        <v>135</v>
      </c>
      <c r="B53" s="9">
        <v>2464</v>
      </c>
      <c r="C53" s="9">
        <v>13</v>
      </c>
      <c r="D53" s="22">
        <f t="shared" si="25"/>
        <v>0.52759740259740262</v>
      </c>
      <c r="E53" s="14">
        <v>2474</v>
      </c>
      <c r="F53" s="9">
        <v>17</v>
      </c>
      <c r="G53" s="23">
        <f t="shared" si="26"/>
        <v>0.68714632174616008</v>
      </c>
      <c r="H53" s="14">
        <v>2472</v>
      </c>
      <c r="I53" s="9">
        <v>19</v>
      </c>
      <c r="J53" s="22">
        <f t="shared" si="27"/>
        <v>0.76860841423948223</v>
      </c>
      <c r="K53" s="14">
        <v>2473</v>
      </c>
      <c r="L53" s="9">
        <v>23</v>
      </c>
      <c r="M53" s="23">
        <f t="shared" si="28"/>
        <v>0.93004448038819243</v>
      </c>
      <c r="N53" s="14">
        <v>2431</v>
      </c>
      <c r="O53" s="9">
        <v>18</v>
      </c>
      <c r="P53" s="23">
        <f t="shared" si="29"/>
        <v>0.74043603455368157</v>
      </c>
      <c r="Q53" s="15">
        <v>386</v>
      </c>
      <c r="R53" s="37">
        <v>4</v>
      </c>
      <c r="S53" s="22">
        <f t="shared" si="5"/>
        <v>1.0362694300518136</v>
      </c>
      <c r="T53" s="121">
        <v>384</v>
      </c>
      <c r="U53" s="8">
        <v>30</v>
      </c>
      <c r="V53" s="22">
        <f t="shared" si="30"/>
        <v>7.8125</v>
      </c>
      <c r="W53" s="120">
        <v>385</v>
      </c>
      <c r="X53" s="40">
        <v>28</v>
      </c>
      <c r="Y53" s="22">
        <f t="shared" si="31"/>
        <v>7.2727272727272725</v>
      </c>
      <c r="Z53" s="120">
        <v>381</v>
      </c>
      <c r="AA53" s="40">
        <v>1</v>
      </c>
      <c r="AB53" s="22">
        <f t="shared" si="32"/>
        <v>0.26246719160104987</v>
      </c>
      <c r="AC53" s="120">
        <v>378</v>
      </c>
      <c r="AD53" s="8">
        <v>24</v>
      </c>
      <c r="AE53" s="22">
        <f t="shared" si="33"/>
        <v>6.3492063492063489</v>
      </c>
      <c r="AF53" s="120">
        <v>379</v>
      </c>
      <c r="AG53" s="8">
        <v>6</v>
      </c>
      <c r="AH53" s="23">
        <f t="shared" si="34"/>
        <v>1.5831134564643801</v>
      </c>
      <c r="AI53" s="126">
        <v>376</v>
      </c>
      <c r="AJ53" s="132">
        <v>12</v>
      </c>
      <c r="AK53" s="22">
        <f t="shared" si="14"/>
        <v>3.1914893617021276</v>
      </c>
      <c r="AL53" s="118">
        <v>376</v>
      </c>
      <c r="AM53" s="132">
        <v>5</v>
      </c>
      <c r="AN53" s="23">
        <f t="shared" si="6"/>
        <v>1.3297872340425532</v>
      </c>
      <c r="AO53" s="126">
        <v>377</v>
      </c>
      <c r="AP53" s="132">
        <v>1</v>
      </c>
      <c r="AQ53" s="22">
        <f t="shared" si="7"/>
        <v>0.2652519893899204</v>
      </c>
      <c r="AR53" s="118">
        <v>378</v>
      </c>
      <c r="AS53" s="132">
        <v>3</v>
      </c>
      <c r="AT53" s="23">
        <f t="shared" si="12"/>
        <v>0.79365079365079361</v>
      </c>
      <c r="AU53" s="126">
        <v>374</v>
      </c>
      <c r="AV53" s="132">
        <v>3</v>
      </c>
      <c r="AW53" s="22">
        <f t="shared" si="13"/>
        <v>0.80213903743315518</v>
      </c>
      <c r="AX53" s="118">
        <v>373</v>
      </c>
      <c r="AY53" s="132">
        <v>3</v>
      </c>
      <c r="AZ53" s="23">
        <f t="shared" si="8"/>
        <v>0.80428954423592491</v>
      </c>
      <c r="BA53" s="129">
        <v>367</v>
      </c>
      <c r="BB53" s="132">
        <v>2</v>
      </c>
      <c r="BC53" s="23">
        <f t="shared" si="9"/>
        <v>0.54495912806539504</v>
      </c>
      <c r="BD53" s="129">
        <v>370</v>
      </c>
      <c r="BE53" s="132">
        <v>2</v>
      </c>
      <c r="BF53" s="23">
        <f t="shared" si="10"/>
        <v>0.54054054054054057</v>
      </c>
      <c r="BG53" s="129">
        <v>367</v>
      </c>
      <c r="BH53" s="132">
        <v>3</v>
      </c>
      <c r="BI53" s="23">
        <f t="shared" si="11"/>
        <v>0.81743869209809261</v>
      </c>
      <c r="BJ53" s="326"/>
      <c r="BK53" s="327"/>
      <c r="BL53" s="328"/>
      <c r="BM53" s="326"/>
      <c r="BN53" s="327"/>
      <c r="BO53" s="329"/>
      <c r="BP53" s="326"/>
      <c r="BQ53" s="327"/>
      <c r="BR53" s="329"/>
      <c r="BS53" s="326"/>
      <c r="BT53" s="327"/>
      <c r="BU53" s="329"/>
      <c r="BV53" s="326"/>
      <c r="BW53" s="327"/>
      <c r="BX53" s="329"/>
      <c r="BY53" s="326"/>
      <c r="BZ53" s="327"/>
      <c r="CA53" s="329"/>
      <c r="CB53" s="326"/>
      <c r="CC53" s="327"/>
      <c r="CD53" s="329"/>
      <c r="CE53" s="326"/>
      <c r="CF53" s="327"/>
      <c r="CG53" s="329"/>
      <c r="CH53" s="326"/>
      <c r="CI53" s="327"/>
      <c r="CJ53" s="329"/>
      <c r="CK53" s="326"/>
      <c r="CL53" s="327"/>
      <c r="CM53" s="329"/>
      <c r="CN53" s="326"/>
      <c r="CO53" s="327"/>
      <c r="CP53" s="329"/>
      <c r="CQ53" s="326"/>
      <c r="CR53" s="327"/>
      <c r="CS53" s="334"/>
    </row>
    <row r="54" spans="1:97" ht="12">
      <c r="A54" s="197" t="s">
        <v>39</v>
      </c>
      <c r="B54" s="9">
        <v>900</v>
      </c>
      <c r="C54" s="9">
        <v>2</v>
      </c>
      <c r="D54" s="22">
        <f t="shared" si="25"/>
        <v>0.22222222222222221</v>
      </c>
      <c r="E54" s="14">
        <v>891</v>
      </c>
      <c r="F54" s="9">
        <v>3</v>
      </c>
      <c r="G54" s="23">
        <f t="shared" si="26"/>
        <v>0.33670033670033667</v>
      </c>
      <c r="H54" s="14">
        <v>892</v>
      </c>
      <c r="I54" s="9">
        <v>1</v>
      </c>
      <c r="J54" s="22">
        <f t="shared" si="27"/>
        <v>0.11210762331838565</v>
      </c>
      <c r="K54" s="14">
        <v>893</v>
      </c>
      <c r="L54" s="9">
        <v>0</v>
      </c>
      <c r="M54" s="23">
        <f t="shared" si="28"/>
        <v>0</v>
      </c>
      <c r="N54" s="14">
        <v>889</v>
      </c>
      <c r="O54" s="9">
        <v>4</v>
      </c>
      <c r="P54" s="23">
        <f t="shared" si="29"/>
        <v>0.44994375703037126</v>
      </c>
      <c r="Q54" s="15">
        <v>881</v>
      </c>
      <c r="R54" s="37">
        <v>0</v>
      </c>
      <c r="S54" s="22">
        <f t="shared" si="5"/>
        <v>0</v>
      </c>
      <c r="T54" s="121">
        <v>881</v>
      </c>
      <c r="U54" s="8">
        <v>1</v>
      </c>
      <c r="V54" s="22">
        <f t="shared" si="30"/>
        <v>0.11350737797956867</v>
      </c>
      <c r="W54" s="120">
        <v>877</v>
      </c>
      <c r="X54" s="40">
        <v>4</v>
      </c>
      <c r="Y54" s="22">
        <f t="shared" si="31"/>
        <v>0.45610034207525657</v>
      </c>
      <c r="Z54" s="120">
        <v>872</v>
      </c>
      <c r="AA54" s="40">
        <v>0</v>
      </c>
      <c r="AB54" s="22">
        <f t="shared" si="32"/>
        <v>0</v>
      </c>
      <c r="AC54" s="120">
        <v>871</v>
      </c>
      <c r="AD54" s="8">
        <v>0</v>
      </c>
      <c r="AE54" s="22">
        <f t="shared" si="33"/>
        <v>0</v>
      </c>
      <c r="AF54" s="120">
        <v>865</v>
      </c>
      <c r="AG54" s="8">
        <v>0</v>
      </c>
      <c r="AH54" s="23">
        <f t="shared" si="34"/>
        <v>0</v>
      </c>
      <c r="AI54" s="126">
        <v>864</v>
      </c>
      <c r="AJ54" s="132">
        <v>0</v>
      </c>
      <c r="AK54" s="22">
        <f t="shared" si="14"/>
        <v>0</v>
      </c>
      <c r="AL54" s="118">
        <v>865</v>
      </c>
      <c r="AM54" s="132">
        <v>0</v>
      </c>
      <c r="AN54" s="23">
        <f t="shared" si="6"/>
        <v>0</v>
      </c>
      <c r="AO54" s="126">
        <v>863</v>
      </c>
      <c r="AP54" s="132">
        <v>0</v>
      </c>
      <c r="AQ54" s="22">
        <f t="shared" si="7"/>
        <v>0</v>
      </c>
      <c r="AR54" s="118">
        <v>860</v>
      </c>
      <c r="AS54" s="132">
        <v>0</v>
      </c>
      <c r="AT54" s="23">
        <f t="shared" si="12"/>
        <v>0</v>
      </c>
      <c r="AU54" s="126">
        <v>854</v>
      </c>
      <c r="AV54" s="132">
        <v>0</v>
      </c>
      <c r="AW54" s="22">
        <f t="shared" si="13"/>
        <v>0</v>
      </c>
      <c r="AX54" s="118">
        <v>844</v>
      </c>
      <c r="AY54" s="132">
        <v>0</v>
      </c>
      <c r="AZ54" s="23">
        <f t="shared" si="8"/>
        <v>0</v>
      </c>
      <c r="BA54" s="129">
        <v>826</v>
      </c>
      <c r="BB54" s="132">
        <v>0</v>
      </c>
      <c r="BC54" s="23">
        <f t="shared" si="9"/>
        <v>0</v>
      </c>
      <c r="BD54" s="129">
        <v>829</v>
      </c>
      <c r="BE54" s="132">
        <v>0</v>
      </c>
      <c r="BF54" s="23">
        <f t="shared" si="10"/>
        <v>0</v>
      </c>
      <c r="BG54" s="129">
        <v>826</v>
      </c>
      <c r="BH54" s="132">
        <v>0</v>
      </c>
      <c r="BI54" s="23">
        <f t="shared" si="11"/>
        <v>0</v>
      </c>
      <c r="BJ54" s="326"/>
      <c r="BK54" s="327"/>
      <c r="BL54" s="328"/>
      <c r="BM54" s="326"/>
      <c r="BN54" s="327"/>
      <c r="BO54" s="329"/>
      <c r="BP54" s="326"/>
      <c r="BQ54" s="327"/>
      <c r="BR54" s="329"/>
      <c r="BS54" s="326"/>
      <c r="BT54" s="327"/>
      <c r="BU54" s="329"/>
      <c r="BV54" s="326"/>
      <c r="BW54" s="327"/>
      <c r="BX54" s="329"/>
      <c r="BY54" s="326"/>
      <c r="BZ54" s="327"/>
      <c r="CA54" s="329"/>
      <c r="CB54" s="326"/>
      <c r="CC54" s="327"/>
      <c r="CD54" s="329"/>
      <c r="CE54" s="326"/>
      <c r="CF54" s="327"/>
      <c r="CG54" s="329"/>
      <c r="CH54" s="326"/>
      <c r="CI54" s="327"/>
      <c r="CJ54" s="329"/>
      <c r="CK54" s="326"/>
      <c r="CL54" s="327"/>
      <c r="CM54" s="329"/>
      <c r="CN54" s="326"/>
      <c r="CO54" s="327"/>
      <c r="CP54" s="329"/>
      <c r="CQ54" s="326"/>
      <c r="CR54" s="327"/>
      <c r="CS54" s="334"/>
    </row>
    <row r="55" spans="1:97" ht="12">
      <c r="A55" s="197" t="s">
        <v>40</v>
      </c>
      <c r="B55" s="9">
        <v>2667</v>
      </c>
      <c r="C55" s="9">
        <v>0</v>
      </c>
      <c r="D55" s="22">
        <f t="shared" si="25"/>
        <v>0</v>
      </c>
      <c r="E55" s="14">
        <v>2664</v>
      </c>
      <c r="F55" s="9">
        <v>0</v>
      </c>
      <c r="G55" s="23">
        <f t="shared" si="26"/>
        <v>0</v>
      </c>
      <c r="H55" s="14">
        <v>2655</v>
      </c>
      <c r="I55" s="9">
        <v>0</v>
      </c>
      <c r="J55" s="22">
        <f t="shared" si="27"/>
        <v>0</v>
      </c>
      <c r="K55" s="14">
        <v>2655</v>
      </c>
      <c r="L55" s="9">
        <v>0</v>
      </c>
      <c r="M55" s="23">
        <f t="shared" si="28"/>
        <v>0</v>
      </c>
      <c r="N55" s="14">
        <v>2611</v>
      </c>
      <c r="O55" s="9">
        <v>0</v>
      </c>
      <c r="P55" s="23">
        <f t="shared" si="29"/>
        <v>0</v>
      </c>
      <c r="Q55" s="15">
        <v>2595</v>
      </c>
      <c r="R55" s="37">
        <v>19</v>
      </c>
      <c r="S55" s="22">
        <f t="shared" si="5"/>
        <v>0.73217726396917149</v>
      </c>
      <c r="T55" s="121">
        <v>2584</v>
      </c>
      <c r="U55" s="8">
        <v>0</v>
      </c>
      <c r="V55" s="22">
        <f t="shared" si="30"/>
        <v>0</v>
      </c>
      <c r="W55" s="120">
        <v>2583</v>
      </c>
      <c r="X55" s="40">
        <v>0</v>
      </c>
      <c r="Y55" s="22">
        <f t="shared" si="31"/>
        <v>0</v>
      </c>
      <c r="Z55" s="120">
        <v>2584</v>
      </c>
      <c r="AA55" s="40">
        <v>21</v>
      </c>
      <c r="AB55" s="22">
        <f t="shared" si="32"/>
        <v>0.81269349845201244</v>
      </c>
      <c r="AC55" s="120">
        <v>2583</v>
      </c>
      <c r="AD55" s="8">
        <v>17</v>
      </c>
      <c r="AE55" s="22">
        <f t="shared" si="33"/>
        <v>0.65814943863724351</v>
      </c>
      <c r="AF55" s="120">
        <v>2579</v>
      </c>
      <c r="AG55" s="8">
        <v>33</v>
      </c>
      <c r="AH55" s="23">
        <f t="shared" si="34"/>
        <v>1.2795657231485071</v>
      </c>
      <c r="AI55" s="126">
        <v>2577</v>
      </c>
      <c r="AJ55" s="132">
        <v>22</v>
      </c>
      <c r="AK55" s="22">
        <f t="shared" si="14"/>
        <v>0.85370585952658129</v>
      </c>
      <c r="AL55" s="118">
        <v>2573</v>
      </c>
      <c r="AM55" s="132">
        <v>18</v>
      </c>
      <c r="AN55" s="23">
        <f t="shared" si="6"/>
        <v>0.69957248348231638</v>
      </c>
      <c r="AO55" s="126">
        <v>2556</v>
      </c>
      <c r="AP55" s="132">
        <v>17</v>
      </c>
      <c r="AQ55" s="22">
        <f t="shared" si="7"/>
        <v>0.66510172143974955</v>
      </c>
      <c r="AR55" s="118">
        <v>2542</v>
      </c>
      <c r="AS55" s="132">
        <v>14</v>
      </c>
      <c r="AT55" s="23">
        <f t="shared" si="12"/>
        <v>0.55074744295830058</v>
      </c>
      <c r="AU55" s="126">
        <v>2525</v>
      </c>
      <c r="AV55" s="132">
        <v>19</v>
      </c>
      <c r="AW55" s="22">
        <f t="shared" si="13"/>
        <v>0.75247524752475248</v>
      </c>
      <c r="AX55" s="118">
        <v>2519</v>
      </c>
      <c r="AY55" s="132">
        <v>35</v>
      </c>
      <c r="AZ55" s="23">
        <f t="shared" si="8"/>
        <v>1.3894402540690751</v>
      </c>
      <c r="BA55" s="129">
        <v>2486</v>
      </c>
      <c r="BB55" s="132">
        <v>19</v>
      </c>
      <c r="BC55" s="23">
        <f t="shared" si="9"/>
        <v>0.7642799678197908</v>
      </c>
      <c r="BD55" s="129">
        <v>2470</v>
      </c>
      <c r="BE55" s="132">
        <v>25</v>
      </c>
      <c r="BF55" s="23">
        <f t="shared" si="10"/>
        <v>1.0121457489878543</v>
      </c>
      <c r="BG55" s="129">
        <v>2475</v>
      </c>
      <c r="BH55" s="132">
        <v>23</v>
      </c>
      <c r="BI55" s="23">
        <f t="shared" si="11"/>
        <v>0.92929292929292939</v>
      </c>
      <c r="BJ55" s="326"/>
      <c r="BK55" s="327"/>
      <c r="BL55" s="328"/>
      <c r="BM55" s="326"/>
      <c r="BN55" s="327"/>
      <c r="BO55" s="329"/>
      <c r="BP55" s="326"/>
      <c r="BQ55" s="327"/>
      <c r="BR55" s="329"/>
      <c r="BS55" s="326"/>
      <c r="BT55" s="327"/>
      <c r="BU55" s="329"/>
      <c r="BV55" s="326"/>
      <c r="BW55" s="327"/>
      <c r="BX55" s="329"/>
      <c r="BY55" s="326"/>
      <c r="BZ55" s="327"/>
      <c r="CA55" s="329"/>
      <c r="CB55" s="326"/>
      <c r="CC55" s="327"/>
      <c r="CD55" s="329"/>
      <c r="CE55" s="326"/>
      <c r="CF55" s="327"/>
      <c r="CG55" s="329"/>
      <c r="CH55" s="326"/>
      <c r="CI55" s="327"/>
      <c r="CJ55" s="329"/>
      <c r="CK55" s="326"/>
      <c r="CL55" s="327"/>
      <c r="CM55" s="329"/>
      <c r="CN55" s="326"/>
      <c r="CO55" s="327"/>
      <c r="CP55" s="329"/>
      <c r="CQ55" s="326"/>
      <c r="CR55" s="327"/>
      <c r="CS55" s="334"/>
    </row>
    <row r="56" spans="1:97" ht="12">
      <c r="A56" s="197" t="s">
        <v>144</v>
      </c>
      <c r="B56" s="9"/>
      <c r="C56" s="9"/>
      <c r="D56" s="22"/>
      <c r="E56" s="14"/>
      <c r="F56" s="9"/>
      <c r="G56" s="23"/>
      <c r="H56" s="14"/>
      <c r="I56" s="9"/>
      <c r="J56" s="22"/>
      <c r="K56" s="14"/>
      <c r="L56" s="9"/>
      <c r="M56" s="23"/>
      <c r="N56" s="14"/>
      <c r="O56" s="9"/>
      <c r="P56" s="23"/>
      <c r="Q56" s="15">
        <v>237</v>
      </c>
      <c r="R56" s="37">
        <v>1</v>
      </c>
      <c r="S56" s="22">
        <f t="shared" si="5"/>
        <v>0.42194092827004215</v>
      </c>
      <c r="T56" s="121">
        <v>236</v>
      </c>
      <c r="U56" s="8">
        <v>0</v>
      </c>
      <c r="V56" s="22">
        <f t="shared" si="30"/>
        <v>0</v>
      </c>
      <c r="W56" s="120">
        <v>231</v>
      </c>
      <c r="X56" s="40">
        <v>0</v>
      </c>
      <c r="Y56" s="22">
        <f t="shared" si="31"/>
        <v>0</v>
      </c>
      <c r="Z56" s="120">
        <v>230</v>
      </c>
      <c r="AA56" s="40">
        <v>0</v>
      </c>
      <c r="AB56" s="22">
        <f t="shared" si="32"/>
        <v>0</v>
      </c>
      <c r="AC56" s="120">
        <v>234</v>
      </c>
      <c r="AD56" s="8">
        <v>10</v>
      </c>
      <c r="AE56" s="22">
        <f t="shared" si="33"/>
        <v>4.2735042735042734</v>
      </c>
      <c r="AF56" s="120">
        <v>228</v>
      </c>
      <c r="AG56" s="8">
        <v>2</v>
      </c>
      <c r="AH56" s="23">
        <f t="shared" si="34"/>
        <v>0.8771929824561403</v>
      </c>
      <c r="AI56" s="126">
        <v>225</v>
      </c>
      <c r="AJ56" s="132">
        <v>1</v>
      </c>
      <c r="AK56" s="22">
        <f t="shared" si="14"/>
        <v>0.44444444444444442</v>
      </c>
      <c r="AL56" s="118">
        <v>224</v>
      </c>
      <c r="AM56" s="132">
        <v>1</v>
      </c>
      <c r="AN56" s="23">
        <f t="shared" si="6"/>
        <v>0.4464285714285714</v>
      </c>
      <c r="AO56" s="126">
        <v>228</v>
      </c>
      <c r="AP56" s="132">
        <v>2</v>
      </c>
      <c r="AQ56" s="22">
        <f t="shared" si="7"/>
        <v>0.8771929824561403</v>
      </c>
      <c r="AR56" s="118">
        <v>227</v>
      </c>
      <c r="AS56" s="132">
        <v>5</v>
      </c>
      <c r="AT56" s="23">
        <f t="shared" si="12"/>
        <v>2.2026431718061676</v>
      </c>
      <c r="AU56" s="126">
        <v>227</v>
      </c>
      <c r="AV56" s="132">
        <v>0</v>
      </c>
      <c r="AW56" s="22">
        <f t="shared" si="13"/>
        <v>0</v>
      </c>
      <c r="AX56" s="118">
        <v>226</v>
      </c>
      <c r="AY56" s="132">
        <v>1</v>
      </c>
      <c r="AZ56" s="23">
        <f t="shared" si="8"/>
        <v>0.44247787610619471</v>
      </c>
      <c r="BA56" s="129">
        <v>223</v>
      </c>
      <c r="BB56" s="132">
        <v>2</v>
      </c>
      <c r="BC56" s="23">
        <f t="shared" si="9"/>
        <v>0.89686098654708524</v>
      </c>
      <c r="BD56" s="129">
        <v>218</v>
      </c>
      <c r="BE56" s="132">
        <v>3</v>
      </c>
      <c r="BF56" s="23">
        <f t="shared" si="10"/>
        <v>1.3761467889908259</v>
      </c>
      <c r="BG56" s="129">
        <v>221</v>
      </c>
      <c r="BH56" s="132">
        <v>2</v>
      </c>
      <c r="BI56" s="23">
        <f t="shared" si="11"/>
        <v>0.90497737556561098</v>
      </c>
      <c r="BJ56" s="326"/>
      <c r="BK56" s="327"/>
      <c r="BL56" s="328"/>
      <c r="BM56" s="326"/>
      <c r="BN56" s="327"/>
      <c r="BO56" s="329"/>
      <c r="BP56" s="326"/>
      <c r="BQ56" s="327"/>
      <c r="BR56" s="329"/>
      <c r="BS56" s="326"/>
      <c r="BT56" s="327"/>
      <c r="BU56" s="329"/>
      <c r="BV56" s="326"/>
      <c r="BW56" s="327"/>
      <c r="BX56" s="329"/>
      <c r="BY56" s="326"/>
      <c r="BZ56" s="327"/>
      <c r="CA56" s="329"/>
      <c r="CB56" s="326"/>
      <c r="CC56" s="327"/>
      <c r="CD56" s="329"/>
      <c r="CE56" s="326"/>
      <c r="CF56" s="327"/>
      <c r="CG56" s="329"/>
      <c r="CH56" s="326"/>
      <c r="CI56" s="327"/>
      <c r="CJ56" s="329"/>
      <c r="CK56" s="326"/>
      <c r="CL56" s="327"/>
      <c r="CM56" s="329"/>
      <c r="CN56" s="326"/>
      <c r="CO56" s="327"/>
      <c r="CP56" s="329"/>
      <c r="CQ56" s="326"/>
      <c r="CR56" s="327"/>
      <c r="CS56" s="334"/>
    </row>
    <row r="57" spans="1:97" ht="12">
      <c r="A57" s="197" t="s">
        <v>145</v>
      </c>
      <c r="B57" s="9"/>
      <c r="C57" s="9"/>
      <c r="D57" s="22"/>
      <c r="E57" s="14"/>
      <c r="F57" s="9"/>
      <c r="G57" s="23"/>
      <c r="H57" s="14"/>
      <c r="I57" s="9"/>
      <c r="J57" s="22"/>
      <c r="K57" s="14"/>
      <c r="L57" s="9"/>
      <c r="M57" s="23"/>
      <c r="N57" s="14"/>
      <c r="O57" s="9"/>
      <c r="P57" s="23"/>
      <c r="Q57" s="15">
        <v>323</v>
      </c>
      <c r="R57" s="37">
        <v>0</v>
      </c>
      <c r="S57" s="22">
        <f t="shared" si="5"/>
        <v>0</v>
      </c>
      <c r="T57" s="121">
        <v>321</v>
      </c>
      <c r="U57" s="8">
        <v>0</v>
      </c>
      <c r="V57" s="22">
        <f t="shared" si="30"/>
        <v>0</v>
      </c>
      <c r="W57" s="120">
        <v>321</v>
      </c>
      <c r="X57" s="40">
        <v>0</v>
      </c>
      <c r="Y57" s="22"/>
      <c r="Z57" s="120">
        <v>320</v>
      </c>
      <c r="AA57" s="40">
        <v>0</v>
      </c>
      <c r="AB57" s="22">
        <f t="shared" si="32"/>
        <v>0</v>
      </c>
      <c r="AC57" s="120">
        <v>319</v>
      </c>
      <c r="AD57" s="8">
        <v>0</v>
      </c>
      <c r="AE57" s="22">
        <f t="shared" si="33"/>
        <v>0</v>
      </c>
      <c r="AF57" s="120">
        <v>316</v>
      </c>
      <c r="AG57" s="8">
        <v>1</v>
      </c>
      <c r="AH57" s="23"/>
      <c r="AI57" s="126">
        <v>316</v>
      </c>
      <c r="AJ57" s="132">
        <v>0</v>
      </c>
      <c r="AK57" s="22">
        <f t="shared" si="14"/>
        <v>0</v>
      </c>
      <c r="AL57" s="118">
        <v>319</v>
      </c>
      <c r="AM57" s="132">
        <v>0</v>
      </c>
      <c r="AN57" s="23">
        <f t="shared" si="6"/>
        <v>0</v>
      </c>
      <c r="AO57" s="126">
        <v>323</v>
      </c>
      <c r="AP57" s="132">
        <v>0</v>
      </c>
      <c r="AQ57" s="22">
        <f t="shared" si="7"/>
        <v>0</v>
      </c>
      <c r="AR57" s="118">
        <v>325</v>
      </c>
      <c r="AS57" s="132">
        <v>0</v>
      </c>
      <c r="AT57" s="23">
        <f t="shared" si="12"/>
        <v>0</v>
      </c>
      <c r="AU57" s="126">
        <v>325</v>
      </c>
      <c r="AV57" s="132">
        <v>0</v>
      </c>
      <c r="AW57" s="22">
        <f t="shared" si="13"/>
        <v>0</v>
      </c>
      <c r="AX57" s="118">
        <v>331</v>
      </c>
      <c r="AY57" s="132">
        <v>0</v>
      </c>
      <c r="AZ57" s="23">
        <f t="shared" si="8"/>
        <v>0</v>
      </c>
      <c r="BA57" s="129">
        <v>328</v>
      </c>
      <c r="BB57" s="132">
        <v>0</v>
      </c>
      <c r="BC57" s="23">
        <f t="shared" si="9"/>
        <v>0</v>
      </c>
      <c r="BD57" s="129">
        <v>328</v>
      </c>
      <c r="BE57" s="132">
        <v>0</v>
      </c>
      <c r="BF57" s="23">
        <f t="shared" si="10"/>
        <v>0</v>
      </c>
      <c r="BG57" s="129">
        <v>325</v>
      </c>
      <c r="BH57" s="132">
        <v>0</v>
      </c>
      <c r="BI57" s="23">
        <f t="shared" si="11"/>
        <v>0</v>
      </c>
      <c r="BJ57" s="326"/>
      <c r="BK57" s="327"/>
      <c r="BL57" s="328"/>
      <c r="BM57" s="326"/>
      <c r="BN57" s="327"/>
      <c r="BO57" s="329"/>
      <c r="BP57" s="326"/>
      <c r="BQ57" s="327"/>
      <c r="BR57" s="329"/>
      <c r="BS57" s="326"/>
      <c r="BT57" s="327"/>
      <c r="BU57" s="329"/>
      <c r="BV57" s="326"/>
      <c r="BW57" s="327"/>
      <c r="BX57" s="329"/>
      <c r="BY57" s="326"/>
      <c r="BZ57" s="327"/>
      <c r="CA57" s="329"/>
      <c r="CB57" s="326"/>
      <c r="CC57" s="327"/>
      <c r="CD57" s="329"/>
      <c r="CE57" s="326"/>
      <c r="CF57" s="327"/>
      <c r="CG57" s="329"/>
      <c r="CH57" s="326"/>
      <c r="CI57" s="327"/>
      <c r="CJ57" s="329"/>
      <c r="CK57" s="326"/>
      <c r="CL57" s="327"/>
      <c r="CM57" s="329"/>
      <c r="CN57" s="326"/>
      <c r="CO57" s="327"/>
      <c r="CP57" s="329"/>
      <c r="CQ57" s="326"/>
      <c r="CR57" s="327"/>
      <c r="CS57" s="334"/>
    </row>
    <row r="58" spans="1:97" ht="12">
      <c r="A58" s="197" t="s">
        <v>41</v>
      </c>
      <c r="B58" s="9">
        <v>2712</v>
      </c>
      <c r="C58" s="9">
        <v>7</v>
      </c>
      <c r="D58" s="22">
        <f>C58/B58*100</f>
        <v>0.25811209439528021</v>
      </c>
      <c r="E58" s="14">
        <v>2683</v>
      </c>
      <c r="F58" s="9">
        <v>6</v>
      </c>
      <c r="G58" s="23">
        <f>F58/E58*100</f>
        <v>0.22363026462914648</v>
      </c>
      <c r="H58" s="14">
        <v>2673</v>
      </c>
      <c r="I58" s="9">
        <v>1</v>
      </c>
      <c r="J58" s="22">
        <f>I58/H58*100</f>
        <v>3.741114852225963E-2</v>
      </c>
      <c r="K58" s="14">
        <v>2653</v>
      </c>
      <c r="L58" s="9">
        <v>3</v>
      </c>
      <c r="M58" s="23">
        <f>L58/K58*100</f>
        <v>0.11307953260459858</v>
      </c>
      <c r="N58" s="14">
        <v>2631</v>
      </c>
      <c r="O58" s="9">
        <v>6</v>
      </c>
      <c r="P58" s="23">
        <f>O58/N58*100</f>
        <v>0.22805017103762829</v>
      </c>
      <c r="Q58" s="15">
        <v>2606</v>
      </c>
      <c r="R58" s="37">
        <v>17</v>
      </c>
      <c r="S58" s="22">
        <f t="shared" si="5"/>
        <v>0.65234075211051423</v>
      </c>
      <c r="T58" s="121">
        <v>2569</v>
      </c>
      <c r="U58" s="8">
        <v>1</v>
      </c>
      <c r="V58" s="22">
        <f>U58/T58*100</f>
        <v>3.8925652004671074E-2</v>
      </c>
      <c r="W58" s="120">
        <v>2537</v>
      </c>
      <c r="X58" s="40">
        <v>14</v>
      </c>
      <c r="Y58" s="22">
        <f>X58/W58*100</f>
        <v>0.55183287347260546</v>
      </c>
      <c r="Z58" s="120">
        <v>2513</v>
      </c>
      <c r="AA58" s="40">
        <v>20</v>
      </c>
      <c r="AB58" s="22">
        <f>AA58/Z58*100</f>
        <v>0.79586152009550348</v>
      </c>
      <c r="AC58" s="120">
        <v>2505</v>
      </c>
      <c r="AD58" s="8">
        <v>22</v>
      </c>
      <c r="AE58" s="22">
        <f>AD58/AC58*100</f>
        <v>0.8782435129740519</v>
      </c>
      <c r="AF58" s="120">
        <v>2492</v>
      </c>
      <c r="AG58" s="8">
        <v>43</v>
      </c>
      <c r="AH58" s="23">
        <f>AG58/AF58*100</f>
        <v>1.725521669341894</v>
      </c>
      <c r="AI58" s="126">
        <v>2484</v>
      </c>
      <c r="AJ58" s="132">
        <v>17</v>
      </c>
      <c r="AK58" s="22">
        <f t="shared" si="14"/>
        <v>0.6843800322061192</v>
      </c>
      <c r="AL58" s="118">
        <v>2467</v>
      </c>
      <c r="AM58" s="132">
        <v>16</v>
      </c>
      <c r="AN58" s="23">
        <f t="shared" si="6"/>
        <v>0.64856100526955818</v>
      </c>
      <c r="AO58" s="126">
        <v>2447</v>
      </c>
      <c r="AP58" s="132">
        <v>14</v>
      </c>
      <c r="AQ58" s="22">
        <f t="shared" si="7"/>
        <v>0.57212913771965668</v>
      </c>
      <c r="AR58" s="118">
        <v>2417</v>
      </c>
      <c r="AS58" s="132">
        <v>16</v>
      </c>
      <c r="AT58" s="23">
        <f t="shared" si="12"/>
        <v>0.66197765825403387</v>
      </c>
      <c r="AU58" s="126">
        <v>2391</v>
      </c>
      <c r="AV58" s="132">
        <v>9</v>
      </c>
      <c r="AW58" s="22">
        <f t="shared" si="13"/>
        <v>0.37641154328732745</v>
      </c>
      <c r="AX58" s="118">
        <v>2381</v>
      </c>
      <c r="AY58" s="132">
        <v>8</v>
      </c>
      <c r="AZ58" s="23">
        <f t="shared" si="8"/>
        <v>0.33599328013439733</v>
      </c>
      <c r="BA58" s="129">
        <v>2326</v>
      </c>
      <c r="BB58" s="132">
        <v>15</v>
      </c>
      <c r="BC58" s="23">
        <f t="shared" si="9"/>
        <v>0.64488392089423907</v>
      </c>
      <c r="BD58" s="129">
        <v>2304</v>
      </c>
      <c r="BE58" s="132">
        <v>15</v>
      </c>
      <c r="BF58" s="23">
        <f t="shared" si="10"/>
        <v>0.65104166666666674</v>
      </c>
      <c r="BG58" s="129">
        <v>2299</v>
      </c>
      <c r="BH58" s="132">
        <v>90</v>
      </c>
      <c r="BI58" s="23">
        <f t="shared" si="11"/>
        <v>3.9147455415398</v>
      </c>
      <c r="BJ58" s="326"/>
      <c r="BK58" s="327"/>
      <c r="BL58" s="328"/>
      <c r="BM58" s="326"/>
      <c r="BN58" s="327"/>
      <c r="BO58" s="329"/>
      <c r="BP58" s="326"/>
      <c r="BQ58" s="327"/>
      <c r="BR58" s="329"/>
      <c r="BS58" s="326"/>
      <c r="BT58" s="327"/>
      <c r="BU58" s="329"/>
      <c r="BV58" s="326"/>
      <c r="BW58" s="327"/>
      <c r="BX58" s="329"/>
      <c r="BY58" s="326"/>
      <c r="BZ58" s="327"/>
      <c r="CA58" s="329"/>
      <c r="CB58" s="326"/>
      <c r="CC58" s="327"/>
      <c r="CD58" s="329"/>
      <c r="CE58" s="326"/>
      <c r="CF58" s="327"/>
      <c r="CG58" s="329"/>
      <c r="CH58" s="326"/>
      <c r="CI58" s="327"/>
      <c r="CJ58" s="329"/>
      <c r="CK58" s="326"/>
      <c r="CL58" s="327"/>
      <c r="CM58" s="329"/>
      <c r="CN58" s="326"/>
      <c r="CO58" s="327"/>
      <c r="CP58" s="329"/>
      <c r="CQ58" s="326"/>
      <c r="CR58" s="327"/>
      <c r="CS58" s="334"/>
    </row>
    <row r="59" spans="1:97" ht="12">
      <c r="A59" s="197" t="s">
        <v>146</v>
      </c>
      <c r="B59" s="9"/>
      <c r="C59" s="9"/>
      <c r="D59" s="22"/>
      <c r="E59" s="14"/>
      <c r="F59" s="9"/>
      <c r="G59" s="23"/>
      <c r="H59" s="14"/>
      <c r="I59" s="9"/>
      <c r="J59" s="22"/>
      <c r="K59" s="14"/>
      <c r="L59" s="9"/>
      <c r="M59" s="23"/>
      <c r="N59" s="14"/>
      <c r="O59" s="9"/>
      <c r="P59" s="23"/>
      <c r="Q59" s="15">
        <v>1465</v>
      </c>
      <c r="R59" s="37">
        <v>82</v>
      </c>
      <c r="S59" s="22">
        <f t="shared" si="5"/>
        <v>5.5972696245733786</v>
      </c>
      <c r="T59" s="121">
        <v>1468</v>
      </c>
      <c r="U59" s="8">
        <v>0</v>
      </c>
      <c r="V59" s="22">
        <f>U59/T59*100</f>
        <v>0</v>
      </c>
      <c r="W59" s="120">
        <v>1474</v>
      </c>
      <c r="X59" s="40">
        <v>0</v>
      </c>
      <c r="Y59" s="22"/>
      <c r="Z59" s="120">
        <v>1477</v>
      </c>
      <c r="AA59" s="40">
        <v>16</v>
      </c>
      <c r="AB59" s="22">
        <f>AA59/Z59*100</f>
        <v>1.0832769126607988</v>
      </c>
      <c r="AC59" s="120">
        <v>1483</v>
      </c>
      <c r="AD59" s="8">
        <v>45</v>
      </c>
      <c r="AE59" s="22">
        <f>AD59/AC59*100</f>
        <v>3.0343897505057318</v>
      </c>
      <c r="AF59" s="120">
        <v>1486</v>
      </c>
      <c r="AG59" s="8">
        <v>33</v>
      </c>
      <c r="AH59" s="23"/>
      <c r="AI59" s="126">
        <v>1483</v>
      </c>
      <c r="AJ59" s="132">
        <v>34</v>
      </c>
      <c r="AK59" s="22">
        <f t="shared" si="14"/>
        <v>2.2926500337154416</v>
      </c>
      <c r="AL59" s="118">
        <v>1477</v>
      </c>
      <c r="AM59" s="132">
        <v>22</v>
      </c>
      <c r="AN59" s="23">
        <f t="shared" si="6"/>
        <v>1.4895057549085984</v>
      </c>
      <c r="AO59" s="126">
        <v>1477</v>
      </c>
      <c r="AP59" s="132">
        <v>74</v>
      </c>
      <c r="AQ59" s="22">
        <f t="shared" si="7"/>
        <v>5.0101557210561944</v>
      </c>
      <c r="AR59" s="118">
        <v>1477</v>
      </c>
      <c r="AS59" s="132">
        <v>27</v>
      </c>
      <c r="AT59" s="23">
        <f t="shared" si="12"/>
        <v>1.8280297901150981</v>
      </c>
      <c r="AU59" s="126">
        <v>1485</v>
      </c>
      <c r="AV59" s="132">
        <v>22</v>
      </c>
      <c r="AW59" s="22">
        <f t="shared" si="13"/>
        <v>1.4814814814814816</v>
      </c>
      <c r="AX59" s="118">
        <v>1498</v>
      </c>
      <c r="AY59" s="132">
        <v>23</v>
      </c>
      <c r="AZ59" s="23">
        <f t="shared" si="8"/>
        <v>1.5353805073431241</v>
      </c>
      <c r="BA59" s="129">
        <v>1463</v>
      </c>
      <c r="BB59" s="132">
        <v>22</v>
      </c>
      <c r="BC59" s="23">
        <f t="shared" si="9"/>
        <v>1.5037593984962405</v>
      </c>
      <c r="BD59" s="129">
        <v>1453</v>
      </c>
      <c r="BE59" s="132">
        <v>19</v>
      </c>
      <c r="BF59" s="23">
        <f t="shared" si="10"/>
        <v>1.3076393668272539</v>
      </c>
      <c r="BG59" s="129">
        <v>1453</v>
      </c>
      <c r="BH59" s="132">
        <v>17</v>
      </c>
      <c r="BI59" s="23">
        <f t="shared" si="11"/>
        <v>1.1699931176875429</v>
      </c>
      <c r="BJ59" s="326"/>
      <c r="BK59" s="327"/>
      <c r="BL59" s="328"/>
      <c r="BM59" s="326"/>
      <c r="BN59" s="327"/>
      <c r="BO59" s="329"/>
      <c r="BP59" s="326"/>
      <c r="BQ59" s="327"/>
      <c r="BR59" s="329"/>
      <c r="BS59" s="326"/>
      <c r="BT59" s="327"/>
      <c r="BU59" s="329"/>
      <c r="BV59" s="326"/>
      <c r="BW59" s="327"/>
      <c r="BX59" s="329"/>
      <c r="BY59" s="326"/>
      <c r="BZ59" s="327"/>
      <c r="CA59" s="329"/>
      <c r="CB59" s="326"/>
      <c r="CC59" s="327"/>
      <c r="CD59" s="329"/>
      <c r="CE59" s="326"/>
      <c r="CF59" s="327"/>
      <c r="CG59" s="329"/>
      <c r="CH59" s="326"/>
      <c r="CI59" s="327"/>
      <c r="CJ59" s="329"/>
      <c r="CK59" s="326"/>
      <c r="CL59" s="327"/>
      <c r="CM59" s="329"/>
      <c r="CN59" s="326"/>
      <c r="CO59" s="327"/>
      <c r="CP59" s="329"/>
      <c r="CQ59" s="326"/>
      <c r="CR59" s="327"/>
      <c r="CS59" s="334"/>
    </row>
    <row r="60" spans="1:97" ht="12">
      <c r="A60" s="197" t="s">
        <v>42</v>
      </c>
      <c r="B60" s="9">
        <v>905</v>
      </c>
      <c r="C60" s="9">
        <v>0</v>
      </c>
      <c r="D60" s="22">
        <f t="shared" ref="D60:D77" si="35">C60/B60*100</f>
        <v>0</v>
      </c>
      <c r="E60" s="14">
        <v>905</v>
      </c>
      <c r="F60" s="9">
        <v>0</v>
      </c>
      <c r="G60" s="23">
        <f t="shared" ref="G60:G77" si="36">F60/E60*100</f>
        <v>0</v>
      </c>
      <c r="H60" s="14">
        <v>913</v>
      </c>
      <c r="I60" s="9">
        <v>0</v>
      </c>
      <c r="J60" s="22">
        <f t="shared" ref="J60:J77" si="37">I60/H60*100</f>
        <v>0</v>
      </c>
      <c r="K60" s="14">
        <v>916</v>
      </c>
      <c r="L60" s="9">
        <v>0</v>
      </c>
      <c r="M60" s="23">
        <f t="shared" ref="M60:M77" si="38">L60/K60*100</f>
        <v>0</v>
      </c>
      <c r="N60" s="14">
        <v>916</v>
      </c>
      <c r="O60" s="9">
        <v>0</v>
      </c>
      <c r="P60" s="23">
        <f t="shared" ref="P60:P77" si="39">O60/N60*100</f>
        <v>0</v>
      </c>
      <c r="Q60" s="15">
        <v>925</v>
      </c>
      <c r="R60" s="37">
        <v>0</v>
      </c>
      <c r="S60" s="22">
        <f t="shared" si="5"/>
        <v>0</v>
      </c>
      <c r="T60" s="121">
        <v>920</v>
      </c>
      <c r="U60" s="8">
        <v>0</v>
      </c>
      <c r="V60" s="22">
        <f t="shared" ref="V60:V78" si="40">U60/T60*100</f>
        <v>0</v>
      </c>
      <c r="W60" s="120">
        <v>917</v>
      </c>
      <c r="X60" s="40">
        <v>0</v>
      </c>
      <c r="Y60" s="22">
        <f t="shared" ref="Y60:Y78" si="41">X60/W60*100</f>
        <v>0</v>
      </c>
      <c r="Z60" s="120">
        <v>920</v>
      </c>
      <c r="AA60" s="40">
        <v>0</v>
      </c>
      <c r="AB60" s="22">
        <f t="shared" ref="AB60:AB78" si="42">AA60/Z60*100</f>
        <v>0</v>
      </c>
      <c r="AC60" s="120">
        <v>901</v>
      </c>
      <c r="AD60" s="8">
        <v>0</v>
      </c>
      <c r="AE60" s="22">
        <f t="shared" ref="AE60:AE78" si="43">AD60/AC60*100</f>
        <v>0</v>
      </c>
      <c r="AF60" s="120">
        <v>902</v>
      </c>
      <c r="AG60" s="8">
        <v>0</v>
      </c>
      <c r="AH60" s="23">
        <f t="shared" ref="AH60:AH78" si="44">AG60/AF60*100</f>
        <v>0</v>
      </c>
      <c r="AI60" s="126">
        <v>903</v>
      </c>
      <c r="AJ60" s="132">
        <v>0</v>
      </c>
      <c r="AK60" s="22">
        <f t="shared" si="14"/>
        <v>0</v>
      </c>
      <c r="AL60" s="118">
        <v>892</v>
      </c>
      <c r="AM60" s="132">
        <v>0</v>
      </c>
      <c r="AN60" s="23">
        <f t="shared" si="6"/>
        <v>0</v>
      </c>
      <c r="AO60" s="126">
        <v>889</v>
      </c>
      <c r="AP60" s="132">
        <v>0</v>
      </c>
      <c r="AQ60" s="22">
        <f t="shared" si="7"/>
        <v>0</v>
      </c>
      <c r="AR60" s="118">
        <v>885</v>
      </c>
      <c r="AS60" s="132">
        <v>0</v>
      </c>
      <c r="AT60" s="23">
        <f t="shared" si="12"/>
        <v>0</v>
      </c>
      <c r="AU60" s="126">
        <v>878</v>
      </c>
      <c r="AV60" s="132">
        <v>0</v>
      </c>
      <c r="AW60" s="22">
        <f t="shared" si="13"/>
        <v>0</v>
      </c>
      <c r="AX60" s="118">
        <v>877</v>
      </c>
      <c r="AY60" s="132">
        <v>0</v>
      </c>
      <c r="AZ60" s="23">
        <f t="shared" si="8"/>
        <v>0</v>
      </c>
      <c r="BA60" s="129">
        <v>875</v>
      </c>
      <c r="BB60" s="132">
        <v>0</v>
      </c>
      <c r="BC60" s="23">
        <f t="shared" si="9"/>
        <v>0</v>
      </c>
      <c r="BD60" s="129">
        <v>871</v>
      </c>
      <c r="BE60" s="132">
        <v>0</v>
      </c>
      <c r="BF60" s="23">
        <f t="shared" si="10"/>
        <v>0</v>
      </c>
      <c r="BG60" s="129">
        <v>870</v>
      </c>
      <c r="BH60" s="132">
        <v>0</v>
      </c>
      <c r="BI60" s="23">
        <f t="shared" si="11"/>
        <v>0</v>
      </c>
      <c r="BJ60" s="326"/>
      <c r="BK60" s="327"/>
      <c r="BL60" s="328"/>
      <c r="BM60" s="326"/>
      <c r="BN60" s="327"/>
      <c r="BO60" s="329"/>
      <c r="BP60" s="326"/>
      <c r="BQ60" s="327"/>
      <c r="BR60" s="329"/>
      <c r="BS60" s="326"/>
      <c r="BT60" s="327"/>
      <c r="BU60" s="329"/>
      <c r="BV60" s="326"/>
      <c r="BW60" s="327"/>
      <c r="BX60" s="329"/>
      <c r="BY60" s="326"/>
      <c r="BZ60" s="327"/>
      <c r="CA60" s="329"/>
      <c r="CB60" s="326"/>
      <c r="CC60" s="327"/>
      <c r="CD60" s="329"/>
      <c r="CE60" s="326"/>
      <c r="CF60" s="327"/>
      <c r="CG60" s="329"/>
      <c r="CH60" s="326"/>
      <c r="CI60" s="327"/>
      <c r="CJ60" s="329"/>
      <c r="CK60" s="326"/>
      <c r="CL60" s="327"/>
      <c r="CM60" s="329"/>
      <c r="CN60" s="326"/>
      <c r="CO60" s="327"/>
      <c r="CP60" s="329"/>
      <c r="CQ60" s="326"/>
      <c r="CR60" s="327"/>
      <c r="CS60" s="334"/>
    </row>
    <row r="61" spans="1:97" ht="12">
      <c r="A61" s="197" t="s">
        <v>43</v>
      </c>
      <c r="B61" s="9">
        <v>653</v>
      </c>
      <c r="C61" s="9">
        <v>8</v>
      </c>
      <c r="D61" s="22">
        <f t="shared" si="35"/>
        <v>1.2251148545176112</v>
      </c>
      <c r="E61" s="14">
        <v>649</v>
      </c>
      <c r="F61" s="9">
        <v>4</v>
      </c>
      <c r="G61" s="23">
        <f t="shared" si="36"/>
        <v>0.6163328197226503</v>
      </c>
      <c r="H61" s="14">
        <v>649</v>
      </c>
      <c r="I61" s="9">
        <v>10</v>
      </c>
      <c r="J61" s="22">
        <f t="shared" si="37"/>
        <v>1.5408320493066257</v>
      </c>
      <c r="K61" s="14">
        <v>650</v>
      </c>
      <c r="L61" s="9">
        <v>4</v>
      </c>
      <c r="M61" s="23">
        <f t="shared" si="38"/>
        <v>0.61538461538461542</v>
      </c>
      <c r="N61" s="14">
        <v>633</v>
      </c>
      <c r="O61" s="9">
        <v>6</v>
      </c>
      <c r="P61" s="23">
        <f t="shared" si="39"/>
        <v>0.94786729857819907</v>
      </c>
      <c r="Q61" s="15">
        <v>622</v>
      </c>
      <c r="R61" s="37">
        <v>7</v>
      </c>
      <c r="S61" s="22">
        <f t="shared" si="5"/>
        <v>1.1254019292604502</v>
      </c>
      <c r="T61" s="121">
        <v>613</v>
      </c>
      <c r="U61" s="8">
        <v>10</v>
      </c>
      <c r="V61" s="22">
        <f t="shared" si="40"/>
        <v>1.6313213703099509</v>
      </c>
      <c r="W61" s="120">
        <v>609</v>
      </c>
      <c r="X61" s="40">
        <v>0</v>
      </c>
      <c r="Y61" s="22">
        <f t="shared" si="41"/>
        <v>0</v>
      </c>
      <c r="Z61" s="120">
        <v>612</v>
      </c>
      <c r="AA61" s="40">
        <v>7</v>
      </c>
      <c r="AB61" s="22">
        <f t="shared" si="42"/>
        <v>1.1437908496732025</v>
      </c>
      <c r="AC61" s="120">
        <v>609</v>
      </c>
      <c r="AD61" s="8">
        <v>8</v>
      </c>
      <c r="AE61" s="22">
        <f t="shared" si="43"/>
        <v>1.3136288998357963</v>
      </c>
      <c r="AF61" s="120">
        <v>610</v>
      </c>
      <c r="AG61" s="8">
        <v>13</v>
      </c>
      <c r="AH61" s="23">
        <f t="shared" si="44"/>
        <v>2.1311475409836063</v>
      </c>
      <c r="AI61" s="126">
        <v>605</v>
      </c>
      <c r="AJ61" s="132">
        <v>7</v>
      </c>
      <c r="AK61" s="22">
        <f t="shared" si="14"/>
        <v>1.1570247933884297</v>
      </c>
      <c r="AL61" s="118">
        <v>601</v>
      </c>
      <c r="AM61" s="132">
        <v>8</v>
      </c>
      <c r="AN61" s="23">
        <f t="shared" si="6"/>
        <v>1.3311148086522462</v>
      </c>
      <c r="AO61" s="126">
        <v>601</v>
      </c>
      <c r="AP61" s="132">
        <v>13</v>
      </c>
      <c r="AQ61" s="22">
        <f t="shared" si="7"/>
        <v>2.1630615640599005</v>
      </c>
      <c r="AR61" s="118">
        <v>606</v>
      </c>
      <c r="AS61" s="132">
        <v>7</v>
      </c>
      <c r="AT61" s="23">
        <f t="shared" si="12"/>
        <v>1.1551155115511551</v>
      </c>
      <c r="AU61" s="126">
        <v>631</v>
      </c>
      <c r="AV61" s="132">
        <v>6</v>
      </c>
      <c r="AW61" s="22">
        <f t="shared" si="13"/>
        <v>0.95087163232963556</v>
      </c>
      <c r="AX61" s="118">
        <v>628</v>
      </c>
      <c r="AY61" s="132">
        <v>12</v>
      </c>
      <c r="AZ61" s="23">
        <f t="shared" si="8"/>
        <v>1.910828025477707</v>
      </c>
      <c r="BA61" s="129">
        <v>620</v>
      </c>
      <c r="BB61" s="132">
        <v>10</v>
      </c>
      <c r="BC61" s="23">
        <f t="shared" si="9"/>
        <v>1.6129032258064515</v>
      </c>
      <c r="BD61" s="129">
        <v>611</v>
      </c>
      <c r="BE61" s="132">
        <v>13</v>
      </c>
      <c r="BF61" s="23">
        <f t="shared" si="10"/>
        <v>2.1276595744680851</v>
      </c>
      <c r="BG61" s="129">
        <v>603</v>
      </c>
      <c r="BH61" s="132">
        <v>17</v>
      </c>
      <c r="BI61" s="23">
        <f t="shared" si="11"/>
        <v>2.8192371475953566</v>
      </c>
      <c r="BJ61" s="326"/>
      <c r="BK61" s="327"/>
      <c r="BL61" s="328"/>
      <c r="BM61" s="326"/>
      <c r="BN61" s="327"/>
      <c r="BO61" s="329"/>
      <c r="BP61" s="326"/>
      <c r="BQ61" s="327"/>
      <c r="BR61" s="329"/>
      <c r="BS61" s="326"/>
      <c r="BT61" s="327"/>
      <c r="BU61" s="329"/>
      <c r="BV61" s="326"/>
      <c r="BW61" s="327"/>
      <c r="BX61" s="329"/>
      <c r="BY61" s="326"/>
      <c r="BZ61" s="327"/>
      <c r="CA61" s="329"/>
      <c r="CB61" s="326"/>
      <c r="CC61" s="327"/>
      <c r="CD61" s="329"/>
      <c r="CE61" s="326"/>
      <c r="CF61" s="327"/>
      <c r="CG61" s="329"/>
      <c r="CH61" s="326"/>
      <c r="CI61" s="327"/>
      <c r="CJ61" s="329"/>
      <c r="CK61" s="326"/>
      <c r="CL61" s="327"/>
      <c r="CM61" s="329"/>
      <c r="CN61" s="326"/>
      <c r="CO61" s="327"/>
      <c r="CP61" s="329"/>
      <c r="CQ61" s="326"/>
      <c r="CR61" s="327"/>
      <c r="CS61" s="334"/>
    </row>
    <row r="62" spans="1:97" ht="12">
      <c r="A62" s="197" t="s">
        <v>149</v>
      </c>
      <c r="B62" s="9">
        <v>6903</v>
      </c>
      <c r="C62" s="9">
        <v>11</v>
      </c>
      <c r="D62" s="22">
        <f t="shared" si="35"/>
        <v>0.15935100680863393</v>
      </c>
      <c r="E62" s="14">
        <v>6818</v>
      </c>
      <c r="F62" s="9">
        <v>20</v>
      </c>
      <c r="G62" s="23">
        <f t="shared" si="36"/>
        <v>0.2933411557641537</v>
      </c>
      <c r="H62" s="14">
        <v>6761</v>
      </c>
      <c r="I62" s="9">
        <v>9</v>
      </c>
      <c r="J62" s="22">
        <f t="shared" si="37"/>
        <v>0.13311640289897944</v>
      </c>
      <c r="K62" s="14">
        <v>6714</v>
      </c>
      <c r="L62" s="9">
        <v>18</v>
      </c>
      <c r="M62" s="23">
        <f t="shared" si="38"/>
        <v>0.26809651474530832</v>
      </c>
      <c r="N62" s="14">
        <v>6655</v>
      </c>
      <c r="O62" s="9">
        <v>9</v>
      </c>
      <c r="P62" s="23">
        <f t="shared" si="39"/>
        <v>0.135236664162284</v>
      </c>
      <c r="Q62" s="15">
        <v>916</v>
      </c>
      <c r="R62" s="37">
        <v>37</v>
      </c>
      <c r="S62" s="22">
        <f t="shared" si="5"/>
        <v>4.0393013100436681</v>
      </c>
      <c r="T62" s="121">
        <v>892</v>
      </c>
      <c r="U62" s="8">
        <v>11</v>
      </c>
      <c r="V62" s="22">
        <f t="shared" si="40"/>
        <v>1.2331838565022422</v>
      </c>
      <c r="W62" s="120">
        <v>874</v>
      </c>
      <c r="X62" s="40">
        <v>12</v>
      </c>
      <c r="Y62" s="22">
        <f t="shared" si="41"/>
        <v>1.3729977116704806</v>
      </c>
      <c r="Z62" s="120">
        <v>866</v>
      </c>
      <c r="AA62" s="40">
        <v>72</v>
      </c>
      <c r="AB62" s="22">
        <f t="shared" si="42"/>
        <v>8.3140877598152425</v>
      </c>
      <c r="AC62" s="120">
        <v>852</v>
      </c>
      <c r="AD62" s="8">
        <v>65</v>
      </c>
      <c r="AE62" s="22">
        <f t="shared" si="43"/>
        <v>7.6291079812206579</v>
      </c>
      <c r="AF62" s="120">
        <v>854</v>
      </c>
      <c r="AG62" s="8">
        <v>47</v>
      </c>
      <c r="AH62" s="23">
        <f t="shared" si="44"/>
        <v>5.5035128805620603</v>
      </c>
      <c r="AI62" s="126">
        <v>5099</v>
      </c>
      <c r="AJ62" s="132">
        <v>90</v>
      </c>
      <c r="AK62" s="22">
        <f t="shared" si="14"/>
        <v>1.7650519709747008</v>
      </c>
      <c r="AL62" s="118">
        <v>5062</v>
      </c>
      <c r="AM62" s="132">
        <v>49</v>
      </c>
      <c r="AN62" s="23">
        <f t="shared" si="6"/>
        <v>0.96799683919399448</v>
      </c>
      <c r="AO62" s="126">
        <v>5008</v>
      </c>
      <c r="AP62" s="132">
        <v>29</v>
      </c>
      <c r="AQ62" s="22">
        <f t="shared" si="7"/>
        <v>0.57907348242811496</v>
      </c>
      <c r="AR62" s="118">
        <v>4940</v>
      </c>
      <c r="AS62" s="132">
        <v>44</v>
      </c>
      <c r="AT62" s="23">
        <f t="shared" si="12"/>
        <v>0.89068825910931171</v>
      </c>
      <c r="AU62" s="126">
        <v>4875</v>
      </c>
      <c r="AV62" s="132">
        <v>28</v>
      </c>
      <c r="AW62" s="22">
        <f t="shared" si="13"/>
        <v>0.57435897435897443</v>
      </c>
      <c r="AX62" s="118">
        <v>4803</v>
      </c>
      <c r="AY62" s="132">
        <v>40</v>
      </c>
      <c r="AZ62" s="23">
        <f t="shared" si="8"/>
        <v>0.83281282531751</v>
      </c>
      <c r="BA62" s="129">
        <v>4709</v>
      </c>
      <c r="BB62" s="132">
        <v>93</v>
      </c>
      <c r="BC62" s="23">
        <f t="shared" si="9"/>
        <v>1.9749416011892122</v>
      </c>
      <c r="BD62" s="129">
        <v>4688</v>
      </c>
      <c r="BE62" s="132">
        <v>21</v>
      </c>
      <c r="BF62" s="23">
        <f t="shared" si="10"/>
        <v>0.44795221843003413</v>
      </c>
      <c r="BG62" s="129">
        <v>4643</v>
      </c>
      <c r="BH62" s="132">
        <v>35</v>
      </c>
      <c r="BI62" s="23">
        <f t="shared" si="11"/>
        <v>0.75382295929356025</v>
      </c>
      <c r="BJ62" s="326"/>
      <c r="BK62" s="327"/>
      <c r="BL62" s="328"/>
      <c r="BM62" s="326"/>
      <c r="BN62" s="327"/>
      <c r="BO62" s="329"/>
      <c r="BP62" s="326"/>
      <c r="BQ62" s="327"/>
      <c r="BR62" s="329"/>
      <c r="BS62" s="326"/>
      <c r="BT62" s="327"/>
      <c r="BU62" s="329"/>
      <c r="BV62" s="326"/>
      <c r="BW62" s="327"/>
      <c r="BX62" s="329"/>
      <c r="BY62" s="326"/>
      <c r="BZ62" s="327"/>
      <c r="CA62" s="329"/>
      <c r="CB62" s="326"/>
      <c r="CC62" s="327"/>
      <c r="CD62" s="329"/>
      <c r="CE62" s="326"/>
      <c r="CF62" s="327"/>
      <c r="CG62" s="329"/>
      <c r="CH62" s="326"/>
      <c r="CI62" s="327"/>
      <c r="CJ62" s="329"/>
      <c r="CK62" s="326"/>
      <c r="CL62" s="327"/>
      <c r="CM62" s="329"/>
      <c r="CN62" s="326"/>
      <c r="CO62" s="327"/>
      <c r="CP62" s="329"/>
      <c r="CQ62" s="326"/>
      <c r="CR62" s="327"/>
      <c r="CS62" s="334"/>
    </row>
    <row r="63" spans="1:97" ht="12">
      <c r="A63" s="197" t="s">
        <v>45</v>
      </c>
      <c r="B63" s="9">
        <v>3020</v>
      </c>
      <c r="C63" s="9">
        <v>0</v>
      </c>
      <c r="D63" s="22">
        <f t="shared" si="35"/>
        <v>0</v>
      </c>
      <c r="E63" s="14">
        <v>3014</v>
      </c>
      <c r="F63" s="9">
        <v>0</v>
      </c>
      <c r="G63" s="23">
        <f t="shared" si="36"/>
        <v>0</v>
      </c>
      <c r="H63" s="14">
        <v>3011</v>
      </c>
      <c r="I63" s="9">
        <v>0</v>
      </c>
      <c r="J63" s="22">
        <f t="shared" si="37"/>
        <v>0</v>
      </c>
      <c r="K63" s="14">
        <v>2999</v>
      </c>
      <c r="L63" s="9">
        <v>0</v>
      </c>
      <c r="M63" s="23">
        <f t="shared" si="38"/>
        <v>0</v>
      </c>
      <c r="N63" s="14">
        <v>2978</v>
      </c>
      <c r="O63" s="9">
        <v>0</v>
      </c>
      <c r="P63" s="23">
        <f t="shared" si="39"/>
        <v>0</v>
      </c>
      <c r="Q63" s="15">
        <v>2959</v>
      </c>
      <c r="R63" s="37">
        <v>0</v>
      </c>
      <c r="S63" s="22">
        <f t="shared" si="5"/>
        <v>0</v>
      </c>
      <c r="T63" s="121">
        <v>2944</v>
      </c>
      <c r="U63" s="8">
        <v>0</v>
      </c>
      <c r="V63" s="22">
        <f t="shared" si="40"/>
        <v>0</v>
      </c>
      <c r="W63" s="120">
        <v>2919</v>
      </c>
      <c r="X63" s="40">
        <v>0</v>
      </c>
      <c r="Y63" s="22">
        <f t="shared" si="41"/>
        <v>0</v>
      </c>
      <c r="Z63" s="120">
        <v>2901</v>
      </c>
      <c r="AA63" s="40">
        <v>45</v>
      </c>
      <c r="AB63" s="22">
        <f t="shared" si="42"/>
        <v>1.5511892450879008</v>
      </c>
      <c r="AC63" s="120">
        <v>2890</v>
      </c>
      <c r="AD63" s="8">
        <v>44</v>
      </c>
      <c r="AE63" s="22">
        <f t="shared" si="43"/>
        <v>1.5224913494809689</v>
      </c>
      <c r="AF63" s="120">
        <v>2875</v>
      </c>
      <c r="AG63" s="8">
        <v>28</v>
      </c>
      <c r="AH63" s="23">
        <f t="shared" si="44"/>
        <v>0.9739130434782608</v>
      </c>
      <c r="AI63" s="126">
        <v>2859</v>
      </c>
      <c r="AJ63" s="132">
        <v>37</v>
      </c>
      <c r="AK63" s="22">
        <f t="shared" si="14"/>
        <v>1.2941587967820916</v>
      </c>
      <c r="AL63" s="118">
        <v>2834</v>
      </c>
      <c r="AM63" s="132">
        <v>25</v>
      </c>
      <c r="AN63" s="23">
        <f t="shared" si="6"/>
        <v>0.88214537755822164</v>
      </c>
      <c r="AO63" s="126">
        <v>2806</v>
      </c>
      <c r="AP63" s="132">
        <v>40</v>
      </c>
      <c r="AQ63" s="22">
        <f t="shared" si="7"/>
        <v>1.4255167498218104</v>
      </c>
      <c r="AR63" s="118">
        <v>2808</v>
      </c>
      <c r="AS63" s="132">
        <v>39</v>
      </c>
      <c r="AT63" s="23">
        <f t="shared" si="12"/>
        <v>1.3888888888888888</v>
      </c>
      <c r="AU63" s="126">
        <v>2795</v>
      </c>
      <c r="AV63" s="132">
        <v>20</v>
      </c>
      <c r="AW63" s="22">
        <f t="shared" si="13"/>
        <v>0.7155635062611807</v>
      </c>
      <c r="AX63" s="118">
        <v>2773</v>
      </c>
      <c r="AY63" s="132">
        <v>27</v>
      </c>
      <c r="AZ63" s="23">
        <f t="shared" si="8"/>
        <v>0.97367472051929327</v>
      </c>
      <c r="BA63" s="129">
        <v>2752</v>
      </c>
      <c r="BB63" s="132">
        <v>96</v>
      </c>
      <c r="BC63" s="23">
        <f t="shared" si="9"/>
        <v>3.4883720930232558</v>
      </c>
      <c r="BD63" s="129">
        <v>2732</v>
      </c>
      <c r="BE63" s="132">
        <v>20</v>
      </c>
      <c r="BF63" s="23">
        <f t="shared" si="10"/>
        <v>0.7320644216691069</v>
      </c>
      <c r="BG63" s="129">
        <v>2713</v>
      </c>
      <c r="BH63" s="132">
        <v>31</v>
      </c>
      <c r="BI63" s="23">
        <f t="shared" si="11"/>
        <v>1.142646516771102</v>
      </c>
      <c r="BJ63" s="326"/>
      <c r="BK63" s="327"/>
      <c r="BL63" s="328"/>
      <c r="BM63" s="326"/>
      <c r="BN63" s="327"/>
      <c r="BO63" s="329"/>
      <c r="BP63" s="326"/>
      <c r="BQ63" s="327"/>
      <c r="BR63" s="329"/>
      <c r="BS63" s="326"/>
      <c r="BT63" s="327"/>
      <c r="BU63" s="329"/>
      <c r="BV63" s="326"/>
      <c r="BW63" s="327"/>
      <c r="BX63" s="329"/>
      <c r="BY63" s="326"/>
      <c r="BZ63" s="327"/>
      <c r="CA63" s="329"/>
      <c r="CB63" s="326"/>
      <c r="CC63" s="327"/>
      <c r="CD63" s="329"/>
      <c r="CE63" s="326"/>
      <c r="CF63" s="327"/>
      <c r="CG63" s="329"/>
      <c r="CH63" s="326"/>
      <c r="CI63" s="327"/>
      <c r="CJ63" s="329"/>
      <c r="CK63" s="326"/>
      <c r="CL63" s="327"/>
      <c r="CM63" s="329"/>
      <c r="CN63" s="326"/>
      <c r="CO63" s="327"/>
      <c r="CP63" s="329"/>
      <c r="CQ63" s="326"/>
      <c r="CR63" s="327"/>
      <c r="CS63" s="334"/>
    </row>
    <row r="64" spans="1:97" ht="12">
      <c r="A64" s="197" t="s">
        <v>46</v>
      </c>
      <c r="B64" s="9">
        <v>260</v>
      </c>
      <c r="C64" s="9">
        <v>4</v>
      </c>
      <c r="D64" s="22">
        <f t="shared" si="35"/>
        <v>1.5384615384615385</v>
      </c>
      <c r="E64" s="14">
        <v>254</v>
      </c>
      <c r="F64" s="9">
        <v>1</v>
      </c>
      <c r="G64" s="23">
        <f t="shared" si="36"/>
        <v>0.39370078740157477</v>
      </c>
      <c r="H64" s="14">
        <v>250</v>
      </c>
      <c r="I64" s="9">
        <v>1</v>
      </c>
      <c r="J64" s="22">
        <f t="shared" si="37"/>
        <v>0.4</v>
      </c>
      <c r="K64" s="14">
        <v>247</v>
      </c>
      <c r="L64" s="9">
        <v>2</v>
      </c>
      <c r="M64" s="23">
        <f t="shared" si="38"/>
        <v>0.80971659919028338</v>
      </c>
      <c r="N64" s="14">
        <v>247</v>
      </c>
      <c r="O64" s="9">
        <v>2</v>
      </c>
      <c r="P64" s="23">
        <f t="shared" si="39"/>
        <v>0.80971659919028338</v>
      </c>
      <c r="Q64" s="15">
        <v>244</v>
      </c>
      <c r="R64" s="37">
        <v>1</v>
      </c>
      <c r="S64" s="22">
        <f t="shared" si="5"/>
        <v>0.4098360655737705</v>
      </c>
      <c r="T64" s="121">
        <v>242</v>
      </c>
      <c r="U64" s="8">
        <v>1</v>
      </c>
      <c r="V64" s="22">
        <f t="shared" si="40"/>
        <v>0.41322314049586778</v>
      </c>
      <c r="W64" s="120">
        <v>244</v>
      </c>
      <c r="X64" s="40">
        <v>1</v>
      </c>
      <c r="Y64" s="22">
        <f t="shared" si="41"/>
        <v>0.4098360655737705</v>
      </c>
      <c r="Z64" s="120">
        <v>244</v>
      </c>
      <c r="AA64" s="40">
        <v>3</v>
      </c>
      <c r="AB64" s="22">
        <f t="shared" si="42"/>
        <v>1.2295081967213115</v>
      </c>
      <c r="AC64" s="120">
        <v>238</v>
      </c>
      <c r="AD64" s="8">
        <v>2</v>
      </c>
      <c r="AE64" s="22">
        <f t="shared" si="43"/>
        <v>0.84033613445378152</v>
      </c>
      <c r="AF64" s="120">
        <v>232</v>
      </c>
      <c r="AG64" s="8">
        <v>2</v>
      </c>
      <c r="AH64" s="23">
        <f t="shared" si="44"/>
        <v>0.86206896551724133</v>
      </c>
      <c r="AI64" s="126">
        <v>232</v>
      </c>
      <c r="AJ64" s="132">
        <v>2</v>
      </c>
      <c r="AK64" s="22">
        <f t="shared" si="14"/>
        <v>0.86206896551724133</v>
      </c>
      <c r="AL64" s="118">
        <v>233</v>
      </c>
      <c r="AM64" s="132">
        <v>18</v>
      </c>
      <c r="AN64" s="23">
        <f t="shared" si="6"/>
        <v>7.7253218884120178</v>
      </c>
      <c r="AO64" s="126">
        <v>232</v>
      </c>
      <c r="AP64" s="132">
        <v>3</v>
      </c>
      <c r="AQ64" s="22">
        <f t="shared" si="7"/>
        <v>1.2931034482758621</v>
      </c>
      <c r="AR64" s="118">
        <v>229</v>
      </c>
      <c r="AS64" s="132">
        <v>1</v>
      </c>
      <c r="AT64" s="23">
        <f t="shared" si="12"/>
        <v>0.43668122270742354</v>
      </c>
      <c r="AU64" s="126">
        <v>228</v>
      </c>
      <c r="AV64" s="132">
        <v>2</v>
      </c>
      <c r="AW64" s="22">
        <f t="shared" si="13"/>
        <v>0.8771929824561403</v>
      </c>
      <c r="AX64" s="118">
        <v>228</v>
      </c>
      <c r="AY64" s="132">
        <v>5</v>
      </c>
      <c r="AZ64" s="23">
        <f t="shared" si="8"/>
        <v>2.1929824561403506</v>
      </c>
      <c r="BA64" s="129">
        <v>228</v>
      </c>
      <c r="BB64" s="132">
        <v>4</v>
      </c>
      <c r="BC64" s="23">
        <f t="shared" si="9"/>
        <v>1.7543859649122806</v>
      </c>
      <c r="BD64" s="129">
        <v>229</v>
      </c>
      <c r="BE64" s="132">
        <v>4</v>
      </c>
      <c r="BF64" s="23">
        <f t="shared" si="10"/>
        <v>1.7467248908296942</v>
      </c>
      <c r="BG64" s="129">
        <v>225</v>
      </c>
      <c r="BH64" s="132">
        <v>3</v>
      </c>
      <c r="BI64" s="23">
        <f t="shared" si="11"/>
        <v>1.3333333333333335</v>
      </c>
      <c r="BJ64" s="326"/>
      <c r="BK64" s="327"/>
      <c r="BL64" s="328"/>
      <c r="BM64" s="326"/>
      <c r="BN64" s="327"/>
      <c r="BO64" s="329"/>
      <c r="BP64" s="326"/>
      <c r="BQ64" s="327"/>
      <c r="BR64" s="329"/>
      <c r="BS64" s="326"/>
      <c r="BT64" s="327"/>
      <c r="BU64" s="329"/>
      <c r="BV64" s="326"/>
      <c r="BW64" s="327"/>
      <c r="BX64" s="329"/>
      <c r="BY64" s="326"/>
      <c r="BZ64" s="327"/>
      <c r="CA64" s="329"/>
      <c r="CB64" s="326"/>
      <c r="CC64" s="327"/>
      <c r="CD64" s="329"/>
      <c r="CE64" s="326"/>
      <c r="CF64" s="327"/>
      <c r="CG64" s="329"/>
      <c r="CH64" s="326"/>
      <c r="CI64" s="327"/>
      <c r="CJ64" s="329"/>
      <c r="CK64" s="326"/>
      <c r="CL64" s="327"/>
      <c r="CM64" s="329"/>
      <c r="CN64" s="326"/>
      <c r="CO64" s="327"/>
      <c r="CP64" s="329"/>
      <c r="CQ64" s="326"/>
      <c r="CR64" s="327"/>
      <c r="CS64" s="334"/>
    </row>
    <row r="65" spans="1:97" ht="12">
      <c r="A65" s="197" t="s">
        <v>47</v>
      </c>
      <c r="B65" s="9">
        <v>744</v>
      </c>
      <c r="C65" s="9">
        <v>0</v>
      </c>
      <c r="D65" s="22">
        <f t="shared" si="35"/>
        <v>0</v>
      </c>
      <c r="E65" s="14">
        <v>747</v>
      </c>
      <c r="F65" s="9">
        <v>0</v>
      </c>
      <c r="G65" s="23">
        <f t="shared" si="36"/>
        <v>0</v>
      </c>
      <c r="H65" s="14">
        <v>741</v>
      </c>
      <c r="I65" s="9">
        <v>0</v>
      </c>
      <c r="J65" s="22">
        <f t="shared" si="37"/>
        <v>0</v>
      </c>
      <c r="K65" s="14">
        <v>739</v>
      </c>
      <c r="L65" s="9">
        <v>0</v>
      </c>
      <c r="M65" s="23">
        <f t="shared" si="38"/>
        <v>0</v>
      </c>
      <c r="N65" s="14">
        <v>736</v>
      </c>
      <c r="O65" s="9">
        <v>0</v>
      </c>
      <c r="P65" s="23">
        <f t="shared" si="39"/>
        <v>0</v>
      </c>
      <c r="Q65" s="15">
        <v>737</v>
      </c>
      <c r="R65" s="37">
        <v>4</v>
      </c>
      <c r="S65" s="22">
        <f t="shared" si="5"/>
        <v>0.54274084124830391</v>
      </c>
      <c r="T65" s="121">
        <v>732</v>
      </c>
      <c r="U65" s="8">
        <v>0</v>
      </c>
      <c r="V65" s="22">
        <f t="shared" si="40"/>
        <v>0</v>
      </c>
      <c r="W65" s="120">
        <v>730</v>
      </c>
      <c r="X65" s="40">
        <v>0</v>
      </c>
      <c r="Y65" s="22">
        <f t="shared" si="41"/>
        <v>0</v>
      </c>
      <c r="Z65" s="120">
        <v>727</v>
      </c>
      <c r="AA65" s="40">
        <v>5</v>
      </c>
      <c r="AB65" s="22">
        <f t="shared" si="42"/>
        <v>0.68775790921595592</v>
      </c>
      <c r="AC65" s="120">
        <v>724</v>
      </c>
      <c r="AD65" s="8">
        <v>19</v>
      </c>
      <c r="AE65" s="22">
        <f t="shared" si="43"/>
        <v>2.6243093922651934</v>
      </c>
      <c r="AF65" s="120">
        <v>725</v>
      </c>
      <c r="AG65" s="8">
        <v>19</v>
      </c>
      <c r="AH65" s="23">
        <f t="shared" si="44"/>
        <v>2.6206896551724137</v>
      </c>
      <c r="AI65" s="126">
        <v>728</v>
      </c>
      <c r="AJ65" s="132">
        <v>14</v>
      </c>
      <c r="AK65" s="22">
        <f t="shared" si="14"/>
        <v>1.9230769230769231</v>
      </c>
      <c r="AL65" s="118">
        <v>723</v>
      </c>
      <c r="AM65" s="132">
        <v>5</v>
      </c>
      <c r="AN65" s="23">
        <f t="shared" si="6"/>
        <v>0.69156293222683263</v>
      </c>
      <c r="AO65" s="126">
        <v>718</v>
      </c>
      <c r="AP65" s="132">
        <v>6</v>
      </c>
      <c r="AQ65" s="22">
        <f t="shared" si="7"/>
        <v>0.83565459610027859</v>
      </c>
      <c r="AR65" s="118">
        <v>721</v>
      </c>
      <c r="AS65" s="132">
        <v>6</v>
      </c>
      <c r="AT65" s="23">
        <f t="shared" si="12"/>
        <v>0.83217753120665738</v>
      </c>
      <c r="AU65" s="126">
        <v>713</v>
      </c>
      <c r="AV65" s="132">
        <v>16</v>
      </c>
      <c r="AW65" s="22">
        <f t="shared" si="13"/>
        <v>2.244039270687237</v>
      </c>
      <c r="AX65" s="118">
        <v>709</v>
      </c>
      <c r="AY65" s="132">
        <v>9</v>
      </c>
      <c r="AZ65" s="23">
        <f t="shared" si="8"/>
        <v>1.2693935119887165</v>
      </c>
      <c r="BA65" s="129">
        <v>705</v>
      </c>
      <c r="BB65" s="132">
        <v>5</v>
      </c>
      <c r="BC65" s="23">
        <f t="shared" si="9"/>
        <v>0.70921985815602839</v>
      </c>
      <c r="BD65" s="129">
        <v>704</v>
      </c>
      <c r="BE65" s="132">
        <v>7</v>
      </c>
      <c r="BF65" s="23">
        <f t="shared" si="10"/>
        <v>0.99431818181818177</v>
      </c>
      <c r="BG65" s="129">
        <v>704</v>
      </c>
      <c r="BH65" s="132">
        <v>9</v>
      </c>
      <c r="BI65" s="23">
        <f t="shared" si="11"/>
        <v>1.2784090909090911</v>
      </c>
      <c r="BJ65" s="326"/>
      <c r="BK65" s="327"/>
      <c r="BL65" s="328"/>
      <c r="BM65" s="326"/>
      <c r="BN65" s="327"/>
      <c r="BO65" s="329"/>
      <c r="BP65" s="326"/>
      <c r="BQ65" s="327"/>
      <c r="BR65" s="329"/>
      <c r="BS65" s="326"/>
      <c r="BT65" s="327"/>
      <c r="BU65" s="329"/>
      <c r="BV65" s="326"/>
      <c r="BW65" s="327"/>
      <c r="BX65" s="329"/>
      <c r="BY65" s="326"/>
      <c r="BZ65" s="327"/>
      <c r="CA65" s="329"/>
      <c r="CB65" s="326"/>
      <c r="CC65" s="327"/>
      <c r="CD65" s="329"/>
      <c r="CE65" s="326"/>
      <c r="CF65" s="327"/>
      <c r="CG65" s="329"/>
      <c r="CH65" s="326"/>
      <c r="CI65" s="327"/>
      <c r="CJ65" s="329"/>
      <c r="CK65" s="326"/>
      <c r="CL65" s="327"/>
      <c r="CM65" s="329"/>
      <c r="CN65" s="326"/>
      <c r="CO65" s="327"/>
      <c r="CP65" s="329"/>
      <c r="CQ65" s="326"/>
      <c r="CR65" s="327"/>
      <c r="CS65" s="334"/>
    </row>
    <row r="66" spans="1:97" ht="12">
      <c r="A66" s="197" t="s">
        <v>48</v>
      </c>
      <c r="B66" s="9">
        <v>3914</v>
      </c>
      <c r="C66" s="9">
        <v>32</v>
      </c>
      <c r="D66" s="22">
        <f t="shared" si="35"/>
        <v>0.81757792539601437</v>
      </c>
      <c r="E66" s="14">
        <v>3888</v>
      </c>
      <c r="F66" s="9">
        <v>42</v>
      </c>
      <c r="G66" s="23">
        <f t="shared" si="36"/>
        <v>1.0802469135802468</v>
      </c>
      <c r="H66" s="14">
        <v>3842</v>
      </c>
      <c r="I66" s="9">
        <v>17</v>
      </c>
      <c r="J66" s="22">
        <f t="shared" si="37"/>
        <v>0.44247787610619471</v>
      </c>
      <c r="K66" s="14">
        <v>3824</v>
      </c>
      <c r="L66" s="9">
        <v>30</v>
      </c>
      <c r="M66" s="23">
        <f t="shared" si="38"/>
        <v>0.78451882845188281</v>
      </c>
      <c r="N66" s="14">
        <v>3798</v>
      </c>
      <c r="O66" s="9">
        <v>27</v>
      </c>
      <c r="P66" s="23">
        <f t="shared" si="39"/>
        <v>0.7109004739336493</v>
      </c>
      <c r="Q66" s="15">
        <v>3773</v>
      </c>
      <c r="R66" s="37">
        <v>40</v>
      </c>
      <c r="S66" s="22">
        <f t="shared" si="5"/>
        <v>1.0601643254704478</v>
      </c>
      <c r="T66" s="121">
        <v>3745</v>
      </c>
      <c r="U66" s="8">
        <v>21</v>
      </c>
      <c r="V66" s="22">
        <f t="shared" si="40"/>
        <v>0.56074766355140182</v>
      </c>
      <c r="W66" s="120">
        <v>3690</v>
      </c>
      <c r="X66" s="40">
        <v>39</v>
      </c>
      <c r="Y66" s="22">
        <f t="shared" si="41"/>
        <v>1.056910569105691</v>
      </c>
      <c r="Z66" s="120">
        <v>3661</v>
      </c>
      <c r="AA66" s="40">
        <v>39</v>
      </c>
      <c r="AB66" s="22">
        <f t="shared" si="42"/>
        <v>1.0652827096421742</v>
      </c>
      <c r="AC66" s="120">
        <v>3616</v>
      </c>
      <c r="AD66" s="8">
        <v>58</v>
      </c>
      <c r="AE66" s="22">
        <f t="shared" si="43"/>
        <v>1.6039823008849559</v>
      </c>
      <c r="AF66" s="120">
        <v>3581</v>
      </c>
      <c r="AG66" s="8">
        <v>35</v>
      </c>
      <c r="AH66" s="23">
        <f t="shared" si="44"/>
        <v>0.97738061993856462</v>
      </c>
      <c r="AI66" s="126">
        <v>3559</v>
      </c>
      <c r="AJ66" s="132">
        <v>38</v>
      </c>
      <c r="AK66" s="22">
        <f t="shared" si="14"/>
        <v>1.0677156504636134</v>
      </c>
      <c r="AL66" s="118">
        <v>3543</v>
      </c>
      <c r="AM66" s="132">
        <v>39</v>
      </c>
      <c r="AN66" s="23">
        <f t="shared" si="6"/>
        <v>1.100762066045724</v>
      </c>
      <c r="AO66" s="126">
        <v>3524</v>
      </c>
      <c r="AP66" s="132">
        <v>41</v>
      </c>
      <c r="AQ66" s="22">
        <f t="shared" si="7"/>
        <v>1.1634506242905789</v>
      </c>
      <c r="AR66" s="118">
        <v>3502</v>
      </c>
      <c r="AS66" s="132">
        <v>28</v>
      </c>
      <c r="AT66" s="23">
        <f t="shared" si="12"/>
        <v>0.79954311821816104</v>
      </c>
      <c r="AU66" s="126">
        <v>3492</v>
      </c>
      <c r="AV66" s="132">
        <v>29</v>
      </c>
      <c r="AW66" s="22">
        <f t="shared" si="13"/>
        <v>0.83046964490263464</v>
      </c>
      <c r="AX66" s="118">
        <v>3500</v>
      </c>
      <c r="AY66" s="132">
        <v>35</v>
      </c>
      <c r="AZ66" s="23">
        <f t="shared" si="8"/>
        <v>1</v>
      </c>
      <c r="BA66" s="129">
        <v>3441</v>
      </c>
      <c r="BB66" s="132">
        <v>32</v>
      </c>
      <c r="BC66" s="23">
        <f t="shared" si="9"/>
        <v>0.92996222028480102</v>
      </c>
      <c r="BD66" s="129">
        <v>3411</v>
      </c>
      <c r="BE66" s="132">
        <v>30</v>
      </c>
      <c r="BF66" s="23">
        <f t="shared" si="10"/>
        <v>0.87950747581354449</v>
      </c>
      <c r="BG66" s="129">
        <v>3411</v>
      </c>
      <c r="BH66" s="132">
        <v>28</v>
      </c>
      <c r="BI66" s="23">
        <f t="shared" si="11"/>
        <v>0.82087364409264141</v>
      </c>
      <c r="BJ66" s="326"/>
      <c r="BK66" s="327"/>
      <c r="BL66" s="328"/>
      <c r="BM66" s="326"/>
      <c r="BN66" s="327"/>
      <c r="BO66" s="329"/>
      <c r="BP66" s="326"/>
      <c r="BQ66" s="327"/>
      <c r="BR66" s="329"/>
      <c r="BS66" s="326"/>
      <c r="BT66" s="327"/>
      <c r="BU66" s="329"/>
      <c r="BV66" s="326"/>
      <c r="BW66" s="327"/>
      <c r="BX66" s="329"/>
      <c r="BY66" s="326"/>
      <c r="BZ66" s="327"/>
      <c r="CA66" s="329"/>
      <c r="CB66" s="326"/>
      <c r="CC66" s="327"/>
      <c r="CD66" s="329"/>
      <c r="CE66" s="326"/>
      <c r="CF66" s="327"/>
      <c r="CG66" s="329"/>
      <c r="CH66" s="326"/>
      <c r="CI66" s="327"/>
      <c r="CJ66" s="329"/>
      <c r="CK66" s="326"/>
      <c r="CL66" s="327"/>
      <c r="CM66" s="329"/>
      <c r="CN66" s="326"/>
      <c r="CO66" s="327"/>
      <c r="CP66" s="329"/>
      <c r="CQ66" s="326"/>
      <c r="CR66" s="327"/>
      <c r="CS66" s="334"/>
    </row>
    <row r="67" spans="1:97" ht="12">
      <c r="A67" s="197" t="s">
        <v>49</v>
      </c>
      <c r="B67" s="9">
        <v>955</v>
      </c>
      <c r="C67" s="9">
        <v>10</v>
      </c>
      <c r="D67" s="22">
        <f t="shared" si="35"/>
        <v>1.0471204188481675</v>
      </c>
      <c r="E67" s="14">
        <v>958</v>
      </c>
      <c r="F67" s="9">
        <v>15</v>
      </c>
      <c r="G67" s="23">
        <f t="shared" si="36"/>
        <v>1.5657620041753653</v>
      </c>
      <c r="H67" s="14">
        <v>959</v>
      </c>
      <c r="I67" s="9">
        <v>10</v>
      </c>
      <c r="J67" s="22">
        <f t="shared" si="37"/>
        <v>1.0427528675703857</v>
      </c>
      <c r="K67" s="14">
        <v>956</v>
      </c>
      <c r="L67" s="9">
        <v>10</v>
      </c>
      <c r="M67" s="23">
        <f t="shared" si="38"/>
        <v>1.0460251046025104</v>
      </c>
      <c r="N67" s="14">
        <v>952</v>
      </c>
      <c r="O67" s="9">
        <v>4</v>
      </c>
      <c r="P67" s="23">
        <f t="shared" si="39"/>
        <v>0.42016806722689076</v>
      </c>
      <c r="Q67" s="15">
        <v>953</v>
      </c>
      <c r="R67" s="37">
        <v>12</v>
      </c>
      <c r="S67" s="22">
        <f t="shared" si="5"/>
        <v>1.2591815320041972</v>
      </c>
      <c r="T67" s="121">
        <v>956</v>
      </c>
      <c r="U67" s="8">
        <v>21</v>
      </c>
      <c r="V67" s="22">
        <f t="shared" si="40"/>
        <v>2.1966527196652716</v>
      </c>
      <c r="W67" s="120">
        <v>966</v>
      </c>
      <c r="X67" s="40">
        <v>6</v>
      </c>
      <c r="Y67" s="22">
        <f t="shared" si="41"/>
        <v>0.6211180124223602</v>
      </c>
      <c r="Z67" s="120">
        <v>974</v>
      </c>
      <c r="AA67" s="40">
        <v>7</v>
      </c>
      <c r="AB67" s="22">
        <f t="shared" si="42"/>
        <v>0.71868583162217659</v>
      </c>
      <c r="AC67" s="120">
        <v>972</v>
      </c>
      <c r="AD67" s="8">
        <v>14</v>
      </c>
      <c r="AE67" s="22">
        <f t="shared" si="43"/>
        <v>1.440329218106996</v>
      </c>
      <c r="AF67" s="120">
        <v>971</v>
      </c>
      <c r="AG67" s="8">
        <v>10</v>
      </c>
      <c r="AH67" s="23">
        <f t="shared" si="44"/>
        <v>1.0298661174047374</v>
      </c>
      <c r="AI67" s="126">
        <v>966</v>
      </c>
      <c r="AJ67" s="132">
        <v>25</v>
      </c>
      <c r="AK67" s="22">
        <f t="shared" si="14"/>
        <v>2.5879917184265011</v>
      </c>
      <c r="AL67" s="118">
        <v>964</v>
      </c>
      <c r="AM67" s="132">
        <v>9</v>
      </c>
      <c r="AN67" s="23">
        <f t="shared" si="6"/>
        <v>0.93360995850622408</v>
      </c>
      <c r="AO67" s="126">
        <v>961</v>
      </c>
      <c r="AP67" s="132">
        <v>7</v>
      </c>
      <c r="AQ67" s="22">
        <f t="shared" si="7"/>
        <v>0.72840790842872005</v>
      </c>
      <c r="AR67" s="118">
        <v>964</v>
      </c>
      <c r="AS67" s="132">
        <v>4</v>
      </c>
      <c r="AT67" s="23">
        <f t="shared" si="12"/>
        <v>0.41493775933609961</v>
      </c>
      <c r="AU67" s="126">
        <v>959</v>
      </c>
      <c r="AV67" s="132">
        <v>10</v>
      </c>
      <c r="AW67" s="22">
        <f t="shared" si="13"/>
        <v>1.0427528675703857</v>
      </c>
      <c r="AX67" s="118">
        <v>959</v>
      </c>
      <c r="AY67" s="132">
        <v>6</v>
      </c>
      <c r="AZ67" s="23">
        <f t="shared" si="8"/>
        <v>0.6256517205422315</v>
      </c>
      <c r="BA67" s="129">
        <v>945</v>
      </c>
      <c r="BB67" s="132">
        <v>11</v>
      </c>
      <c r="BC67" s="23">
        <f t="shared" si="9"/>
        <v>1.164021164021164</v>
      </c>
      <c r="BD67" s="129">
        <v>941</v>
      </c>
      <c r="BE67" s="132">
        <v>10</v>
      </c>
      <c r="BF67" s="23">
        <f t="shared" si="10"/>
        <v>1.0626992561105209</v>
      </c>
      <c r="BG67" s="129">
        <v>936</v>
      </c>
      <c r="BH67" s="132">
        <v>11</v>
      </c>
      <c r="BI67" s="23">
        <f t="shared" si="11"/>
        <v>1.1752136752136753</v>
      </c>
      <c r="BJ67" s="326"/>
      <c r="BK67" s="327"/>
      <c r="BL67" s="328"/>
      <c r="BM67" s="326"/>
      <c r="BN67" s="327"/>
      <c r="BO67" s="329"/>
      <c r="BP67" s="326"/>
      <c r="BQ67" s="327"/>
      <c r="BR67" s="329"/>
      <c r="BS67" s="326"/>
      <c r="BT67" s="327"/>
      <c r="BU67" s="329"/>
      <c r="BV67" s="326"/>
      <c r="BW67" s="327"/>
      <c r="BX67" s="329"/>
      <c r="BY67" s="326"/>
      <c r="BZ67" s="327"/>
      <c r="CA67" s="329"/>
      <c r="CB67" s="326"/>
      <c r="CC67" s="327"/>
      <c r="CD67" s="329"/>
      <c r="CE67" s="326"/>
      <c r="CF67" s="327"/>
      <c r="CG67" s="329"/>
      <c r="CH67" s="326"/>
      <c r="CI67" s="327"/>
      <c r="CJ67" s="329"/>
      <c r="CK67" s="326"/>
      <c r="CL67" s="327"/>
      <c r="CM67" s="329"/>
      <c r="CN67" s="326"/>
      <c r="CO67" s="327"/>
      <c r="CP67" s="329"/>
      <c r="CQ67" s="326"/>
      <c r="CR67" s="327"/>
      <c r="CS67" s="334"/>
    </row>
    <row r="68" spans="1:97" ht="12">
      <c r="A68" s="197" t="s">
        <v>50</v>
      </c>
      <c r="B68" s="9">
        <v>926</v>
      </c>
      <c r="C68" s="9">
        <v>0</v>
      </c>
      <c r="D68" s="22">
        <f t="shared" si="35"/>
        <v>0</v>
      </c>
      <c r="E68" s="14">
        <v>917</v>
      </c>
      <c r="F68" s="9">
        <v>0</v>
      </c>
      <c r="G68" s="23">
        <f t="shared" si="36"/>
        <v>0</v>
      </c>
      <c r="H68" s="14">
        <v>910</v>
      </c>
      <c r="I68" s="9">
        <v>0</v>
      </c>
      <c r="J68" s="22">
        <f t="shared" si="37"/>
        <v>0</v>
      </c>
      <c r="K68" s="14">
        <v>911</v>
      </c>
      <c r="L68" s="9">
        <v>0</v>
      </c>
      <c r="M68" s="23">
        <f t="shared" si="38"/>
        <v>0</v>
      </c>
      <c r="N68" s="14">
        <v>907</v>
      </c>
      <c r="O68" s="9">
        <v>0</v>
      </c>
      <c r="P68" s="23">
        <f t="shared" si="39"/>
        <v>0</v>
      </c>
      <c r="Q68" s="15">
        <v>910</v>
      </c>
      <c r="R68" s="37">
        <v>0</v>
      </c>
      <c r="S68" s="22">
        <f t="shared" si="5"/>
        <v>0</v>
      </c>
      <c r="T68" s="121">
        <v>904</v>
      </c>
      <c r="U68" s="8">
        <v>0</v>
      </c>
      <c r="V68" s="22">
        <f t="shared" si="40"/>
        <v>0</v>
      </c>
      <c r="W68" s="120">
        <v>891</v>
      </c>
      <c r="X68" s="40">
        <v>0</v>
      </c>
      <c r="Y68" s="22">
        <f t="shared" si="41"/>
        <v>0</v>
      </c>
      <c r="Z68" s="120">
        <v>882</v>
      </c>
      <c r="AA68" s="40">
        <v>2</v>
      </c>
      <c r="AB68" s="22">
        <f t="shared" si="42"/>
        <v>0.22675736961451248</v>
      </c>
      <c r="AC68" s="120">
        <v>887</v>
      </c>
      <c r="AD68" s="8">
        <v>8</v>
      </c>
      <c r="AE68" s="22">
        <f t="shared" si="43"/>
        <v>0.90191657271702363</v>
      </c>
      <c r="AF68" s="120">
        <v>888</v>
      </c>
      <c r="AG68" s="8">
        <v>9</v>
      </c>
      <c r="AH68" s="23">
        <f t="shared" si="44"/>
        <v>1.0135135135135136</v>
      </c>
      <c r="AI68" s="126">
        <v>884</v>
      </c>
      <c r="AJ68" s="132">
        <v>6</v>
      </c>
      <c r="AK68" s="22">
        <f t="shared" si="14"/>
        <v>0.67873303167420818</v>
      </c>
      <c r="AL68" s="118">
        <v>872</v>
      </c>
      <c r="AM68" s="132">
        <v>3</v>
      </c>
      <c r="AN68" s="23">
        <f t="shared" si="6"/>
        <v>0.34403669724770647</v>
      </c>
      <c r="AO68" s="126">
        <v>867</v>
      </c>
      <c r="AP68" s="132">
        <v>5</v>
      </c>
      <c r="AQ68" s="22">
        <f t="shared" si="7"/>
        <v>0.57670126874279126</v>
      </c>
      <c r="AR68" s="118">
        <v>858</v>
      </c>
      <c r="AS68" s="132">
        <v>4</v>
      </c>
      <c r="AT68" s="23">
        <f t="shared" si="12"/>
        <v>0.46620046620046618</v>
      </c>
      <c r="AU68" s="126">
        <v>854</v>
      </c>
      <c r="AV68" s="132">
        <v>2</v>
      </c>
      <c r="AW68" s="22">
        <f t="shared" si="13"/>
        <v>0.23419203747072601</v>
      </c>
      <c r="AX68" s="118">
        <v>850</v>
      </c>
      <c r="AY68" s="132">
        <v>4</v>
      </c>
      <c r="AZ68" s="23">
        <f t="shared" si="8"/>
        <v>0.47058823529411759</v>
      </c>
      <c r="BA68" s="129">
        <v>843</v>
      </c>
      <c r="BB68" s="132">
        <v>11</v>
      </c>
      <c r="BC68" s="23">
        <f t="shared" si="9"/>
        <v>1.3048635824436536</v>
      </c>
      <c r="BD68" s="129">
        <v>840</v>
      </c>
      <c r="BE68" s="132">
        <v>3</v>
      </c>
      <c r="BF68" s="23">
        <f t="shared" si="10"/>
        <v>0.35714285714285715</v>
      </c>
      <c r="BG68" s="129">
        <v>829</v>
      </c>
      <c r="BH68" s="132">
        <v>2</v>
      </c>
      <c r="BI68" s="23">
        <f t="shared" si="11"/>
        <v>0.24125452352231602</v>
      </c>
      <c r="BJ68" s="326"/>
      <c r="BK68" s="327"/>
      <c r="BL68" s="328"/>
      <c r="BM68" s="326"/>
      <c r="BN68" s="327"/>
      <c r="BO68" s="329"/>
      <c r="BP68" s="326"/>
      <c r="BQ68" s="327"/>
      <c r="BR68" s="329"/>
      <c r="BS68" s="326"/>
      <c r="BT68" s="327"/>
      <c r="BU68" s="329"/>
      <c r="BV68" s="326"/>
      <c r="BW68" s="327"/>
      <c r="BX68" s="329"/>
      <c r="BY68" s="326"/>
      <c r="BZ68" s="327"/>
      <c r="CA68" s="329"/>
      <c r="CB68" s="326"/>
      <c r="CC68" s="327"/>
      <c r="CD68" s="329"/>
      <c r="CE68" s="326"/>
      <c r="CF68" s="327"/>
      <c r="CG68" s="329"/>
      <c r="CH68" s="326"/>
      <c r="CI68" s="327"/>
      <c r="CJ68" s="329"/>
      <c r="CK68" s="326"/>
      <c r="CL68" s="327"/>
      <c r="CM68" s="329"/>
      <c r="CN68" s="326"/>
      <c r="CO68" s="327"/>
      <c r="CP68" s="329"/>
      <c r="CQ68" s="326"/>
      <c r="CR68" s="327"/>
      <c r="CS68" s="334"/>
    </row>
    <row r="69" spans="1:97" ht="12">
      <c r="A69" s="197" t="s">
        <v>51</v>
      </c>
      <c r="B69" s="9">
        <v>715</v>
      </c>
      <c r="C69" s="9">
        <v>0</v>
      </c>
      <c r="D69" s="22">
        <f t="shared" si="35"/>
        <v>0</v>
      </c>
      <c r="E69" s="14">
        <v>720</v>
      </c>
      <c r="F69" s="9">
        <v>0</v>
      </c>
      <c r="G69" s="23">
        <f t="shared" si="36"/>
        <v>0</v>
      </c>
      <c r="H69" s="14">
        <v>717</v>
      </c>
      <c r="I69" s="9">
        <v>0</v>
      </c>
      <c r="J69" s="22">
        <f t="shared" si="37"/>
        <v>0</v>
      </c>
      <c r="K69" s="14">
        <v>719</v>
      </c>
      <c r="L69" s="9">
        <v>0</v>
      </c>
      <c r="M69" s="23">
        <f t="shared" si="38"/>
        <v>0</v>
      </c>
      <c r="N69" s="14">
        <v>709</v>
      </c>
      <c r="O69" s="9">
        <v>0</v>
      </c>
      <c r="P69" s="23">
        <f t="shared" si="39"/>
        <v>0</v>
      </c>
      <c r="Q69" s="15">
        <v>715</v>
      </c>
      <c r="R69" s="37">
        <v>0</v>
      </c>
      <c r="S69" s="22">
        <f t="shared" si="5"/>
        <v>0</v>
      </c>
      <c r="T69" s="121">
        <v>709</v>
      </c>
      <c r="U69" s="8">
        <v>0</v>
      </c>
      <c r="V69" s="22">
        <f t="shared" si="40"/>
        <v>0</v>
      </c>
      <c r="W69" s="120">
        <v>703</v>
      </c>
      <c r="X69" s="40">
        <v>0</v>
      </c>
      <c r="Y69" s="22">
        <f t="shared" si="41"/>
        <v>0</v>
      </c>
      <c r="Z69" s="120">
        <v>698</v>
      </c>
      <c r="AA69" s="40">
        <v>7</v>
      </c>
      <c r="AB69" s="22">
        <f t="shared" si="42"/>
        <v>1.002865329512894</v>
      </c>
      <c r="AC69" s="120">
        <v>695</v>
      </c>
      <c r="AD69" s="8">
        <v>15</v>
      </c>
      <c r="AE69" s="22">
        <f t="shared" si="43"/>
        <v>2.1582733812949639</v>
      </c>
      <c r="AF69" s="120">
        <v>692</v>
      </c>
      <c r="AG69" s="8">
        <v>12</v>
      </c>
      <c r="AH69" s="23">
        <f t="shared" si="44"/>
        <v>1.7341040462427744</v>
      </c>
      <c r="AI69" s="126">
        <v>687</v>
      </c>
      <c r="AJ69" s="132">
        <v>13</v>
      </c>
      <c r="AK69" s="22">
        <f t="shared" si="14"/>
        <v>1.8922852983988356</v>
      </c>
      <c r="AL69" s="118">
        <v>686</v>
      </c>
      <c r="AM69" s="132">
        <v>7</v>
      </c>
      <c r="AN69" s="23">
        <f t="shared" si="6"/>
        <v>1.0204081632653061</v>
      </c>
      <c r="AO69" s="126">
        <v>683</v>
      </c>
      <c r="AP69" s="132">
        <v>8</v>
      </c>
      <c r="AQ69" s="22">
        <f t="shared" si="7"/>
        <v>1.171303074670571</v>
      </c>
      <c r="AR69" s="118">
        <v>686</v>
      </c>
      <c r="AS69" s="132">
        <v>6</v>
      </c>
      <c r="AT69" s="23">
        <f t="shared" si="12"/>
        <v>0.87463556851311952</v>
      </c>
      <c r="AU69" s="126">
        <v>687</v>
      </c>
      <c r="AV69" s="132">
        <v>7</v>
      </c>
      <c r="AW69" s="22">
        <f t="shared" si="13"/>
        <v>1.0189228529839884</v>
      </c>
      <c r="AX69" s="118">
        <v>683</v>
      </c>
      <c r="AY69" s="132">
        <v>4</v>
      </c>
      <c r="AZ69" s="23">
        <f t="shared" si="8"/>
        <v>0.58565153733528552</v>
      </c>
      <c r="BA69" s="129">
        <v>677</v>
      </c>
      <c r="BB69" s="132">
        <v>6</v>
      </c>
      <c r="BC69" s="23">
        <f t="shared" si="9"/>
        <v>0.88626292466765144</v>
      </c>
      <c r="BD69" s="129">
        <v>673</v>
      </c>
      <c r="BE69" s="132">
        <v>9</v>
      </c>
      <c r="BF69" s="23">
        <f t="shared" si="10"/>
        <v>1.3372956909361069</v>
      </c>
      <c r="BG69" s="129">
        <v>661</v>
      </c>
      <c r="BH69" s="132">
        <v>3</v>
      </c>
      <c r="BI69" s="23">
        <f t="shared" si="11"/>
        <v>0.45385779122541603</v>
      </c>
      <c r="BJ69" s="326"/>
      <c r="BK69" s="327"/>
      <c r="BL69" s="328"/>
      <c r="BM69" s="326"/>
      <c r="BN69" s="327"/>
      <c r="BO69" s="329"/>
      <c r="BP69" s="326"/>
      <c r="BQ69" s="327"/>
      <c r="BR69" s="329"/>
      <c r="BS69" s="326"/>
      <c r="BT69" s="327"/>
      <c r="BU69" s="329"/>
      <c r="BV69" s="326"/>
      <c r="BW69" s="327"/>
      <c r="BX69" s="329"/>
      <c r="BY69" s="326"/>
      <c r="BZ69" s="327"/>
      <c r="CA69" s="329"/>
      <c r="CB69" s="326"/>
      <c r="CC69" s="327"/>
      <c r="CD69" s="329"/>
      <c r="CE69" s="326"/>
      <c r="CF69" s="327"/>
      <c r="CG69" s="329"/>
      <c r="CH69" s="326"/>
      <c r="CI69" s="327"/>
      <c r="CJ69" s="329"/>
      <c r="CK69" s="326"/>
      <c r="CL69" s="327"/>
      <c r="CM69" s="329"/>
      <c r="CN69" s="326"/>
      <c r="CO69" s="327"/>
      <c r="CP69" s="329"/>
      <c r="CQ69" s="326"/>
      <c r="CR69" s="327"/>
      <c r="CS69" s="334"/>
    </row>
    <row r="70" spans="1:97" ht="12">
      <c r="A70" s="197" t="s">
        <v>52</v>
      </c>
      <c r="B70" s="9">
        <v>342</v>
      </c>
      <c r="C70" s="9">
        <v>0</v>
      </c>
      <c r="D70" s="22">
        <f t="shared" si="35"/>
        <v>0</v>
      </c>
      <c r="E70" s="14">
        <v>339</v>
      </c>
      <c r="F70" s="9">
        <v>0</v>
      </c>
      <c r="G70" s="23">
        <f t="shared" si="36"/>
        <v>0</v>
      </c>
      <c r="H70" s="14">
        <v>341</v>
      </c>
      <c r="I70" s="9">
        <v>0</v>
      </c>
      <c r="J70" s="22">
        <f t="shared" si="37"/>
        <v>0</v>
      </c>
      <c r="K70" s="14">
        <v>337</v>
      </c>
      <c r="L70" s="9">
        <v>0</v>
      </c>
      <c r="M70" s="23">
        <f t="shared" si="38"/>
        <v>0</v>
      </c>
      <c r="N70" s="14">
        <v>335</v>
      </c>
      <c r="O70" s="9">
        <v>0</v>
      </c>
      <c r="P70" s="23">
        <f t="shared" si="39"/>
        <v>0</v>
      </c>
      <c r="Q70" s="15">
        <v>332</v>
      </c>
      <c r="R70" s="37">
        <v>16</v>
      </c>
      <c r="S70" s="22">
        <f t="shared" si="5"/>
        <v>4.8192771084337354</v>
      </c>
      <c r="T70" s="121">
        <v>331</v>
      </c>
      <c r="U70" s="8">
        <v>0</v>
      </c>
      <c r="V70" s="22">
        <f t="shared" si="40"/>
        <v>0</v>
      </c>
      <c r="W70" s="120">
        <v>330</v>
      </c>
      <c r="X70" s="40">
        <v>0</v>
      </c>
      <c r="Y70" s="22">
        <f t="shared" si="41"/>
        <v>0</v>
      </c>
      <c r="Z70" s="120">
        <v>330</v>
      </c>
      <c r="AA70" s="40">
        <v>7</v>
      </c>
      <c r="AB70" s="22">
        <f t="shared" si="42"/>
        <v>2.1212121212121215</v>
      </c>
      <c r="AC70" s="120">
        <v>327</v>
      </c>
      <c r="AD70" s="8">
        <v>5</v>
      </c>
      <c r="AE70" s="22">
        <f t="shared" si="43"/>
        <v>1.5290519877675841</v>
      </c>
      <c r="AF70" s="120">
        <v>323</v>
      </c>
      <c r="AG70" s="8">
        <v>6</v>
      </c>
      <c r="AH70" s="23">
        <f t="shared" si="44"/>
        <v>1.8575851393188854</v>
      </c>
      <c r="AI70" s="126">
        <v>317</v>
      </c>
      <c r="AJ70" s="132">
        <v>8</v>
      </c>
      <c r="AK70" s="22">
        <f t="shared" si="14"/>
        <v>2.5236593059936907</v>
      </c>
      <c r="AL70" s="118">
        <v>314</v>
      </c>
      <c r="AM70" s="132">
        <v>5</v>
      </c>
      <c r="AN70" s="23">
        <f t="shared" si="6"/>
        <v>1.5923566878980893</v>
      </c>
      <c r="AO70" s="126">
        <v>308</v>
      </c>
      <c r="AP70" s="132">
        <v>4</v>
      </c>
      <c r="AQ70" s="22">
        <f t="shared" si="7"/>
        <v>1.2987012987012987</v>
      </c>
      <c r="AR70" s="118">
        <v>307</v>
      </c>
      <c r="AS70" s="132">
        <v>15</v>
      </c>
      <c r="AT70" s="23">
        <f t="shared" si="12"/>
        <v>4.8859934853420199</v>
      </c>
      <c r="AU70" s="126">
        <v>307</v>
      </c>
      <c r="AV70" s="132">
        <v>7</v>
      </c>
      <c r="AW70" s="22">
        <f t="shared" si="13"/>
        <v>2.2801302931596092</v>
      </c>
      <c r="AX70" s="118">
        <v>307</v>
      </c>
      <c r="AY70" s="132">
        <v>32</v>
      </c>
      <c r="AZ70" s="23">
        <f t="shared" si="8"/>
        <v>10.423452768729643</v>
      </c>
      <c r="BA70" s="129">
        <v>300</v>
      </c>
      <c r="BB70" s="132">
        <v>8</v>
      </c>
      <c r="BC70" s="23">
        <f t="shared" si="9"/>
        <v>2.666666666666667</v>
      </c>
      <c r="BD70" s="129">
        <v>305</v>
      </c>
      <c r="BE70" s="132">
        <v>4</v>
      </c>
      <c r="BF70" s="23">
        <f t="shared" si="10"/>
        <v>1.3114754098360655</v>
      </c>
      <c r="BG70" s="129">
        <v>304</v>
      </c>
      <c r="BH70" s="132">
        <v>7</v>
      </c>
      <c r="BI70" s="23">
        <f t="shared" si="11"/>
        <v>2.3026315789473681</v>
      </c>
      <c r="BJ70" s="326"/>
      <c r="BK70" s="327"/>
      <c r="BL70" s="328"/>
      <c r="BM70" s="326"/>
      <c r="BN70" s="327"/>
      <c r="BO70" s="329"/>
      <c r="BP70" s="326"/>
      <c r="BQ70" s="327"/>
      <c r="BR70" s="329"/>
      <c r="BS70" s="326"/>
      <c r="BT70" s="327"/>
      <c r="BU70" s="329"/>
      <c r="BV70" s="326"/>
      <c r="BW70" s="327"/>
      <c r="BX70" s="329"/>
      <c r="BY70" s="326"/>
      <c r="BZ70" s="327"/>
      <c r="CA70" s="329"/>
      <c r="CB70" s="326"/>
      <c r="CC70" s="327"/>
      <c r="CD70" s="329"/>
      <c r="CE70" s="326"/>
      <c r="CF70" s="327"/>
      <c r="CG70" s="329"/>
      <c r="CH70" s="326"/>
      <c r="CI70" s="327"/>
      <c r="CJ70" s="329"/>
      <c r="CK70" s="326"/>
      <c r="CL70" s="327"/>
      <c r="CM70" s="329"/>
      <c r="CN70" s="326"/>
      <c r="CO70" s="327"/>
      <c r="CP70" s="329"/>
      <c r="CQ70" s="326"/>
      <c r="CR70" s="327"/>
      <c r="CS70" s="334"/>
    </row>
    <row r="71" spans="1:97" ht="12">
      <c r="A71" s="197" t="s">
        <v>53</v>
      </c>
      <c r="B71" s="9">
        <v>885</v>
      </c>
      <c r="C71" s="9">
        <v>0</v>
      </c>
      <c r="D71" s="22">
        <f t="shared" si="35"/>
        <v>0</v>
      </c>
      <c r="E71" s="14">
        <v>882</v>
      </c>
      <c r="F71" s="9">
        <v>0</v>
      </c>
      <c r="G71" s="23">
        <f t="shared" si="36"/>
        <v>0</v>
      </c>
      <c r="H71" s="14">
        <v>870</v>
      </c>
      <c r="I71" s="9">
        <v>0</v>
      </c>
      <c r="J71" s="22">
        <f t="shared" si="37"/>
        <v>0</v>
      </c>
      <c r="K71" s="14">
        <v>869</v>
      </c>
      <c r="L71" s="9">
        <v>0</v>
      </c>
      <c r="M71" s="23">
        <f t="shared" si="38"/>
        <v>0</v>
      </c>
      <c r="N71" s="14">
        <v>870</v>
      </c>
      <c r="O71" s="9">
        <v>0</v>
      </c>
      <c r="P71" s="23">
        <f t="shared" si="39"/>
        <v>0</v>
      </c>
      <c r="Q71" s="15">
        <v>870</v>
      </c>
      <c r="R71" s="37">
        <v>0</v>
      </c>
      <c r="S71" s="22">
        <f t="shared" si="5"/>
        <v>0</v>
      </c>
      <c r="T71" s="121">
        <v>863</v>
      </c>
      <c r="U71" s="8">
        <v>0</v>
      </c>
      <c r="V71" s="22">
        <f t="shared" si="40"/>
        <v>0</v>
      </c>
      <c r="W71" s="120">
        <v>857</v>
      </c>
      <c r="X71" s="40">
        <v>0</v>
      </c>
      <c r="Y71" s="22">
        <f t="shared" si="41"/>
        <v>0</v>
      </c>
      <c r="Z71" s="120">
        <v>857</v>
      </c>
      <c r="AA71" s="40">
        <v>20</v>
      </c>
      <c r="AB71" s="22">
        <f t="shared" si="42"/>
        <v>2.3337222870478413</v>
      </c>
      <c r="AC71" s="120">
        <v>854</v>
      </c>
      <c r="AD71" s="8">
        <v>16</v>
      </c>
      <c r="AE71" s="22">
        <f t="shared" si="43"/>
        <v>1.873536299765808</v>
      </c>
      <c r="AF71" s="120">
        <v>848</v>
      </c>
      <c r="AG71" s="8">
        <v>10</v>
      </c>
      <c r="AH71" s="23">
        <f t="shared" si="44"/>
        <v>1.179245283018868</v>
      </c>
      <c r="AI71" s="126">
        <v>843</v>
      </c>
      <c r="AJ71" s="132">
        <v>14</v>
      </c>
      <c r="AK71" s="22">
        <f t="shared" si="14"/>
        <v>1.6607354685646498</v>
      </c>
      <c r="AL71" s="118">
        <v>837</v>
      </c>
      <c r="AM71" s="132">
        <v>7</v>
      </c>
      <c r="AN71" s="23">
        <f t="shared" si="6"/>
        <v>0.83632019115890077</v>
      </c>
      <c r="AO71" s="126">
        <v>832</v>
      </c>
      <c r="AP71" s="132">
        <v>17</v>
      </c>
      <c r="AQ71" s="22">
        <f t="shared" si="7"/>
        <v>2.0432692307692308</v>
      </c>
      <c r="AR71" s="118">
        <v>828</v>
      </c>
      <c r="AS71" s="132">
        <v>9</v>
      </c>
      <c r="AT71" s="23">
        <f t="shared" si="12"/>
        <v>1.0869565217391304</v>
      </c>
      <c r="AU71" s="126">
        <v>821</v>
      </c>
      <c r="AV71" s="132">
        <v>21</v>
      </c>
      <c r="AW71" s="22">
        <f t="shared" si="13"/>
        <v>2.5578562728380025</v>
      </c>
      <c r="AX71" s="118">
        <v>813</v>
      </c>
      <c r="AY71" s="132">
        <v>7</v>
      </c>
      <c r="AZ71" s="23">
        <f t="shared" si="8"/>
        <v>0.86100861008610086</v>
      </c>
      <c r="BA71" s="129">
        <v>804</v>
      </c>
      <c r="BB71" s="132">
        <v>3</v>
      </c>
      <c r="BC71" s="23">
        <f t="shared" si="9"/>
        <v>0.37313432835820892</v>
      </c>
      <c r="BD71" s="129">
        <v>804</v>
      </c>
      <c r="BE71" s="132">
        <v>10</v>
      </c>
      <c r="BF71" s="23">
        <f t="shared" si="10"/>
        <v>1.2437810945273633</v>
      </c>
      <c r="BG71" s="129">
        <v>808</v>
      </c>
      <c r="BH71" s="132">
        <v>5</v>
      </c>
      <c r="BI71" s="23">
        <f t="shared" si="11"/>
        <v>0.61881188118811881</v>
      </c>
      <c r="BJ71" s="326"/>
      <c r="BK71" s="327"/>
      <c r="BL71" s="328"/>
      <c r="BM71" s="326"/>
      <c r="BN71" s="327"/>
      <c r="BO71" s="329"/>
      <c r="BP71" s="326"/>
      <c r="BQ71" s="327"/>
      <c r="BR71" s="329"/>
      <c r="BS71" s="326"/>
      <c r="BT71" s="327"/>
      <c r="BU71" s="329"/>
      <c r="BV71" s="326"/>
      <c r="BW71" s="327"/>
      <c r="BX71" s="329"/>
      <c r="BY71" s="326"/>
      <c r="BZ71" s="327"/>
      <c r="CA71" s="329"/>
      <c r="CB71" s="326"/>
      <c r="CC71" s="327"/>
      <c r="CD71" s="329"/>
      <c r="CE71" s="326"/>
      <c r="CF71" s="327"/>
      <c r="CG71" s="329"/>
      <c r="CH71" s="326"/>
      <c r="CI71" s="327"/>
      <c r="CJ71" s="329"/>
      <c r="CK71" s="326"/>
      <c r="CL71" s="327"/>
      <c r="CM71" s="329"/>
      <c r="CN71" s="326"/>
      <c r="CO71" s="327"/>
      <c r="CP71" s="329"/>
      <c r="CQ71" s="326"/>
      <c r="CR71" s="327"/>
      <c r="CS71" s="334"/>
    </row>
    <row r="72" spans="1:97" ht="12">
      <c r="A72" s="197" t="s">
        <v>54</v>
      </c>
      <c r="B72" s="9">
        <v>2543</v>
      </c>
      <c r="C72" s="9">
        <v>10</v>
      </c>
      <c r="D72" s="22">
        <f t="shared" si="35"/>
        <v>0.39323633503735744</v>
      </c>
      <c r="E72" s="14">
        <v>2531</v>
      </c>
      <c r="F72" s="9">
        <v>10</v>
      </c>
      <c r="G72" s="23">
        <f t="shared" si="36"/>
        <v>0.39510075069142636</v>
      </c>
      <c r="H72" s="14">
        <v>2529</v>
      </c>
      <c r="I72" s="9">
        <v>7</v>
      </c>
      <c r="J72" s="22">
        <f t="shared" si="37"/>
        <v>0.27678924476077499</v>
      </c>
      <c r="K72" s="14">
        <v>2538</v>
      </c>
      <c r="L72" s="9">
        <v>9</v>
      </c>
      <c r="M72" s="23">
        <f t="shared" si="38"/>
        <v>0.3546099290780142</v>
      </c>
      <c r="N72" s="14">
        <v>2518</v>
      </c>
      <c r="O72" s="9">
        <v>9</v>
      </c>
      <c r="P72" s="23">
        <f t="shared" si="39"/>
        <v>0.35742652899126293</v>
      </c>
      <c r="Q72" s="15">
        <v>2496</v>
      </c>
      <c r="R72" s="37">
        <v>21</v>
      </c>
      <c r="S72" s="22">
        <f t="shared" si="5"/>
        <v>0.84134615384615385</v>
      </c>
      <c r="T72" s="121">
        <v>2489</v>
      </c>
      <c r="U72" s="8">
        <v>5</v>
      </c>
      <c r="V72" s="22">
        <f t="shared" si="40"/>
        <v>0.20088388911209321</v>
      </c>
      <c r="W72" s="120">
        <v>2445</v>
      </c>
      <c r="X72" s="40">
        <v>31</v>
      </c>
      <c r="Y72" s="22">
        <f t="shared" si="41"/>
        <v>1.2678936605316973</v>
      </c>
      <c r="Z72" s="120">
        <v>2433</v>
      </c>
      <c r="AA72" s="40">
        <v>31</v>
      </c>
      <c r="AB72" s="22">
        <f t="shared" si="42"/>
        <v>1.2741471434443075</v>
      </c>
      <c r="AC72" s="120">
        <v>2419</v>
      </c>
      <c r="AD72" s="8">
        <v>42</v>
      </c>
      <c r="AE72" s="22">
        <f t="shared" si="43"/>
        <v>1.7362546506821002</v>
      </c>
      <c r="AF72" s="120">
        <v>2406</v>
      </c>
      <c r="AG72" s="8">
        <v>46</v>
      </c>
      <c r="AH72" s="23">
        <f t="shared" si="44"/>
        <v>1.9118869492934332</v>
      </c>
      <c r="AI72" s="126">
        <v>2397</v>
      </c>
      <c r="AJ72" s="132">
        <v>45</v>
      </c>
      <c r="AK72" s="22">
        <f t="shared" si="14"/>
        <v>1.877346683354193</v>
      </c>
      <c r="AL72" s="118">
        <v>2381</v>
      </c>
      <c r="AM72" s="132">
        <v>46</v>
      </c>
      <c r="AN72" s="23">
        <f t="shared" si="6"/>
        <v>1.9319613607727846</v>
      </c>
      <c r="AO72" s="126">
        <v>2361</v>
      </c>
      <c r="AP72" s="132">
        <v>38</v>
      </c>
      <c r="AQ72" s="22">
        <f t="shared" si="7"/>
        <v>1.6094875052943669</v>
      </c>
      <c r="AR72" s="118">
        <v>2344</v>
      </c>
      <c r="AS72" s="132">
        <v>26</v>
      </c>
      <c r="AT72" s="23">
        <f t="shared" si="12"/>
        <v>1.1092150170648465</v>
      </c>
      <c r="AU72" s="126">
        <v>2322</v>
      </c>
      <c r="AV72" s="132">
        <v>27</v>
      </c>
      <c r="AW72" s="22">
        <f t="shared" si="13"/>
        <v>1.1627906976744187</v>
      </c>
      <c r="AX72" s="118">
        <v>2310</v>
      </c>
      <c r="AY72" s="132">
        <v>42</v>
      </c>
      <c r="AZ72" s="23">
        <f t="shared" si="8"/>
        <v>1.8181818181818181</v>
      </c>
      <c r="BA72" s="129">
        <v>2263</v>
      </c>
      <c r="BB72" s="132">
        <v>36</v>
      </c>
      <c r="BC72" s="23">
        <f t="shared" si="9"/>
        <v>1.5908086610693768</v>
      </c>
      <c r="BD72" s="129">
        <v>2261</v>
      </c>
      <c r="BE72" s="132">
        <v>30</v>
      </c>
      <c r="BF72" s="23">
        <f t="shared" si="10"/>
        <v>1.3268465280849182</v>
      </c>
      <c r="BG72" s="129">
        <v>2254</v>
      </c>
      <c r="BH72" s="132">
        <v>28</v>
      </c>
      <c r="BI72" s="23">
        <f t="shared" si="11"/>
        <v>1.2422360248447204</v>
      </c>
      <c r="BJ72" s="326"/>
      <c r="BK72" s="327"/>
      <c r="BL72" s="328"/>
      <c r="BM72" s="326"/>
      <c r="BN72" s="327"/>
      <c r="BO72" s="329"/>
      <c r="BP72" s="326"/>
      <c r="BQ72" s="327"/>
      <c r="BR72" s="329"/>
      <c r="BS72" s="326"/>
      <c r="BT72" s="327"/>
      <c r="BU72" s="329"/>
      <c r="BV72" s="326"/>
      <c r="BW72" s="327"/>
      <c r="BX72" s="329"/>
      <c r="BY72" s="326"/>
      <c r="BZ72" s="327"/>
      <c r="CA72" s="329"/>
      <c r="CB72" s="326"/>
      <c r="CC72" s="327"/>
      <c r="CD72" s="329"/>
      <c r="CE72" s="326"/>
      <c r="CF72" s="327"/>
      <c r="CG72" s="329"/>
      <c r="CH72" s="326"/>
      <c r="CI72" s="327"/>
      <c r="CJ72" s="329"/>
      <c r="CK72" s="326"/>
      <c r="CL72" s="327"/>
      <c r="CM72" s="329"/>
      <c r="CN72" s="326"/>
      <c r="CO72" s="327"/>
      <c r="CP72" s="329"/>
      <c r="CQ72" s="326"/>
      <c r="CR72" s="327"/>
      <c r="CS72" s="334"/>
    </row>
    <row r="73" spans="1:97" ht="12">
      <c r="A73" s="197" t="s">
        <v>55</v>
      </c>
      <c r="B73" s="9">
        <v>1110</v>
      </c>
      <c r="C73" s="9">
        <v>0</v>
      </c>
      <c r="D73" s="22">
        <f t="shared" si="35"/>
        <v>0</v>
      </c>
      <c r="E73" s="14">
        <v>1111</v>
      </c>
      <c r="F73" s="9">
        <v>0</v>
      </c>
      <c r="G73" s="23">
        <f t="shared" si="36"/>
        <v>0</v>
      </c>
      <c r="H73" s="14">
        <v>1110</v>
      </c>
      <c r="I73" s="9">
        <v>0</v>
      </c>
      <c r="J73" s="22">
        <f t="shared" si="37"/>
        <v>0</v>
      </c>
      <c r="K73" s="14">
        <v>1105</v>
      </c>
      <c r="L73" s="9">
        <v>0</v>
      </c>
      <c r="M73" s="23">
        <f t="shared" si="38"/>
        <v>0</v>
      </c>
      <c r="N73" s="14">
        <v>1101</v>
      </c>
      <c r="O73" s="9">
        <v>0</v>
      </c>
      <c r="P73" s="23">
        <f t="shared" si="39"/>
        <v>0</v>
      </c>
      <c r="Q73" s="15">
        <v>1097</v>
      </c>
      <c r="R73" s="37">
        <v>16</v>
      </c>
      <c r="S73" s="22">
        <f t="shared" si="5"/>
        <v>1.4585232452142205</v>
      </c>
      <c r="T73" s="121">
        <v>1098</v>
      </c>
      <c r="U73" s="8">
        <v>0</v>
      </c>
      <c r="V73" s="22">
        <f t="shared" si="40"/>
        <v>0</v>
      </c>
      <c r="W73" s="120">
        <v>1105</v>
      </c>
      <c r="X73" s="40">
        <v>0</v>
      </c>
      <c r="Y73" s="22">
        <f t="shared" si="41"/>
        <v>0</v>
      </c>
      <c r="Z73" s="120">
        <v>1096</v>
      </c>
      <c r="AA73" s="40">
        <v>21</v>
      </c>
      <c r="AB73" s="22">
        <f t="shared" si="42"/>
        <v>1.916058394160584</v>
      </c>
      <c r="AC73" s="120">
        <v>1087</v>
      </c>
      <c r="AD73" s="8">
        <v>22</v>
      </c>
      <c r="AE73" s="22">
        <f t="shared" si="43"/>
        <v>2.0239190432382701</v>
      </c>
      <c r="AF73" s="120">
        <v>1085</v>
      </c>
      <c r="AG73" s="8">
        <v>36</v>
      </c>
      <c r="AH73" s="23">
        <f t="shared" si="44"/>
        <v>3.317972350230415</v>
      </c>
      <c r="AI73" s="126">
        <v>1082</v>
      </c>
      <c r="AJ73" s="132">
        <v>9</v>
      </c>
      <c r="AK73" s="22">
        <f t="shared" si="14"/>
        <v>0.83179297597042512</v>
      </c>
      <c r="AL73" s="118">
        <v>1079</v>
      </c>
      <c r="AM73" s="132">
        <v>8</v>
      </c>
      <c r="AN73" s="23">
        <f t="shared" si="6"/>
        <v>0.74142724745134381</v>
      </c>
      <c r="AO73" s="126">
        <v>1075</v>
      </c>
      <c r="AP73" s="132">
        <v>18</v>
      </c>
      <c r="AQ73" s="22">
        <f t="shared" si="7"/>
        <v>1.6744186046511629</v>
      </c>
      <c r="AR73" s="118">
        <v>1062</v>
      </c>
      <c r="AS73" s="132">
        <v>26</v>
      </c>
      <c r="AT73" s="23">
        <f t="shared" si="12"/>
        <v>2.4482109227871938</v>
      </c>
      <c r="AU73" s="126">
        <v>1060</v>
      </c>
      <c r="AV73" s="132">
        <v>16</v>
      </c>
      <c r="AW73" s="22">
        <f t="shared" si="13"/>
        <v>1.5094339622641511</v>
      </c>
      <c r="AX73" s="118">
        <v>1056</v>
      </c>
      <c r="AY73" s="132">
        <v>30</v>
      </c>
      <c r="AZ73" s="23">
        <f t="shared" si="8"/>
        <v>2.8409090909090908</v>
      </c>
      <c r="BA73" s="129">
        <v>1052</v>
      </c>
      <c r="BB73" s="132">
        <v>20</v>
      </c>
      <c r="BC73" s="23">
        <f t="shared" si="9"/>
        <v>1.9011406844106464</v>
      </c>
      <c r="BD73" s="129">
        <v>1044</v>
      </c>
      <c r="BE73" s="132">
        <v>90</v>
      </c>
      <c r="BF73" s="23">
        <f t="shared" si="10"/>
        <v>8.6206896551724146</v>
      </c>
      <c r="BG73" s="129">
        <v>1053</v>
      </c>
      <c r="BH73" s="132">
        <v>31</v>
      </c>
      <c r="BI73" s="23">
        <f t="shared" si="11"/>
        <v>2.9439696106362776</v>
      </c>
      <c r="BJ73" s="326"/>
      <c r="BK73" s="327"/>
      <c r="BL73" s="328"/>
      <c r="BM73" s="326"/>
      <c r="BN73" s="327"/>
      <c r="BO73" s="329"/>
      <c r="BP73" s="326"/>
      <c r="BQ73" s="327"/>
      <c r="BR73" s="329"/>
      <c r="BS73" s="326"/>
      <c r="BT73" s="327"/>
      <c r="BU73" s="329"/>
      <c r="BV73" s="326"/>
      <c r="BW73" s="327"/>
      <c r="BX73" s="329"/>
      <c r="BY73" s="326"/>
      <c r="BZ73" s="327"/>
      <c r="CA73" s="329"/>
      <c r="CB73" s="326"/>
      <c r="CC73" s="327"/>
      <c r="CD73" s="329"/>
      <c r="CE73" s="326"/>
      <c r="CF73" s="327"/>
      <c r="CG73" s="329"/>
      <c r="CH73" s="326"/>
      <c r="CI73" s="327"/>
      <c r="CJ73" s="329"/>
      <c r="CK73" s="326"/>
      <c r="CL73" s="327"/>
      <c r="CM73" s="329"/>
      <c r="CN73" s="326"/>
      <c r="CO73" s="327"/>
      <c r="CP73" s="329"/>
      <c r="CQ73" s="326"/>
      <c r="CR73" s="327"/>
      <c r="CS73" s="334"/>
    </row>
    <row r="74" spans="1:97" ht="12">
      <c r="A74" s="197" t="s">
        <v>56</v>
      </c>
      <c r="B74" s="9">
        <v>218</v>
      </c>
      <c r="C74" s="9">
        <v>0</v>
      </c>
      <c r="D74" s="22">
        <f t="shared" si="35"/>
        <v>0</v>
      </c>
      <c r="E74" s="14">
        <v>216</v>
      </c>
      <c r="F74" s="9">
        <v>0</v>
      </c>
      <c r="G74" s="23">
        <f t="shared" si="36"/>
        <v>0</v>
      </c>
      <c r="H74" s="14">
        <v>217</v>
      </c>
      <c r="I74" s="9">
        <v>0</v>
      </c>
      <c r="J74" s="22">
        <f t="shared" si="37"/>
        <v>0</v>
      </c>
      <c r="K74" s="14">
        <v>219</v>
      </c>
      <c r="L74" s="9">
        <v>0</v>
      </c>
      <c r="M74" s="23">
        <f t="shared" si="38"/>
        <v>0</v>
      </c>
      <c r="N74" s="14">
        <v>219</v>
      </c>
      <c r="O74" s="9">
        <v>0</v>
      </c>
      <c r="P74" s="23">
        <f t="shared" si="39"/>
        <v>0</v>
      </c>
      <c r="Q74" s="15">
        <v>220</v>
      </c>
      <c r="R74" s="37">
        <v>0</v>
      </c>
      <c r="S74" s="22">
        <f t="shared" ref="S74:S93" si="45">R74/Q74*100</f>
        <v>0</v>
      </c>
      <c r="T74" s="121">
        <v>219</v>
      </c>
      <c r="U74" s="8">
        <v>0</v>
      </c>
      <c r="V74" s="22">
        <f t="shared" si="40"/>
        <v>0</v>
      </c>
      <c r="W74" s="120">
        <v>215</v>
      </c>
      <c r="X74" s="40">
        <v>0</v>
      </c>
      <c r="Y74" s="22">
        <f t="shared" si="41"/>
        <v>0</v>
      </c>
      <c r="Z74" s="120">
        <v>213</v>
      </c>
      <c r="AA74" s="40">
        <v>0</v>
      </c>
      <c r="AB74" s="22">
        <f t="shared" si="42"/>
        <v>0</v>
      </c>
      <c r="AC74" s="120">
        <v>212</v>
      </c>
      <c r="AD74" s="8">
        <v>0</v>
      </c>
      <c r="AE74" s="22">
        <f t="shared" si="43"/>
        <v>0</v>
      </c>
      <c r="AF74" s="120">
        <v>210</v>
      </c>
      <c r="AG74" s="8">
        <v>0</v>
      </c>
      <c r="AH74" s="23">
        <f t="shared" si="44"/>
        <v>0</v>
      </c>
      <c r="AI74" s="126">
        <v>208</v>
      </c>
      <c r="AJ74" s="132">
        <v>0</v>
      </c>
      <c r="AK74" s="22">
        <f t="shared" si="14"/>
        <v>0</v>
      </c>
      <c r="AL74" s="118">
        <v>208</v>
      </c>
      <c r="AM74" s="132">
        <v>0</v>
      </c>
      <c r="AN74" s="23">
        <f t="shared" ref="AN74:AN91" si="46">AM74/AL74*100</f>
        <v>0</v>
      </c>
      <c r="AO74" s="126">
        <v>206</v>
      </c>
      <c r="AP74" s="132">
        <v>0</v>
      </c>
      <c r="AQ74" s="22">
        <f t="shared" ref="AQ74:AQ90" si="47">AP74/AO74*100</f>
        <v>0</v>
      </c>
      <c r="AR74" s="118">
        <v>207</v>
      </c>
      <c r="AS74" s="132">
        <v>0</v>
      </c>
      <c r="AT74" s="23">
        <f t="shared" si="12"/>
        <v>0</v>
      </c>
      <c r="AU74" s="126">
        <v>207</v>
      </c>
      <c r="AV74" s="132">
        <v>0</v>
      </c>
      <c r="AW74" s="22">
        <f t="shared" si="13"/>
        <v>0</v>
      </c>
      <c r="AX74" s="118">
        <v>207</v>
      </c>
      <c r="AY74" s="132">
        <v>0</v>
      </c>
      <c r="AZ74" s="23">
        <f t="shared" ref="AZ74:AZ92" si="48">AY74/AX74*100</f>
        <v>0</v>
      </c>
      <c r="BA74" s="129">
        <v>208</v>
      </c>
      <c r="BB74" s="132">
        <v>0</v>
      </c>
      <c r="BC74" s="23">
        <f t="shared" ref="BC74:BC92" si="49">BB74/BA74*100</f>
        <v>0</v>
      </c>
      <c r="BD74" s="129">
        <v>211</v>
      </c>
      <c r="BE74" s="132">
        <v>0</v>
      </c>
      <c r="BF74" s="23">
        <f t="shared" ref="BF74:BF92" si="50">BE74/BD74*100</f>
        <v>0</v>
      </c>
      <c r="BG74" s="129">
        <v>216</v>
      </c>
      <c r="BH74" s="132">
        <v>0</v>
      </c>
      <c r="BI74" s="23">
        <f t="shared" si="11"/>
        <v>0</v>
      </c>
      <c r="BJ74" s="326"/>
      <c r="BK74" s="327"/>
      <c r="BL74" s="328"/>
      <c r="BM74" s="326"/>
      <c r="BN74" s="327"/>
      <c r="BO74" s="329"/>
      <c r="BP74" s="326"/>
      <c r="BQ74" s="327"/>
      <c r="BR74" s="329"/>
      <c r="BS74" s="326"/>
      <c r="BT74" s="327"/>
      <c r="BU74" s="329"/>
      <c r="BV74" s="326"/>
      <c r="BW74" s="327"/>
      <c r="BX74" s="329"/>
      <c r="BY74" s="326"/>
      <c r="BZ74" s="327"/>
      <c r="CA74" s="329"/>
      <c r="CB74" s="326"/>
      <c r="CC74" s="327"/>
      <c r="CD74" s="329"/>
      <c r="CE74" s="326"/>
      <c r="CF74" s="327"/>
      <c r="CG74" s="329"/>
      <c r="CH74" s="326"/>
      <c r="CI74" s="327"/>
      <c r="CJ74" s="329"/>
      <c r="CK74" s="326"/>
      <c r="CL74" s="327"/>
      <c r="CM74" s="329"/>
      <c r="CN74" s="326"/>
      <c r="CO74" s="327"/>
      <c r="CP74" s="329"/>
      <c r="CQ74" s="326"/>
      <c r="CR74" s="327"/>
      <c r="CS74" s="334"/>
    </row>
    <row r="75" spans="1:97" ht="12">
      <c r="A75" s="197" t="s">
        <v>57</v>
      </c>
      <c r="B75" s="9">
        <v>1451</v>
      </c>
      <c r="C75" s="9">
        <v>0</v>
      </c>
      <c r="D75" s="22">
        <f t="shared" si="35"/>
        <v>0</v>
      </c>
      <c r="E75" s="14">
        <v>1448</v>
      </c>
      <c r="F75" s="9">
        <v>0</v>
      </c>
      <c r="G75" s="23">
        <f t="shared" si="36"/>
        <v>0</v>
      </c>
      <c r="H75" s="14">
        <v>1444</v>
      </c>
      <c r="I75" s="9">
        <v>0</v>
      </c>
      <c r="J75" s="22">
        <f t="shared" si="37"/>
        <v>0</v>
      </c>
      <c r="K75" s="14">
        <v>1447</v>
      </c>
      <c r="L75" s="9">
        <v>0</v>
      </c>
      <c r="M75" s="23">
        <f t="shared" si="38"/>
        <v>0</v>
      </c>
      <c r="N75" s="14">
        <v>1438</v>
      </c>
      <c r="O75" s="9">
        <v>0</v>
      </c>
      <c r="P75" s="23">
        <f t="shared" si="39"/>
        <v>0</v>
      </c>
      <c r="Q75" s="15">
        <v>1422</v>
      </c>
      <c r="R75" s="37">
        <v>20</v>
      </c>
      <c r="S75" s="22">
        <f t="shared" si="45"/>
        <v>1.4064697609001406</v>
      </c>
      <c r="T75" s="121">
        <v>1399</v>
      </c>
      <c r="U75" s="8">
        <v>0</v>
      </c>
      <c r="V75" s="22">
        <f t="shared" si="40"/>
        <v>0</v>
      </c>
      <c r="W75" s="120">
        <v>1398</v>
      </c>
      <c r="X75" s="40">
        <v>0</v>
      </c>
      <c r="Y75" s="22">
        <f t="shared" si="41"/>
        <v>0</v>
      </c>
      <c r="Z75" s="120">
        <v>1393</v>
      </c>
      <c r="AA75" s="40">
        <v>10</v>
      </c>
      <c r="AB75" s="22">
        <f t="shared" si="42"/>
        <v>0.71787508973438618</v>
      </c>
      <c r="AC75" s="120">
        <v>1384</v>
      </c>
      <c r="AD75" s="8">
        <v>19</v>
      </c>
      <c r="AE75" s="22">
        <f t="shared" si="43"/>
        <v>1.3728323699421965</v>
      </c>
      <c r="AF75" s="120">
        <v>1379</v>
      </c>
      <c r="AG75" s="8">
        <v>10</v>
      </c>
      <c r="AH75" s="23">
        <f t="shared" si="44"/>
        <v>0.72516316171138506</v>
      </c>
      <c r="AI75" s="126">
        <v>1383</v>
      </c>
      <c r="AJ75" s="132">
        <v>11</v>
      </c>
      <c r="AK75" s="22">
        <f t="shared" si="14"/>
        <v>0.79537237888647871</v>
      </c>
      <c r="AL75" s="118">
        <v>1385</v>
      </c>
      <c r="AM75" s="132">
        <v>4</v>
      </c>
      <c r="AN75" s="23">
        <f t="shared" si="46"/>
        <v>0.28880866425992779</v>
      </c>
      <c r="AO75" s="126">
        <v>1378</v>
      </c>
      <c r="AP75" s="132">
        <v>7</v>
      </c>
      <c r="AQ75" s="22">
        <f t="shared" si="47"/>
        <v>0.5079825834542816</v>
      </c>
      <c r="AR75" s="118">
        <v>1372</v>
      </c>
      <c r="AS75" s="132">
        <v>8</v>
      </c>
      <c r="AT75" s="23">
        <f t="shared" ref="AT75:AT89" si="51">AS75/AR75*100</f>
        <v>0.58309037900874638</v>
      </c>
      <c r="AU75" s="126">
        <v>1366</v>
      </c>
      <c r="AV75" s="132">
        <v>10</v>
      </c>
      <c r="AW75" s="22">
        <f t="shared" ref="AW75:AW91" si="52">AV75/AU75*100</f>
        <v>0.7320644216691069</v>
      </c>
      <c r="AX75" s="118">
        <v>1360</v>
      </c>
      <c r="AY75" s="132">
        <v>7</v>
      </c>
      <c r="AZ75" s="23">
        <f t="shared" si="48"/>
        <v>0.51470588235294112</v>
      </c>
      <c r="BA75" s="129">
        <v>1338</v>
      </c>
      <c r="BB75" s="132">
        <v>13</v>
      </c>
      <c r="BC75" s="23">
        <f t="shared" si="49"/>
        <v>0.97159940209267559</v>
      </c>
      <c r="BD75" s="129">
        <v>1335</v>
      </c>
      <c r="BE75" s="132">
        <v>12</v>
      </c>
      <c r="BF75" s="23">
        <f t="shared" si="50"/>
        <v>0.89887640449438211</v>
      </c>
      <c r="BG75" s="129">
        <v>1330</v>
      </c>
      <c r="BH75" s="132">
        <v>10</v>
      </c>
      <c r="BI75" s="23">
        <f t="shared" ref="BI75:BI94" si="53">BH75/BG75*100</f>
        <v>0.75187969924812026</v>
      </c>
      <c r="BJ75" s="326"/>
      <c r="BK75" s="327"/>
      <c r="BL75" s="328"/>
      <c r="BM75" s="326"/>
      <c r="BN75" s="327"/>
      <c r="BO75" s="329"/>
      <c r="BP75" s="326"/>
      <c r="BQ75" s="327"/>
      <c r="BR75" s="329"/>
      <c r="BS75" s="326"/>
      <c r="BT75" s="327"/>
      <c r="BU75" s="329"/>
      <c r="BV75" s="326"/>
      <c r="BW75" s="327"/>
      <c r="BX75" s="329"/>
      <c r="BY75" s="326"/>
      <c r="BZ75" s="327"/>
      <c r="CA75" s="329"/>
      <c r="CB75" s="326"/>
      <c r="CC75" s="327"/>
      <c r="CD75" s="329"/>
      <c r="CE75" s="326"/>
      <c r="CF75" s="327"/>
      <c r="CG75" s="329"/>
      <c r="CH75" s="326"/>
      <c r="CI75" s="327"/>
      <c r="CJ75" s="329"/>
      <c r="CK75" s="326"/>
      <c r="CL75" s="327"/>
      <c r="CM75" s="329"/>
      <c r="CN75" s="326"/>
      <c r="CO75" s="327"/>
      <c r="CP75" s="329"/>
      <c r="CQ75" s="326"/>
      <c r="CR75" s="327"/>
      <c r="CS75" s="334"/>
    </row>
    <row r="76" spans="1:97" ht="12">
      <c r="A76" s="197" t="s">
        <v>58</v>
      </c>
      <c r="B76" s="9">
        <v>1700</v>
      </c>
      <c r="C76" s="9">
        <v>44</v>
      </c>
      <c r="D76" s="22">
        <f t="shared" si="35"/>
        <v>2.5882352941176472</v>
      </c>
      <c r="E76" s="14">
        <v>1694</v>
      </c>
      <c r="F76" s="9">
        <v>24</v>
      </c>
      <c r="G76" s="23">
        <f t="shared" si="36"/>
        <v>1.4167650531286895</v>
      </c>
      <c r="H76" s="14">
        <v>1686</v>
      </c>
      <c r="I76" s="9">
        <v>25</v>
      </c>
      <c r="J76" s="22">
        <f t="shared" si="37"/>
        <v>1.4827995255041519</v>
      </c>
      <c r="K76" s="14">
        <v>1683</v>
      </c>
      <c r="L76" s="9">
        <v>22</v>
      </c>
      <c r="M76" s="23">
        <f t="shared" si="38"/>
        <v>1.3071895424836601</v>
      </c>
      <c r="N76" s="14">
        <v>1680</v>
      </c>
      <c r="O76" s="9">
        <v>30</v>
      </c>
      <c r="P76" s="23">
        <f t="shared" si="39"/>
        <v>1.7857142857142856</v>
      </c>
      <c r="Q76" s="15">
        <v>1681</v>
      </c>
      <c r="R76" s="37">
        <v>0</v>
      </c>
      <c r="S76" s="22">
        <f t="shared" si="45"/>
        <v>0</v>
      </c>
      <c r="T76" s="121">
        <v>1673</v>
      </c>
      <c r="U76" s="8">
        <v>34</v>
      </c>
      <c r="V76" s="22">
        <f t="shared" si="40"/>
        <v>2.0322773460848773</v>
      </c>
      <c r="W76" s="120">
        <v>1667</v>
      </c>
      <c r="X76" s="40">
        <v>16</v>
      </c>
      <c r="Y76" s="22">
        <f t="shared" si="41"/>
        <v>0.95980803839232143</v>
      </c>
      <c r="Z76" s="120">
        <v>1663</v>
      </c>
      <c r="AA76" s="40">
        <v>22</v>
      </c>
      <c r="AB76" s="22">
        <f t="shared" si="42"/>
        <v>1.3229104028863501</v>
      </c>
      <c r="AC76" s="120">
        <v>1639</v>
      </c>
      <c r="AD76" s="8">
        <v>26</v>
      </c>
      <c r="AE76" s="22">
        <f t="shared" si="43"/>
        <v>1.5863331299572909</v>
      </c>
      <c r="AF76" s="120">
        <v>1631</v>
      </c>
      <c r="AG76" s="8">
        <v>23</v>
      </c>
      <c r="AH76" s="23">
        <f t="shared" si="44"/>
        <v>1.4101778050275904</v>
      </c>
      <c r="AI76" s="126">
        <v>1621</v>
      </c>
      <c r="AJ76" s="132">
        <v>17</v>
      </c>
      <c r="AK76" s="22">
        <f t="shared" ref="AK76:AK91" si="54">AJ76/AI76*100</f>
        <v>1.0487353485502777</v>
      </c>
      <c r="AL76" s="118">
        <v>1615</v>
      </c>
      <c r="AM76" s="132">
        <v>14</v>
      </c>
      <c r="AN76" s="23">
        <f t="shared" si="46"/>
        <v>0.86687306501547989</v>
      </c>
      <c r="AO76" s="126">
        <v>1616</v>
      </c>
      <c r="AP76" s="132">
        <v>18</v>
      </c>
      <c r="AQ76" s="22">
        <f t="shared" si="47"/>
        <v>1.1138613861386137</v>
      </c>
      <c r="AR76" s="118">
        <v>1618</v>
      </c>
      <c r="AS76" s="132">
        <v>29</v>
      </c>
      <c r="AT76" s="23">
        <f t="shared" si="51"/>
        <v>1.7923362175525339</v>
      </c>
      <c r="AU76" s="126">
        <v>1619</v>
      </c>
      <c r="AV76" s="132">
        <v>8</v>
      </c>
      <c r="AW76" s="22">
        <f t="shared" si="52"/>
        <v>0.49413218035824585</v>
      </c>
      <c r="AX76" s="118">
        <v>1615</v>
      </c>
      <c r="AY76" s="132">
        <v>25</v>
      </c>
      <c r="AZ76" s="23">
        <f t="shared" si="48"/>
        <v>1.5479876160990713</v>
      </c>
      <c r="BA76" s="129">
        <v>1611</v>
      </c>
      <c r="BB76" s="132">
        <v>29</v>
      </c>
      <c r="BC76" s="23">
        <f t="shared" si="49"/>
        <v>1.8001241464928615</v>
      </c>
      <c r="BD76" s="129">
        <v>1605</v>
      </c>
      <c r="BE76" s="132">
        <v>15</v>
      </c>
      <c r="BF76" s="23">
        <f t="shared" si="50"/>
        <v>0.93457943925233633</v>
      </c>
      <c r="BG76" s="129">
        <v>1602</v>
      </c>
      <c r="BH76" s="132">
        <v>15</v>
      </c>
      <c r="BI76" s="23">
        <f t="shared" si="53"/>
        <v>0.93632958801498134</v>
      </c>
      <c r="BJ76" s="326"/>
      <c r="BK76" s="327"/>
      <c r="BL76" s="328"/>
      <c r="BM76" s="326"/>
      <c r="BN76" s="327"/>
      <c r="BO76" s="329"/>
      <c r="BP76" s="326"/>
      <c r="BQ76" s="327"/>
      <c r="BR76" s="329"/>
      <c r="BS76" s="326"/>
      <c r="BT76" s="327"/>
      <c r="BU76" s="329"/>
      <c r="BV76" s="326"/>
      <c r="BW76" s="327"/>
      <c r="BX76" s="329"/>
      <c r="BY76" s="326"/>
      <c r="BZ76" s="327"/>
      <c r="CA76" s="329"/>
      <c r="CB76" s="326"/>
      <c r="CC76" s="327"/>
      <c r="CD76" s="329"/>
      <c r="CE76" s="326"/>
      <c r="CF76" s="327"/>
      <c r="CG76" s="329"/>
      <c r="CH76" s="326"/>
      <c r="CI76" s="327"/>
      <c r="CJ76" s="329"/>
      <c r="CK76" s="326"/>
      <c r="CL76" s="327"/>
      <c r="CM76" s="329"/>
      <c r="CN76" s="326"/>
      <c r="CO76" s="327"/>
      <c r="CP76" s="329"/>
      <c r="CQ76" s="326"/>
      <c r="CR76" s="327"/>
      <c r="CS76" s="334"/>
    </row>
    <row r="77" spans="1:97" ht="12">
      <c r="A77" s="197" t="s">
        <v>59</v>
      </c>
      <c r="B77" s="9">
        <v>420</v>
      </c>
      <c r="C77" s="9">
        <v>1</v>
      </c>
      <c r="D77" s="22">
        <f t="shared" si="35"/>
        <v>0.23809523809523811</v>
      </c>
      <c r="E77" s="14">
        <v>413</v>
      </c>
      <c r="F77" s="9">
        <v>1</v>
      </c>
      <c r="G77" s="23">
        <f t="shared" si="36"/>
        <v>0.24213075060532688</v>
      </c>
      <c r="H77" s="14">
        <v>413</v>
      </c>
      <c r="I77" s="9">
        <v>1</v>
      </c>
      <c r="J77" s="22">
        <f t="shared" si="37"/>
        <v>0.24213075060532688</v>
      </c>
      <c r="K77" s="14">
        <v>413</v>
      </c>
      <c r="L77" s="9">
        <v>1</v>
      </c>
      <c r="M77" s="23">
        <f t="shared" si="38"/>
        <v>0.24213075060532688</v>
      </c>
      <c r="N77" s="14">
        <v>412</v>
      </c>
      <c r="O77" s="9">
        <v>0</v>
      </c>
      <c r="P77" s="23">
        <f t="shared" si="39"/>
        <v>0</v>
      </c>
      <c r="Q77" s="15">
        <v>414</v>
      </c>
      <c r="R77" s="37">
        <v>4</v>
      </c>
      <c r="S77" s="22">
        <f t="shared" si="45"/>
        <v>0.96618357487922701</v>
      </c>
      <c r="T77" s="121">
        <v>411</v>
      </c>
      <c r="U77" s="8">
        <v>0</v>
      </c>
      <c r="V77" s="22">
        <f t="shared" si="40"/>
        <v>0</v>
      </c>
      <c r="W77" s="120">
        <v>414</v>
      </c>
      <c r="X77" s="40">
        <v>9</v>
      </c>
      <c r="Y77" s="22">
        <f t="shared" si="41"/>
        <v>2.1739130434782608</v>
      </c>
      <c r="Z77" s="120">
        <v>418</v>
      </c>
      <c r="AA77" s="40">
        <v>3</v>
      </c>
      <c r="AB77" s="22">
        <f t="shared" si="42"/>
        <v>0.71770334928229662</v>
      </c>
      <c r="AC77" s="120">
        <v>425</v>
      </c>
      <c r="AD77" s="8">
        <v>9</v>
      </c>
      <c r="AE77" s="22">
        <f t="shared" si="43"/>
        <v>2.1176470588235294</v>
      </c>
      <c r="AF77" s="120">
        <v>426</v>
      </c>
      <c r="AG77" s="8">
        <v>10</v>
      </c>
      <c r="AH77" s="23">
        <f t="shared" si="44"/>
        <v>2.3474178403755865</v>
      </c>
      <c r="AI77" s="126">
        <v>430</v>
      </c>
      <c r="AJ77" s="132">
        <v>6</v>
      </c>
      <c r="AK77" s="22">
        <f t="shared" si="54"/>
        <v>1.3953488372093024</v>
      </c>
      <c r="AL77" s="118">
        <v>429</v>
      </c>
      <c r="AM77" s="132">
        <v>6</v>
      </c>
      <c r="AN77" s="23">
        <f t="shared" si="46"/>
        <v>1.3986013986013985</v>
      </c>
      <c r="AO77" s="126">
        <v>429</v>
      </c>
      <c r="AP77" s="132">
        <v>6</v>
      </c>
      <c r="AQ77" s="22">
        <f t="shared" si="47"/>
        <v>1.3986013986013985</v>
      </c>
      <c r="AR77" s="118">
        <v>429</v>
      </c>
      <c r="AS77" s="132">
        <v>3</v>
      </c>
      <c r="AT77" s="23">
        <f t="shared" si="51"/>
        <v>0.69930069930069927</v>
      </c>
      <c r="AU77" s="126">
        <v>427</v>
      </c>
      <c r="AV77" s="132">
        <v>4</v>
      </c>
      <c r="AW77" s="22">
        <f t="shared" si="52"/>
        <v>0.93676814988290402</v>
      </c>
      <c r="AX77" s="118">
        <v>427</v>
      </c>
      <c r="AY77" s="132">
        <v>5</v>
      </c>
      <c r="AZ77" s="23">
        <f t="shared" si="48"/>
        <v>1.1709601873536302</v>
      </c>
      <c r="BA77" s="129">
        <v>423</v>
      </c>
      <c r="BB77" s="132">
        <v>8</v>
      </c>
      <c r="BC77" s="23">
        <f t="shared" si="49"/>
        <v>1.8912529550827424</v>
      </c>
      <c r="BD77" s="129">
        <v>423</v>
      </c>
      <c r="BE77" s="132">
        <v>2</v>
      </c>
      <c r="BF77" s="23">
        <f t="shared" si="50"/>
        <v>0.4728132387706856</v>
      </c>
      <c r="BG77" s="129">
        <v>433</v>
      </c>
      <c r="BH77" s="132">
        <v>1</v>
      </c>
      <c r="BI77" s="23">
        <f t="shared" si="53"/>
        <v>0.23094688221709006</v>
      </c>
      <c r="BJ77" s="326"/>
      <c r="BK77" s="327"/>
      <c r="BL77" s="328"/>
      <c r="BM77" s="326"/>
      <c r="BN77" s="327"/>
      <c r="BO77" s="329"/>
      <c r="BP77" s="326"/>
      <c r="BQ77" s="327"/>
      <c r="BR77" s="329"/>
      <c r="BS77" s="326"/>
      <c r="BT77" s="327"/>
      <c r="BU77" s="329"/>
      <c r="BV77" s="326"/>
      <c r="BW77" s="327"/>
      <c r="BX77" s="329"/>
      <c r="BY77" s="326"/>
      <c r="BZ77" s="327"/>
      <c r="CA77" s="329"/>
      <c r="CB77" s="326"/>
      <c r="CC77" s="327"/>
      <c r="CD77" s="329"/>
      <c r="CE77" s="326"/>
      <c r="CF77" s="327"/>
      <c r="CG77" s="329"/>
      <c r="CH77" s="326"/>
      <c r="CI77" s="327"/>
      <c r="CJ77" s="329"/>
      <c r="CK77" s="326"/>
      <c r="CL77" s="327"/>
      <c r="CM77" s="329"/>
      <c r="CN77" s="326"/>
      <c r="CO77" s="327"/>
      <c r="CP77" s="329"/>
      <c r="CQ77" s="326"/>
      <c r="CR77" s="327"/>
      <c r="CS77" s="334"/>
    </row>
    <row r="78" spans="1:97" ht="12">
      <c r="A78" s="197" t="s">
        <v>147</v>
      </c>
      <c r="B78" s="9"/>
      <c r="C78" s="9"/>
      <c r="D78" s="22"/>
      <c r="E78" s="14"/>
      <c r="F78" s="9"/>
      <c r="G78" s="23"/>
      <c r="H78" s="14"/>
      <c r="I78" s="9"/>
      <c r="J78" s="22"/>
      <c r="K78" s="14"/>
      <c r="L78" s="9"/>
      <c r="M78" s="23"/>
      <c r="N78" s="14"/>
      <c r="O78" s="9"/>
      <c r="P78" s="23"/>
      <c r="Q78" s="15">
        <v>1210</v>
      </c>
      <c r="R78" s="37">
        <v>4</v>
      </c>
      <c r="S78" s="22">
        <f t="shared" si="45"/>
        <v>0.33057851239669422</v>
      </c>
      <c r="T78" s="121">
        <v>1202</v>
      </c>
      <c r="U78" s="8">
        <v>0</v>
      </c>
      <c r="V78" s="22">
        <f t="shared" si="40"/>
        <v>0</v>
      </c>
      <c r="W78" s="120">
        <v>1178</v>
      </c>
      <c r="X78" s="40">
        <v>0</v>
      </c>
      <c r="Y78" s="22">
        <f t="shared" si="41"/>
        <v>0</v>
      </c>
      <c r="Z78" s="120">
        <v>1135</v>
      </c>
      <c r="AA78" s="40">
        <v>0</v>
      </c>
      <c r="AB78" s="22">
        <f t="shared" si="42"/>
        <v>0</v>
      </c>
      <c r="AC78" s="120">
        <v>1077</v>
      </c>
      <c r="AD78" s="8">
        <v>0</v>
      </c>
      <c r="AE78" s="22">
        <f t="shared" si="43"/>
        <v>0</v>
      </c>
      <c r="AF78" s="120">
        <v>1067</v>
      </c>
      <c r="AG78" s="8">
        <v>0</v>
      </c>
      <c r="AH78" s="23">
        <f t="shared" si="44"/>
        <v>0</v>
      </c>
      <c r="AI78" s="126">
        <v>1061</v>
      </c>
      <c r="AJ78" s="132">
        <v>0</v>
      </c>
      <c r="AK78" s="22">
        <f t="shared" si="54"/>
        <v>0</v>
      </c>
      <c r="AL78" s="118">
        <v>1052</v>
      </c>
      <c r="AM78" s="132">
        <v>0</v>
      </c>
      <c r="AN78" s="23">
        <f t="shared" si="46"/>
        <v>0</v>
      </c>
      <c r="AO78" s="126">
        <v>1040</v>
      </c>
      <c r="AP78" s="132">
        <v>0</v>
      </c>
      <c r="AQ78" s="22">
        <f t="shared" si="47"/>
        <v>0</v>
      </c>
      <c r="AR78" s="118">
        <v>1034</v>
      </c>
      <c r="AS78" s="132">
        <v>0</v>
      </c>
      <c r="AT78" s="23">
        <f t="shared" si="51"/>
        <v>0</v>
      </c>
      <c r="AU78" s="126">
        <v>1022</v>
      </c>
      <c r="AV78" s="132">
        <v>0</v>
      </c>
      <c r="AW78" s="22">
        <f t="shared" si="52"/>
        <v>0</v>
      </c>
      <c r="AX78" s="118">
        <v>1008</v>
      </c>
      <c r="AY78" s="132">
        <v>0</v>
      </c>
      <c r="AZ78" s="23">
        <f t="shared" si="48"/>
        <v>0</v>
      </c>
      <c r="BA78" s="129">
        <v>994</v>
      </c>
      <c r="BB78" s="132">
        <v>0</v>
      </c>
      <c r="BC78" s="23">
        <f t="shared" si="49"/>
        <v>0</v>
      </c>
      <c r="BD78" s="129">
        <v>983</v>
      </c>
      <c r="BE78" s="132">
        <v>0</v>
      </c>
      <c r="BF78" s="23">
        <f t="shared" si="50"/>
        <v>0</v>
      </c>
      <c r="BG78" s="129">
        <v>967</v>
      </c>
      <c r="BH78" s="132">
        <v>0</v>
      </c>
      <c r="BI78" s="23">
        <f t="shared" si="53"/>
        <v>0</v>
      </c>
      <c r="BJ78" s="326"/>
      <c r="BK78" s="327"/>
      <c r="BL78" s="328"/>
      <c r="BM78" s="326"/>
      <c r="BN78" s="327"/>
      <c r="BO78" s="329"/>
      <c r="BP78" s="326"/>
      <c r="BQ78" s="327"/>
      <c r="BR78" s="329"/>
      <c r="BS78" s="326"/>
      <c r="BT78" s="327"/>
      <c r="BU78" s="329"/>
      <c r="BV78" s="326"/>
      <c r="BW78" s="327"/>
      <c r="BX78" s="329"/>
      <c r="BY78" s="326"/>
      <c r="BZ78" s="327"/>
      <c r="CA78" s="329"/>
      <c r="CB78" s="326"/>
      <c r="CC78" s="327"/>
      <c r="CD78" s="329"/>
      <c r="CE78" s="326"/>
      <c r="CF78" s="327"/>
      <c r="CG78" s="329"/>
      <c r="CH78" s="326"/>
      <c r="CI78" s="327"/>
      <c r="CJ78" s="329"/>
      <c r="CK78" s="326"/>
      <c r="CL78" s="327"/>
      <c r="CM78" s="329"/>
      <c r="CN78" s="326"/>
      <c r="CO78" s="327"/>
      <c r="CP78" s="329"/>
      <c r="CQ78" s="326"/>
      <c r="CR78" s="327"/>
      <c r="CS78" s="334"/>
    </row>
    <row r="79" spans="1:97" ht="12">
      <c r="A79" s="197" t="s">
        <v>60</v>
      </c>
      <c r="B79" s="9">
        <v>1260</v>
      </c>
      <c r="C79" s="9">
        <v>7</v>
      </c>
      <c r="D79" s="22">
        <f>C79/B79*100</f>
        <v>0.55555555555555558</v>
      </c>
      <c r="E79" s="14">
        <v>1253</v>
      </c>
      <c r="F79" s="9">
        <v>13</v>
      </c>
      <c r="G79" s="23">
        <f>F79/E79*100</f>
        <v>1.0375099760574622</v>
      </c>
      <c r="H79" s="14">
        <v>1252</v>
      </c>
      <c r="I79" s="9">
        <v>13</v>
      </c>
      <c r="J79" s="22">
        <f>I79/H79*100</f>
        <v>1.0383386581469649</v>
      </c>
      <c r="K79" s="14">
        <v>1243</v>
      </c>
      <c r="L79" s="9">
        <v>6</v>
      </c>
      <c r="M79" s="23">
        <f>L79/K79*100</f>
        <v>0.48270313757039418</v>
      </c>
      <c r="N79" s="14">
        <v>1232</v>
      </c>
      <c r="O79" s="9">
        <v>5</v>
      </c>
      <c r="P79" s="23">
        <f>O79/N79*100</f>
        <v>0.40584415584415579</v>
      </c>
      <c r="Q79" s="15">
        <v>1226</v>
      </c>
      <c r="R79" s="37">
        <v>8</v>
      </c>
      <c r="S79" s="22">
        <f t="shared" si="45"/>
        <v>0.65252854812398042</v>
      </c>
      <c r="T79" s="121">
        <v>1229</v>
      </c>
      <c r="U79" s="8">
        <v>12</v>
      </c>
      <c r="V79" s="22">
        <f>U79/T79*100</f>
        <v>0.97640358014646056</v>
      </c>
      <c r="W79" s="120">
        <v>1229</v>
      </c>
      <c r="X79" s="40">
        <v>22</v>
      </c>
      <c r="Y79" s="22">
        <f>X79/W79*100</f>
        <v>1.790073230268511</v>
      </c>
      <c r="Z79" s="120">
        <v>1234</v>
      </c>
      <c r="AA79" s="40">
        <v>18</v>
      </c>
      <c r="AB79" s="22">
        <f>AA79/Z79*100</f>
        <v>1.4586709886547813</v>
      </c>
      <c r="AC79" s="120">
        <v>1237</v>
      </c>
      <c r="AD79" s="8">
        <v>16</v>
      </c>
      <c r="AE79" s="22">
        <f>AD79/AC79*100</f>
        <v>1.2934518997574778</v>
      </c>
      <c r="AF79" s="120">
        <v>1224</v>
      </c>
      <c r="AG79" s="8">
        <v>29</v>
      </c>
      <c r="AH79" s="23">
        <f>AG79/AF79*100</f>
        <v>2.369281045751634</v>
      </c>
      <c r="AI79" s="126">
        <v>1213</v>
      </c>
      <c r="AJ79" s="132">
        <v>43</v>
      </c>
      <c r="AK79" s="22">
        <f t="shared" si="54"/>
        <v>3.5449299258037921</v>
      </c>
      <c r="AL79" s="118">
        <v>1208</v>
      </c>
      <c r="AM79" s="132">
        <v>35</v>
      </c>
      <c r="AN79" s="23">
        <f t="shared" si="46"/>
        <v>2.8973509933774833</v>
      </c>
      <c r="AO79" s="126">
        <v>1197</v>
      </c>
      <c r="AP79" s="132">
        <v>15</v>
      </c>
      <c r="AQ79" s="22">
        <f t="shared" si="47"/>
        <v>1.2531328320802004</v>
      </c>
      <c r="AR79" s="118">
        <v>1192</v>
      </c>
      <c r="AS79" s="132">
        <v>9</v>
      </c>
      <c r="AT79" s="23">
        <f t="shared" si="51"/>
        <v>0.75503355704697994</v>
      </c>
      <c r="AU79" s="126">
        <v>1182</v>
      </c>
      <c r="AV79" s="132">
        <v>11</v>
      </c>
      <c r="AW79" s="22">
        <f t="shared" si="52"/>
        <v>0.93062605752961081</v>
      </c>
      <c r="AX79" s="118">
        <v>1170</v>
      </c>
      <c r="AY79" s="132">
        <v>14</v>
      </c>
      <c r="AZ79" s="23">
        <f t="shared" si="48"/>
        <v>1.1965811965811968</v>
      </c>
      <c r="BA79" s="129">
        <v>1163</v>
      </c>
      <c r="BB79" s="132">
        <v>15</v>
      </c>
      <c r="BC79" s="23">
        <f t="shared" si="49"/>
        <v>1.2897678417884781</v>
      </c>
      <c r="BD79" s="129">
        <v>1164</v>
      </c>
      <c r="BE79" s="132">
        <v>9</v>
      </c>
      <c r="BF79" s="23">
        <f t="shared" si="50"/>
        <v>0.77319587628865982</v>
      </c>
      <c r="BG79" s="129">
        <v>1157</v>
      </c>
      <c r="BH79" s="132">
        <v>28</v>
      </c>
      <c r="BI79" s="23">
        <f t="shared" si="53"/>
        <v>2.4200518582541055</v>
      </c>
      <c r="BJ79" s="326"/>
      <c r="BK79" s="327"/>
      <c r="BL79" s="328"/>
      <c r="BM79" s="326"/>
      <c r="BN79" s="327"/>
      <c r="BO79" s="329"/>
      <c r="BP79" s="326"/>
      <c r="BQ79" s="327"/>
      <c r="BR79" s="329"/>
      <c r="BS79" s="326"/>
      <c r="BT79" s="327"/>
      <c r="BU79" s="329"/>
      <c r="BV79" s="326"/>
      <c r="BW79" s="327"/>
      <c r="BX79" s="329"/>
      <c r="BY79" s="326"/>
      <c r="BZ79" s="327"/>
      <c r="CA79" s="329"/>
      <c r="CB79" s="326"/>
      <c r="CC79" s="327"/>
      <c r="CD79" s="329"/>
      <c r="CE79" s="326"/>
      <c r="CF79" s="327"/>
      <c r="CG79" s="329"/>
      <c r="CH79" s="326"/>
      <c r="CI79" s="327"/>
      <c r="CJ79" s="329"/>
      <c r="CK79" s="326"/>
      <c r="CL79" s="327"/>
      <c r="CM79" s="329"/>
      <c r="CN79" s="326"/>
      <c r="CO79" s="327"/>
      <c r="CP79" s="329"/>
      <c r="CQ79" s="326"/>
      <c r="CR79" s="327"/>
      <c r="CS79" s="334"/>
    </row>
    <row r="80" spans="1:97" ht="12">
      <c r="A80" s="197" t="s">
        <v>61</v>
      </c>
      <c r="B80" s="9">
        <v>1440</v>
      </c>
      <c r="C80" s="9">
        <v>10</v>
      </c>
      <c r="D80" s="22">
        <f>C80/B80*100</f>
        <v>0.69444444444444442</v>
      </c>
      <c r="E80" s="14">
        <v>1433</v>
      </c>
      <c r="F80" s="9">
        <v>2</v>
      </c>
      <c r="G80" s="23">
        <f>F80/E80*100</f>
        <v>0.13956734124214934</v>
      </c>
      <c r="H80" s="14">
        <v>1437</v>
      </c>
      <c r="I80" s="9">
        <v>1</v>
      </c>
      <c r="J80" s="22">
        <f>I80/H80*100</f>
        <v>6.9589422407794019E-2</v>
      </c>
      <c r="K80" s="14">
        <v>1426</v>
      </c>
      <c r="L80" s="9">
        <v>13</v>
      </c>
      <c r="M80" s="23">
        <f>L80/K80*100</f>
        <v>0.91164095371669007</v>
      </c>
      <c r="N80" s="14">
        <v>1400</v>
      </c>
      <c r="O80" s="9">
        <v>8</v>
      </c>
      <c r="P80" s="23">
        <f>O80/N80*100</f>
        <v>0.5714285714285714</v>
      </c>
      <c r="Q80" s="15">
        <v>1396</v>
      </c>
      <c r="R80" s="37">
        <v>14</v>
      </c>
      <c r="S80" s="22">
        <f t="shared" si="45"/>
        <v>1.002865329512894</v>
      </c>
      <c r="T80" s="121">
        <v>1374</v>
      </c>
      <c r="U80" s="8">
        <v>5</v>
      </c>
      <c r="V80" s="22">
        <f>U80/T80*100</f>
        <v>0.36390101892285298</v>
      </c>
      <c r="W80" s="120">
        <v>1367</v>
      </c>
      <c r="X80" s="40">
        <v>6</v>
      </c>
      <c r="Y80" s="22">
        <f>X80/W80*100</f>
        <v>0.43891733723482074</v>
      </c>
      <c r="Z80" s="120">
        <v>1356</v>
      </c>
      <c r="AA80" s="40">
        <v>16</v>
      </c>
      <c r="AB80" s="22">
        <f>AA80/Z80*100</f>
        <v>1.1799410029498525</v>
      </c>
      <c r="AC80" s="120">
        <v>1347</v>
      </c>
      <c r="AD80" s="8">
        <v>16</v>
      </c>
      <c r="AE80" s="22">
        <f>AD80/AC80*100</f>
        <v>1.1878247958426131</v>
      </c>
      <c r="AF80" s="120">
        <v>1325</v>
      </c>
      <c r="AG80" s="8">
        <v>17</v>
      </c>
      <c r="AH80" s="23">
        <f>AG80/AF80*100</f>
        <v>1.2830188679245282</v>
      </c>
      <c r="AI80" s="126">
        <v>1309</v>
      </c>
      <c r="AJ80" s="132">
        <v>20</v>
      </c>
      <c r="AK80" s="22">
        <f t="shared" si="54"/>
        <v>1.5278838808250574</v>
      </c>
      <c r="AL80" s="118">
        <v>1298</v>
      </c>
      <c r="AM80" s="132">
        <v>17</v>
      </c>
      <c r="AN80" s="23">
        <f t="shared" si="46"/>
        <v>1.3097072419106317</v>
      </c>
      <c r="AO80" s="126">
        <v>1297</v>
      </c>
      <c r="AP80" s="132">
        <v>10</v>
      </c>
      <c r="AQ80" s="22">
        <f t="shared" si="47"/>
        <v>0.77101002313030076</v>
      </c>
      <c r="AR80" s="118">
        <v>1282</v>
      </c>
      <c r="AS80" s="132">
        <v>48</v>
      </c>
      <c r="AT80" s="23">
        <f t="shared" si="51"/>
        <v>3.74414976599064</v>
      </c>
      <c r="AU80" s="126">
        <v>1266</v>
      </c>
      <c r="AV80" s="132">
        <v>8</v>
      </c>
      <c r="AW80" s="22">
        <f t="shared" si="52"/>
        <v>0.63191153238546605</v>
      </c>
      <c r="AX80" s="118">
        <v>1266</v>
      </c>
      <c r="AY80" s="132">
        <v>8</v>
      </c>
      <c r="AZ80" s="23">
        <f t="shared" si="48"/>
        <v>0.63191153238546605</v>
      </c>
      <c r="BA80" s="129">
        <v>1262</v>
      </c>
      <c r="BB80" s="132">
        <v>25</v>
      </c>
      <c r="BC80" s="23">
        <f t="shared" si="49"/>
        <v>1.9809825673534072</v>
      </c>
      <c r="BD80" s="129">
        <v>1251</v>
      </c>
      <c r="BE80" s="132">
        <v>16</v>
      </c>
      <c r="BF80" s="23">
        <f t="shared" si="50"/>
        <v>1.2789768185451638</v>
      </c>
      <c r="BG80" s="129">
        <v>1243</v>
      </c>
      <c r="BH80" s="132">
        <v>9</v>
      </c>
      <c r="BI80" s="23">
        <f t="shared" si="53"/>
        <v>0.72405470635559133</v>
      </c>
      <c r="BJ80" s="326"/>
      <c r="BK80" s="327"/>
      <c r="BL80" s="328"/>
      <c r="BM80" s="326"/>
      <c r="BN80" s="327"/>
      <c r="BO80" s="329"/>
      <c r="BP80" s="326"/>
      <c r="BQ80" s="327"/>
      <c r="BR80" s="329"/>
      <c r="BS80" s="326"/>
      <c r="BT80" s="327"/>
      <c r="BU80" s="329"/>
      <c r="BV80" s="326"/>
      <c r="BW80" s="327"/>
      <c r="BX80" s="329"/>
      <c r="BY80" s="326"/>
      <c r="BZ80" s="327"/>
      <c r="CA80" s="329"/>
      <c r="CB80" s="326"/>
      <c r="CC80" s="327"/>
      <c r="CD80" s="329"/>
      <c r="CE80" s="326"/>
      <c r="CF80" s="327"/>
      <c r="CG80" s="329"/>
      <c r="CH80" s="326"/>
      <c r="CI80" s="327"/>
      <c r="CJ80" s="329"/>
      <c r="CK80" s="326"/>
      <c r="CL80" s="327"/>
      <c r="CM80" s="329"/>
      <c r="CN80" s="326"/>
      <c r="CO80" s="327"/>
      <c r="CP80" s="329"/>
      <c r="CQ80" s="326"/>
      <c r="CR80" s="327"/>
      <c r="CS80" s="334"/>
    </row>
    <row r="81" spans="1:97" ht="12">
      <c r="A81" s="197" t="s">
        <v>148</v>
      </c>
      <c r="B81" s="9"/>
      <c r="C81" s="9"/>
      <c r="D81" s="22"/>
      <c r="E81" s="14"/>
      <c r="F81" s="9"/>
      <c r="G81" s="23"/>
      <c r="H81" s="14"/>
      <c r="I81" s="9"/>
      <c r="J81" s="22"/>
      <c r="K81" s="14"/>
      <c r="L81" s="9"/>
      <c r="M81" s="23"/>
      <c r="N81" s="14"/>
      <c r="O81" s="9"/>
      <c r="P81" s="23"/>
      <c r="Q81" s="15">
        <v>454</v>
      </c>
      <c r="R81" s="37">
        <v>5</v>
      </c>
      <c r="S81" s="22">
        <f t="shared" si="45"/>
        <v>1.1013215859030838</v>
      </c>
      <c r="T81" s="121">
        <v>455</v>
      </c>
      <c r="U81" s="8">
        <v>0</v>
      </c>
      <c r="V81" s="22">
        <f>U81/T81*100</f>
        <v>0</v>
      </c>
      <c r="W81" s="120">
        <v>451</v>
      </c>
      <c r="X81" s="40">
        <v>0</v>
      </c>
      <c r="Y81" s="22">
        <f>X81/W81*100</f>
        <v>0</v>
      </c>
      <c r="Z81" s="120">
        <v>452</v>
      </c>
      <c r="AA81" s="40">
        <v>7</v>
      </c>
      <c r="AB81" s="22">
        <f>AA81/Z81*100</f>
        <v>1.5486725663716814</v>
      </c>
      <c r="AC81" s="120">
        <v>451</v>
      </c>
      <c r="AD81" s="8">
        <v>13</v>
      </c>
      <c r="AE81" s="22">
        <f>AD81/AC81*100</f>
        <v>2.8824833702882482</v>
      </c>
      <c r="AF81" s="120">
        <v>450</v>
      </c>
      <c r="AG81" s="8">
        <v>3</v>
      </c>
      <c r="AH81" s="23">
        <f>AG81/AF81*100</f>
        <v>0.66666666666666674</v>
      </c>
      <c r="AI81" s="126">
        <v>449</v>
      </c>
      <c r="AJ81" s="132">
        <v>6</v>
      </c>
      <c r="AK81" s="22">
        <f t="shared" si="54"/>
        <v>1.3363028953229399</v>
      </c>
      <c r="AL81" s="118">
        <v>447</v>
      </c>
      <c r="AM81" s="132">
        <v>4</v>
      </c>
      <c r="AN81" s="23">
        <f t="shared" si="46"/>
        <v>0.89485458612975388</v>
      </c>
      <c r="AO81" s="126">
        <v>444</v>
      </c>
      <c r="AP81" s="132">
        <v>3</v>
      </c>
      <c r="AQ81" s="22">
        <f t="shared" si="47"/>
        <v>0.67567567567567566</v>
      </c>
      <c r="AR81" s="118">
        <v>441</v>
      </c>
      <c r="AS81" s="132">
        <v>12</v>
      </c>
      <c r="AT81" s="23">
        <f t="shared" si="51"/>
        <v>2.7210884353741496</v>
      </c>
      <c r="AU81" s="126">
        <v>441</v>
      </c>
      <c r="AV81" s="132">
        <v>2</v>
      </c>
      <c r="AW81" s="22">
        <f t="shared" si="52"/>
        <v>0.45351473922902497</v>
      </c>
      <c r="AX81" s="118">
        <v>439</v>
      </c>
      <c r="AY81" s="132">
        <v>3</v>
      </c>
      <c r="AZ81" s="23">
        <f t="shared" si="48"/>
        <v>0.68337129840546695</v>
      </c>
      <c r="BA81" s="129">
        <v>437</v>
      </c>
      <c r="BB81" s="132">
        <v>6</v>
      </c>
      <c r="BC81" s="23">
        <f t="shared" si="49"/>
        <v>1.3729977116704806</v>
      </c>
      <c r="BD81" s="129">
        <v>435</v>
      </c>
      <c r="BE81" s="132">
        <v>9</v>
      </c>
      <c r="BF81" s="23">
        <f t="shared" si="50"/>
        <v>2.0689655172413794</v>
      </c>
      <c r="BG81" s="129">
        <v>432</v>
      </c>
      <c r="BH81" s="132">
        <v>3</v>
      </c>
      <c r="BI81" s="23">
        <f t="shared" si="53"/>
        <v>0.69444444444444442</v>
      </c>
      <c r="BJ81" s="326"/>
      <c r="BK81" s="327"/>
      <c r="BL81" s="328"/>
      <c r="BM81" s="326"/>
      <c r="BN81" s="327"/>
      <c r="BO81" s="329"/>
      <c r="BP81" s="326"/>
      <c r="BQ81" s="327"/>
      <c r="BR81" s="329"/>
      <c r="BS81" s="326"/>
      <c r="BT81" s="327"/>
      <c r="BU81" s="329"/>
      <c r="BV81" s="326"/>
      <c r="BW81" s="327"/>
      <c r="BX81" s="329"/>
      <c r="BY81" s="326"/>
      <c r="BZ81" s="327"/>
      <c r="CA81" s="329"/>
      <c r="CB81" s="326"/>
      <c r="CC81" s="327"/>
      <c r="CD81" s="329"/>
      <c r="CE81" s="326"/>
      <c r="CF81" s="327"/>
      <c r="CG81" s="329"/>
      <c r="CH81" s="326"/>
      <c r="CI81" s="327"/>
      <c r="CJ81" s="329"/>
      <c r="CK81" s="326"/>
      <c r="CL81" s="327"/>
      <c r="CM81" s="329"/>
      <c r="CN81" s="326"/>
      <c r="CO81" s="327"/>
      <c r="CP81" s="329"/>
      <c r="CQ81" s="326"/>
      <c r="CR81" s="327"/>
      <c r="CS81" s="334"/>
    </row>
    <row r="82" spans="1:97" ht="12">
      <c r="A82" s="197" t="s">
        <v>62</v>
      </c>
      <c r="B82" s="9">
        <v>422</v>
      </c>
      <c r="C82" s="9">
        <v>0</v>
      </c>
      <c r="D82" s="22">
        <f t="shared" ref="D82:D93" si="55">C82/B82*100</f>
        <v>0</v>
      </c>
      <c r="E82" s="14">
        <v>424</v>
      </c>
      <c r="F82" s="9">
        <v>0</v>
      </c>
      <c r="G82" s="23">
        <f t="shared" ref="G82:G93" si="56">F82/E82*100</f>
        <v>0</v>
      </c>
      <c r="H82" s="14">
        <v>423</v>
      </c>
      <c r="I82" s="9">
        <v>0</v>
      </c>
      <c r="J82" s="22">
        <f t="shared" ref="J82:J93" si="57">I82/H82*100</f>
        <v>0</v>
      </c>
      <c r="K82" s="14">
        <v>421</v>
      </c>
      <c r="L82" s="9">
        <v>0</v>
      </c>
      <c r="M82" s="23">
        <f t="shared" ref="M82:M93" si="58">L82/K82*100</f>
        <v>0</v>
      </c>
      <c r="N82" s="14">
        <v>418</v>
      </c>
      <c r="O82" s="9">
        <v>0</v>
      </c>
      <c r="P82" s="23">
        <f t="shared" ref="P82:P93" si="59">O82/N82*100</f>
        <v>0</v>
      </c>
      <c r="Q82" s="15">
        <v>416</v>
      </c>
      <c r="R82" s="37">
        <v>6</v>
      </c>
      <c r="S82" s="22">
        <f t="shared" si="45"/>
        <v>1.4423076923076923</v>
      </c>
      <c r="T82" s="121">
        <v>411</v>
      </c>
      <c r="U82" s="8">
        <v>0</v>
      </c>
      <c r="V82" s="22">
        <f t="shared" ref="V82:V93" si="60">U82/T82*100</f>
        <v>0</v>
      </c>
      <c r="W82" s="120">
        <v>402</v>
      </c>
      <c r="X82" s="40">
        <v>0</v>
      </c>
      <c r="Y82" s="22">
        <f t="shared" ref="Y82:Y93" si="61">X82/W82*100</f>
        <v>0</v>
      </c>
      <c r="Z82" s="120">
        <v>402</v>
      </c>
      <c r="AA82" s="40">
        <v>0</v>
      </c>
      <c r="AB82" s="22">
        <f t="shared" ref="AB82:AB93" si="62">AA82/Z82*100</f>
        <v>0</v>
      </c>
      <c r="AC82" s="120">
        <v>391</v>
      </c>
      <c r="AD82" s="8">
        <v>6</v>
      </c>
      <c r="AE82" s="22">
        <f t="shared" ref="AE82:AE93" si="63">AD82/AC82*100</f>
        <v>1.5345268542199488</v>
      </c>
      <c r="AF82" s="120">
        <v>396</v>
      </c>
      <c r="AG82" s="8">
        <v>3</v>
      </c>
      <c r="AH82" s="23">
        <f t="shared" ref="AH82:AH93" si="64">AG82/AF82*100</f>
        <v>0.75757575757575757</v>
      </c>
      <c r="AI82" s="126">
        <v>393</v>
      </c>
      <c r="AJ82" s="132">
        <v>3</v>
      </c>
      <c r="AK82" s="22">
        <f t="shared" si="54"/>
        <v>0.76335877862595414</v>
      </c>
      <c r="AL82" s="118">
        <v>394</v>
      </c>
      <c r="AM82" s="132">
        <v>2</v>
      </c>
      <c r="AN82" s="23">
        <f t="shared" si="46"/>
        <v>0.50761421319796951</v>
      </c>
      <c r="AO82" s="126">
        <v>390</v>
      </c>
      <c r="AP82" s="132">
        <v>2</v>
      </c>
      <c r="AQ82" s="22">
        <f t="shared" si="47"/>
        <v>0.51282051282051277</v>
      </c>
      <c r="AR82" s="118">
        <v>391</v>
      </c>
      <c r="AS82" s="132">
        <v>3</v>
      </c>
      <c r="AT82" s="23">
        <f t="shared" si="51"/>
        <v>0.76726342710997442</v>
      </c>
      <c r="AU82" s="126">
        <v>389</v>
      </c>
      <c r="AV82" s="132">
        <v>1</v>
      </c>
      <c r="AW82" s="22">
        <f t="shared" si="52"/>
        <v>0.25706940874035988</v>
      </c>
      <c r="AX82" s="118">
        <v>387</v>
      </c>
      <c r="AY82" s="132">
        <v>5</v>
      </c>
      <c r="AZ82" s="23">
        <f t="shared" si="48"/>
        <v>1.2919896640826873</v>
      </c>
      <c r="BA82" s="129">
        <v>385</v>
      </c>
      <c r="BB82" s="132">
        <v>3</v>
      </c>
      <c r="BC82" s="23">
        <f t="shared" si="49"/>
        <v>0.77922077922077926</v>
      </c>
      <c r="BD82" s="129">
        <v>381</v>
      </c>
      <c r="BE82" s="132">
        <v>3</v>
      </c>
      <c r="BF82" s="23">
        <f t="shared" si="50"/>
        <v>0.78740157480314954</v>
      </c>
      <c r="BG82" s="129">
        <v>381</v>
      </c>
      <c r="BH82" s="132">
        <v>2</v>
      </c>
      <c r="BI82" s="23">
        <f t="shared" si="53"/>
        <v>0.52493438320209973</v>
      </c>
      <c r="BJ82" s="326"/>
      <c r="BK82" s="327"/>
      <c r="BL82" s="328"/>
      <c r="BM82" s="326"/>
      <c r="BN82" s="327"/>
      <c r="BO82" s="329"/>
      <c r="BP82" s="326"/>
      <c r="BQ82" s="327"/>
      <c r="BR82" s="329"/>
      <c r="BS82" s="326"/>
      <c r="BT82" s="327"/>
      <c r="BU82" s="329"/>
      <c r="BV82" s="326"/>
      <c r="BW82" s="327"/>
      <c r="BX82" s="329"/>
      <c r="BY82" s="326"/>
      <c r="BZ82" s="327"/>
      <c r="CA82" s="329"/>
      <c r="CB82" s="326"/>
      <c r="CC82" s="327"/>
      <c r="CD82" s="329"/>
      <c r="CE82" s="326"/>
      <c r="CF82" s="327"/>
      <c r="CG82" s="329"/>
      <c r="CH82" s="326"/>
      <c r="CI82" s="327"/>
      <c r="CJ82" s="329"/>
      <c r="CK82" s="326"/>
      <c r="CL82" s="327"/>
      <c r="CM82" s="329"/>
      <c r="CN82" s="326"/>
      <c r="CO82" s="327"/>
      <c r="CP82" s="329"/>
      <c r="CQ82" s="326"/>
      <c r="CR82" s="327"/>
      <c r="CS82" s="334"/>
    </row>
    <row r="83" spans="1:97" ht="12">
      <c r="A83" s="197" t="s">
        <v>63</v>
      </c>
      <c r="B83" s="9">
        <v>102</v>
      </c>
      <c r="C83" s="9">
        <v>0</v>
      </c>
      <c r="D83" s="22">
        <f t="shared" si="55"/>
        <v>0</v>
      </c>
      <c r="E83" s="14">
        <v>104</v>
      </c>
      <c r="F83" s="9">
        <v>2</v>
      </c>
      <c r="G83" s="23">
        <f t="shared" si="56"/>
        <v>1.9230769230769231</v>
      </c>
      <c r="H83" s="14">
        <v>103</v>
      </c>
      <c r="I83" s="9">
        <v>2</v>
      </c>
      <c r="J83" s="22">
        <f t="shared" si="57"/>
        <v>1.9417475728155338</v>
      </c>
      <c r="K83" s="14">
        <v>105</v>
      </c>
      <c r="L83" s="9">
        <v>1</v>
      </c>
      <c r="M83" s="23">
        <f t="shared" si="58"/>
        <v>0.95238095238095244</v>
      </c>
      <c r="N83" s="14">
        <v>102</v>
      </c>
      <c r="O83" s="9">
        <v>2</v>
      </c>
      <c r="P83" s="23">
        <f t="shared" si="59"/>
        <v>1.9607843137254901</v>
      </c>
      <c r="Q83" s="15">
        <v>102</v>
      </c>
      <c r="R83" s="37">
        <v>8</v>
      </c>
      <c r="S83" s="22">
        <f t="shared" si="45"/>
        <v>7.8431372549019605</v>
      </c>
      <c r="T83" s="121">
        <v>99</v>
      </c>
      <c r="U83" s="8">
        <v>1</v>
      </c>
      <c r="V83" s="22">
        <f t="shared" si="60"/>
        <v>1.0101010101010102</v>
      </c>
      <c r="W83" s="120">
        <v>99</v>
      </c>
      <c r="X83" s="40">
        <v>2</v>
      </c>
      <c r="Y83" s="22">
        <f t="shared" si="61"/>
        <v>2.0202020202020203</v>
      </c>
      <c r="Z83" s="120">
        <v>96</v>
      </c>
      <c r="AA83" s="40">
        <v>2</v>
      </c>
      <c r="AB83" s="22">
        <f t="shared" si="62"/>
        <v>2.083333333333333</v>
      </c>
      <c r="AC83" s="120">
        <v>95</v>
      </c>
      <c r="AD83" s="8">
        <v>8</v>
      </c>
      <c r="AE83" s="22">
        <f t="shared" si="63"/>
        <v>8.4210526315789469</v>
      </c>
      <c r="AF83" s="120">
        <v>95</v>
      </c>
      <c r="AG83" s="8">
        <v>3</v>
      </c>
      <c r="AH83" s="23">
        <f t="shared" si="64"/>
        <v>3.1578947368421053</v>
      </c>
      <c r="AI83" s="126">
        <v>94</v>
      </c>
      <c r="AJ83" s="132">
        <v>1</v>
      </c>
      <c r="AK83" s="22">
        <f t="shared" si="54"/>
        <v>1.0638297872340425</v>
      </c>
      <c r="AL83" s="118">
        <v>95</v>
      </c>
      <c r="AM83" s="132">
        <v>1</v>
      </c>
      <c r="AN83" s="23">
        <f t="shared" si="46"/>
        <v>1.0526315789473684</v>
      </c>
      <c r="AO83" s="126">
        <v>97</v>
      </c>
      <c r="AP83" s="132">
        <v>3</v>
      </c>
      <c r="AQ83" s="22">
        <f t="shared" si="47"/>
        <v>3.0927835051546393</v>
      </c>
      <c r="AR83" s="118">
        <v>97</v>
      </c>
      <c r="AS83" s="132">
        <v>2</v>
      </c>
      <c r="AT83" s="23">
        <f t="shared" si="51"/>
        <v>2.0618556701030926</v>
      </c>
      <c r="AU83" s="126">
        <v>97</v>
      </c>
      <c r="AV83" s="132">
        <v>2</v>
      </c>
      <c r="AW83" s="22">
        <f t="shared" si="52"/>
        <v>2.0618556701030926</v>
      </c>
      <c r="AX83" s="118">
        <v>98</v>
      </c>
      <c r="AY83" s="132">
        <v>2</v>
      </c>
      <c r="AZ83" s="23">
        <f t="shared" si="48"/>
        <v>2.0408163265306123</v>
      </c>
      <c r="BA83" s="129">
        <v>97</v>
      </c>
      <c r="BB83" s="132">
        <v>3</v>
      </c>
      <c r="BC83" s="23">
        <f t="shared" si="49"/>
        <v>3.0927835051546393</v>
      </c>
      <c r="BD83" s="129">
        <v>95</v>
      </c>
      <c r="BE83" s="132">
        <v>2</v>
      </c>
      <c r="BF83" s="23">
        <f t="shared" si="50"/>
        <v>2.1052631578947367</v>
      </c>
      <c r="BG83" s="129">
        <v>93</v>
      </c>
      <c r="BH83" s="132">
        <v>5</v>
      </c>
      <c r="BI83" s="23">
        <f t="shared" si="53"/>
        <v>5.376344086021505</v>
      </c>
      <c r="BJ83" s="326"/>
      <c r="BK83" s="327"/>
      <c r="BL83" s="328"/>
      <c r="BM83" s="326"/>
      <c r="BN83" s="327"/>
      <c r="BO83" s="329"/>
      <c r="BP83" s="326"/>
      <c r="BQ83" s="327"/>
      <c r="BR83" s="329"/>
      <c r="BS83" s="326"/>
      <c r="BT83" s="327"/>
      <c r="BU83" s="329"/>
      <c r="BV83" s="326"/>
      <c r="BW83" s="327"/>
      <c r="BX83" s="329"/>
      <c r="BY83" s="326"/>
      <c r="BZ83" s="327"/>
      <c r="CA83" s="329"/>
      <c r="CB83" s="326"/>
      <c r="CC83" s="327"/>
      <c r="CD83" s="329"/>
      <c r="CE83" s="326"/>
      <c r="CF83" s="327"/>
      <c r="CG83" s="329"/>
      <c r="CH83" s="326"/>
      <c r="CI83" s="327"/>
      <c r="CJ83" s="329"/>
      <c r="CK83" s="326"/>
      <c r="CL83" s="327"/>
      <c r="CM83" s="329"/>
      <c r="CN83" s="326"/>
      <c r="CO83" s="327"/>
      <c r="CP83" s="329"/>
      <c r="CQ83" s="326"/>
      <c r="CR83" s="327"/>
      <c r="CS83" s="334"/>
    </row>
    <row r="84" spans="1:97" ht="12">
      <c r="A84" s="197" t="s">
        <v>64</v>
      </c>
      <c r="B84" s="9">
        <v>700</v>
      </c>
      <c r="C84" s="9">
        <v>0</v>
      </c>
      <c r="D84" s="22">
        <f t="shared" si="55"/>
        <v>0</v>
      </c>
      <c r="E84" s="14">
        <v>699</v>
      </c>
      <c r="F84" s="9">
        <v>0</v>
      </c>
      <c r="G84" s="23">
        <f t="shared" si="56"/>
        <v>0</v>
      </c>
      <c r="H84" s="14">
        <v>698</v>
      </c>
      <c r="I84" s="9">
        <v>0</v>
      </c>
      <c r="J84" s="22">
        <f t="shared" si="57"/>
        <v>0</v>
      </c>
      <c r="K84" s="14">
        <v>692</v>
      </c>
      <c r="L84" s="9">
        <v>0</v>
      </c>
      <c r="M84" s="23">
        <f t="shared" si="58"/>
        <v>0</v>
      </c>
      <c r="N84" s="14">
        <v>693</v>
      </c>
      <c r="O84" s="9">
        <v>0</v>
      </c>
      <c r="P84" s="23">
        <f t="shared" si="59"/>
        <v>0</v>
      </c>
      <c r="Q84" s="15">
        <v>680</v>
      </c>
      <c r="R84" s="37">
        <v>8</v>
      </c>
      <c r="S84" s="22">
        <f t="shared" si="45"/>
        <v>1.1764705882352942</v>
      </c>
      <c r="T84" s="121">
        <v>678</v>
      </c>
      <c r="U84" s="8">
        <v>0</v>
      </c>
      <c r="V84" s="22">
        <f t="shared" si="60"/>
        <v>0</v>
      </c>
      <c r="W84" s="120">
        <v>672</v>
      </c>
      <c r="X84" s="40">
        <v>0</v>
      </c>
      <c r="Y84" s="22">
        <f t="shared" si="61"/>
        <v>0</v>
      </c>
      <c r="Z84" s="120">
        <v>663</v>
      </c>
      <c r="AA84" s="40">
        <v>6</v>
      </c>
      <c r="AB84" s="22">
        <f t="shared" si="62"/>
        <v>0.90497737556561098</v>
      </c>
      <c r="AC84" s="120">
        <v>665</v>
      </c>
      <c r="AD84" s="8">
        <v>8</v>
      </c>
      <c r="AE84" s="22">
        <f t="shared" si="63"/>
        <v>1.2030075187969926</v>
      </c>
      <c r="AF84" s="120">
        <v>664</v>
      </c>
      <c r="AG84" s="8">
        <v>3</v>
      </c>
      <c r="AH84" s="23">
        <f t="shared" si="64"/>
        <v>0.45180722891566261</v>
      </c>
      <c r="AI84" s="126">
        <v>659</v>
      </c>
      <c r="AJ84" s="132">
        <v>6</v>
      </c>
      <c r="AK84" s="22">
        <f t="shared" si="54"/>
        <v>0.91047040971168436</v>
      </c>
      <c r="AL84" s="118">
        <v>653</v>
      </c>
      <c r="AM84" s="132">
        <v>4</v>
      </c>
      <c r="AN84" s="23">
        <f t="shared" si="46"/>
        <v>0.61255742725880558</v>
      </c>
      <c r="AO84" s="126">
        <v>650</v>
      </c>
      <c r="AP84" s="132">
        <v>3</v>
      </c>
      <c r="AQ84" s="22">
        <f t="shared" si="47"/>
        <v>0.46153846153846156</v>
      </c>
      <c r="AR84" s="118">
        <v>636</v>
      </c>
      <c r="AS84" s="132">
        <v>3</v>
      </c>
      <c r="AT84" s="23">
        <f t="shared" si="51"/>
        <v>0.47169811320754718</v>
      </c>
      <c r="AU84" s="126">
        <v>634</v>
      </c>
      <c r="AV84" s="132">
        <v>3</v>
      </c>
      <c r="AW84" s="22">
        <f t="shared" si="52"/>
        <v>0.47318611987381703</v>
      </c>
      <c r="AX84" s="118">
        <v>626</v>
      </c>
      <c r="AY84" s="132">
        <v>10</v>
      </c>
      <c r="AZ84" s="23">
        <f t="shared" si="48"/>
        <v>1.5974440894568689</v>
      </c>
      <c r="BA84" s="129">
        <v>617</v>
      </c>
      <c r="BB84" s="132">
        <v>5</v>
      </c>
      <c r="BC84" s="23">
        <f t="shared" si="49"/>
        <v>0.81037277147487841</v>
      </c>
      <c r="BD84" s="129">
        <v>609</v>
      </c>
      <c r="BE84" s="132">
        <v>4</v>
      </c>
      <c r="BF84" s="23">
        <f t="shared" si="50"/>
        <v>0.65681444991789817</v>
      </c>
      <c r="BG84" s="129">
        <v>599</v>
      </c>
      <c r="BH84" s="132">
        <v>4</v>
      </c>
      <c r="BI84" s="23">
        <f t="shared" si="53"/>
        <v>0.667779632721202</v>
      </c>
      <c r="BJ84" s="326"/>
      <c r="BK84" s="327"/>
      <c r="BL84" s="328"/>
      <c r="BM84" s="326"/>
      <c r="BN84" s="327"/>
      <c r="BO84" s="329"/>
      <c r="BP84" s="326"/>
      <c r="BQ84" s="327"/>
      <c r="BR84" s="329"/>
      <c r="BS84" s="326"/>
      <c r="BT84" s="327"/>
      <c r="BU84" s="329"/>
      <c r="BV84" s="326"/>
      <c r="BW84" s="327"/>
      <c r="BX84" s="329"/>
      <c r="BY84" s="326"/>
      <c r="BZ84" s="327"/>
      <c r="CA84" s="329"/>
      <c r="CB84" s="326"/>
      <c r="CC84" s="327"/>
      <c r="CD84" s="329"/>
      <c r="CE84" s="326"/>
      <c r="CF84" s="327"/>
      <c r="CG84" s="329"/>
      <c r="CH84" s="326"/>
      <c r="CI84" s="327"/>
      <c r="CJ84" s="329"/>
      <c r="CK84" s="326"/>
      <c r="CL84" s="327"/>
      <c r="CM84" s="329"/>
      <c r="CN84" s="326"/>
      <c r="CO84" s="327"/>
      <c r="CP84" s="329"/>
      <c r="CQ84" s="326"/>
      <c r="CR84" s="327"/>
      <c r="CS84" s="334"/>
    </row>
    <row r="85" spans="1:97" ht="12">
      <c r="A85" s="197" t="s">
        <v>65</v>
      </c>
      <c r="B85" s="9">
        <v>1869</v>
      </c>
      <c r="C85" s="9">
        <v>7</v>
      </c>
      <c r="D85" s="22">
        <f t="shared" si="55"/>
        <v>0.37453183520599254</v>
      </c>
      <c r="E85" s="14">
        <v>1866</v>
      </c>
      <c r="F85" s="9">
        <v>7</v>
      </c>
      <c r="G85" s="23">
        <f t="shared" si="56"/>
        <v>0.37513397642015006</v>
      </c>
      <c r="H85" s="14">
        <v>1854</v>
      </c>
      <c r="I85" s="9">
        <v>28</v>
      </c>
      <c r="J85" s="22">
        <f t="shared" si="57"/>
        <v>1.5102481121898599</v>
      </c>
      <c r="K85" s="14">
        <v>1843</v>
      </c>
      <c r="L85" s="9">
        <v>22</v>
      </c>
      <c r="M85" s="23">
        <f t="shared" si="58"/>
        <v>1.1937059142702116</v>
      </c>
      <c r="N85" s="14">
        <v>1835</v>
      </c>
      <c r="O85" s="9">
        <v>9</v>
      </c>
      <c r="P85" s="23">
        <f t="shared" si="59"/>
        <v>0.49046321525885561</v>
      </c>
      <c r="Q85" s="15">
        <v>1827</v>
      </c>
      <c r="R85" s="37">
        <v>6</v>
      </c>
      <c r="S85" s="22">
        <f t="shared" si="45"/>
        <v>0.32840722495894908</v>
      </c>
      <c r="T85" s="121">
        <v>1835</v>
      </c>
      <c r="U85" s="8">
        <v>13</v>
      </c>
      <c r="V85" s="22">
        <f t="shared" si="60"/>
        <v>0.70844686648501354</v>
      </c>
      <c r="W85" s="120">
        <v>1814</v>
      </c>
      <c r="X85" s="40">
        <v>14</v>
      </c>
      <c r="Y85" s="22">
        <f t="shared" si="61"/>
        <v>0.77177508269018735</v>
      </c>
      <c r="Z85" s="120">
        <v>1809</v>
      </c>
      <c r="AA85" s="40">
        <v>16</v>
      </c>
      <c r="AB85" s="22">
        <f t="shared" si="62"/>
        <v>0.88446655610834712</v>
      </c>
      <c r="AC85" s="120">
        <v>1808</v>
      </c>
      <c r="AD85" s="8">
        <v>7</v>
      </c>
      <c r="AE85" s="22">
        <f t="shared" si="63"/>
        <v>0.38716814159292035</v>
      </c>
      <c r="AF85" s="120">
        <v>1797</v>
      </c>
      <c r="AG85" s="8">
        <v>19</v>
      </c>
      <c r="AH85" s="23">
        <f t="shared" si="64"/>
        <v>1.0573177518085699</v>
      </c>
      <c r="AI85" s="126">
        <v>1792</v>
      </c>
      <c r="AJ85" s="132">
        <v>6</v>
      </c>
      <c r="AK85" s="22">
        <f t="shared" si="54"/>
        <v>0.33482142857142855</v>
      </c>
      <c r="AL85" s="118">
        <v>1790</v>
      </c>
      <c r="AM85" s="132">
        <v>7</v>
      </c>
      <c r="AN85" s="23">
        <f t="shared" si="46"/>
        <v>0.39106145251396651</v>
      </c>
      <c r="AO85" s="126">
        <v>1784</v>
      </c>
      <c r="AP85" s="132">
        <v>2</v>
      </c>
      <c r="AQ85" s="22">
        <f t="shared" si="47"/>
        <v>0.11210762331838565</v>
      </c>
      <c r="AR85" s="118">
        <v>1790</v>
      </c>
      <c r="AS85" s="132">
        <v>7</v>
      </c>
      <c r="AT85" s="23">
        <f t="shared" si="51"/>
        <v>0.39106145251396651</v>
      </c>
      <c r="AU85" s="126">
        <v>1785</v>
      </c>
      <c r="AV85" s="132">
        <v>33</v>
      </c>
      <c r="AW85" s="22">
        <f t="shared" si="52"/>
        <v>1.8487394957983194</v>
      </c>
      <c r="AX85" s="118">
        <v>1783</v>
      </c>
      <c r="AY85" s="132">
        <v>9</v>
      </c>
      <c r="AZ85" s="23">
        <f t="shared" si="48"/>
        <v>0.50476724621424562</v>
      </c>
      <c r="BA85" s="129">
        <v>1780</v>
      </c>
      <c r="BB85" s="132">
        <v>21</v>
      </c>
      <c r="BC85" s="23">
        <f t="shared" si="49"/>
        <v>1.1797752808988764</v>
      </c>
      <c r="BD85" s="129">
        <v>1782</v>
      </c>
      <c r="BE85" s="132">
        <v>5</v>
      </c>
      <c r="BF85" s="23">
        <f t="shared" si="50"/>
        <v>0.28058361391694725</v>
      </c>
      <c r="BG85" s="129">
        <v>1775</v>
      </c>
      <c r="BH85" s="132">
        <v>2</v>
      </c>
      <c r="BI85" s="23">
        <f t="shared" si="53"/>
        <v>0.11267605633802817</v>
      </c>
      <c r="BJ85" s="326"/>
      <c r="BK85" s="327"/>
      <c r="BL85" s="328"/>
      <c r="BM85" s="326"/>
      <c r="BN85" s="327"/>
      <c r="BO85" s="329"/>
      <c r="BP85" s="326"/>
      <c r="BQ85" s="327"/>
      <c r="BR85" s="329"/>
      <c r="BS85" s="326"/>
      <c r="BT85" s="327"/>
      <c r="BU85" s="329"/>
      <c r="BV85" s="326"/>
      <c r="BW85" s="327"/>
      <c r="BX85" s="329"/>
      <c r="BY85" s="326"/>
      <c r="BZ85" s="327"/>
      <c r="CA85" s="329"/>
      <c r="CB85" s="326"/>
      <c r="CC85" s="327"/>
      <c r="CD85" s="329"/>
      <c r="CE85" s="326"/>
      <c r="CF85" s="327"/>
      <c r="CG85" s="329"/>
      <c r="CH85" s="326"/>
      <c r="CI85" s="327"/>
      <c r="CJ85" s="329"/>
      <c r="CK85" s="326"/>
      <c r="CL85" s="327"/>
      <c r="CM85" s="329"/>
      <c r="CN85" s="326"/>
      <c r="CO85" s="327"/>
      <c r="CP85" s="329"/>
      <c r="CQ85" s="326"/>
      <c r="CR85" s="327"/>
      <c r="CS85" s="334"/>
    </row>
    <row r="86" spans="1:97" ht="12">
      <c r="A86" s="197" t="s">
        <v>66</v>
      </c>
      <c r="B86" s="9">
        <v>837</v>
      </c>
      <c r="C86" s="9">
        <v>6</v>
      </c>
      <c r="D86" s="22">
        <f t="shared" si="55"/>
        <v>0.71684587813620071</v>
      </c>
      <c r="E86" s="14">
        <v>828</v>
      </c>
      <c r="F86" s="9">
        <v>6</v>
      </c>
      <c r="G86" s="23">
        <f t="shared" si="56"/>
        <v>0.72463768115942029</v>
      </c>
      <c r="H86" s="14">
        <v>821</v>
      </c>
      <c r="I86" s="9">
        <v>4</v>
      </c>
      <c r="J86" s="22">
        <f t="shared" si="57"/>
        <v>0.48721071863580995</v>
      </c>
      <c r="K86" s="14">
        <v>818</v>
      </c>
      <c r="L86" s="9">
        <v>4</v>
      </c>
      <c r="M86" s="23">
        <f t="shared" si="58"/>
        <v>0.48899755501222492</v>
      </c>
      <c r="N86" s="14">
        <v>810</v>
      </c>
      <c r="O86" s="9">
        <v>3</v>
      </c>
      <c r="P86" s="23">
        <f t="shared" si="59"/>
        <v>0.37037037037037041</v>
      </c>
      <c r="Q86" s="15">
        <v>806</v>
      </c>
      <c r="R86" s="37">
        <v>9</v>
      </c>
      <c r="S86" s="22">
        <f t="shared" si="45"/>
        <v>1.1166253101736971</v>
      </c>
      <c r="T86" s="121">
        <v>800</v>
      </c>
      <c r="U86" s="8">
        <v>5</v>
      </c>
      <c r="V86" s="22">
        <f t="shared" si="60"/>
        <v>0.625</v>
      </c>
      <c r="W86" s="120">
        <v>787</v>
      </c>
      <c r="X86" s="40">
        <v>5</v>
      </c>
      <c r="Y86" s="22">
        <f t="shared" si="61"/>
        <v>0.63532401524777637</v>
      </c>
      <c r="Z86" s="120">
        <v>779</v>
      </c>
      <c r="AA86" s="40">
        <v>4</v>
      </c>
      <c r="AB86" s="22">
        <f t="shared" si="62"/>
        <v>0.51347881899871628</v>
      </c>
      <c r="AC86" s="120">
        <v>773</v>
      </c>
      <c r="AD86" s="8">
        <v>10</v>
      </c>
      <c r="AE86" s="22">
        <f t="shared" si="63"/>
        <v>1.29366106080207</v>
      </c>
      <c r="AF86" s="120">
        <v>772</v>
      </c>
      <c r="AG86" s="8">
        <v>8</v>
      </c>
      <c r="AH86" s="23">
        <f t="shared" si="64"/>
        <v>1.0362694300518136</v>
      </c>
      <c r="AI86" s="126">
        <v>777</v>
      </c>
      <c r="AJ86" s="132">
        <v>15</v>
      </c>
      <c r="AK86" s="22">
        <f t="shared" si="54"/>
        <v>1.9305019305019304</v>
      </c>
      <c r="AL86" s="118">
        <v>773</v>
      </c>
      <c r="AM86" s="132">
        <v>5</v>
      </c>
      <c r="AN86" s="23">
        <f t="shared" si="46"/>
        <v>0.646830530401035</v>
      </c>
      <c r="AO86" s="126">
        <v>769</v>
      </c>
      <c r="AP86" s="132">
        <v>5</v>
      </c>
      <c r="AQ86" s="22">
        <f t="shared" si="47"/>
        <v>0.65019505851755521</v>
      </c>
      <c r="AR86" s="118">
        <v>767</v>
      </c>
      <c r="AS86" s="132">
        <v>5</v>
      </c>
      <c r="AT86" s="23">
        <f t="shared" si="51"/>
        <v>0.65189048239895697</v>
      </c>
      <c r="AU86" s="126">
        <v>763</v>
      </c>
      <c r="AV86" s="132">
        <v>1</v>
      </c>
      <c r="AW86" s="22">
        <f t="shared" si="52"/>
        <v>0.13106159895150721</v>
      </c>
      <c r="AX86" s="118">
        <v>756</v>
      </c>
      <c r="AY86" s="132">
        <v>25</v>
      </c>
      <c r="AZ86" s="23">
        <f t="shared" si="48"/>
        <v>3.3068783068783065</v>
      </c>
      <c r="BA86" s="129">
        <v>754</v>
      </c>
      <c r="BB86" s="132">
        <v>7</v>
      </c>
      <c r="BC86" s="23">
        <f t="shared" si="49"/>
        <v>0.92838196286472141</v>
      </c>
      <c r="BD86" s="129">
        <v>754</v>
      </c>
      <c r="BE86" s="132">
        <v>9</v>
      </c>
      <c r="BF86" s="23">
        <f t="shared" si="50"/>
        <v>1.1936339522546418</v>
      </c>
      <c r="BG86" s="129">
        <v>758</v>
      </c>
      <c r="BH86" s="132">
        <v>12</v>
      </c>
      <c r="BI86" s="23">
        <f t="shared" si="53"/>
        <v>1.5831134564643801</v>
      </c>
      <c r="BJ86" s="326"/>
      <c r="BK86" s="327"/>
      <c r="BL86" s="328"/>
      <c r="BM86" s="326"/>
      <c r="BN86" s="327"/>
      <c r="BO86" s="329"/>
      <c r="BP86" s="326"/>
      <c r="BQ86" s="327"/>
      <c r="BR86" s="329"/>
      <c r="BS86" s="326"/>
      <c r="BT86" s="327"/>
      <c r="BU86" s="329"/>
      <c r="BV86" s="326"/>
      <c r="BW86" s="327"/>
      <c r="BX86" s="329"/>
      <c r="BY86" s="326"/>
      <c r="BZ86" s="327"/>
      <c r="CA86" s="329"/>
      <c r="CB86" s="326"/>
      <c r="CC86" s="327"/>
      <c r="CD86" s="329"/>
      <c r="CE86" s="326"/>
      <c r="CF86" s="327"/>
      <c r="CG86" s="329"/>
      <c r="CH86" s="326"/>
      <c r="CI86" s="327"/>
      <c r="CJ86" s="329"/>
      <c r="CK86" s="326"/>
      <c r="CL86" s="327"/>
      <c r="CM86" s="329"/>
      <c r="CN86" s="326"/>
      <c r="CO86" s="327"/>
      <c r="CP86" s="329"/>
      <c r="CQ86" s="326"/>
      <c r="CR86" s="327"/>
      <c r="CS86" s="334"/>
    </row>
    <row r="87" spans="1:97" ht="12">
      <c r="A87" s="197" t="s">
        <v>67</v>
      </c>
      <c r="B87" s="9">
        <v>740</v>
      </c>
      <c r="C87" s="9">
        <v>0</v>
      </c>
      <c r="D87" s="22">
        <f t="shared" si="55"/>
        <v>0</v>
      </c>
      <c r="E87" s="14">
        <v>741</v>
      </c>
      <c r="F87" s="9">
        <v>0</v>
      </c>
      <c r="G87" s="23">
        <f t="shared" si="56"/>
        <v>0</v>
      </c>
      <c r="H87" s="14">
        <v>734</v>
      </c>
      <c r="I87" s="9">
        <v>0</v>
      </c>
      <c r="J87" s="22">
        <f t="shared" si="57"/>
        <v>0</v>
      </c>
      <c r="K87" s="14">
        <v>731</v>
      </c>
      <c r="L87" s="9">
        <v>0</v>
      </c>
      <c r="M87" s="23">
        <f t="shared" si="58"/>
        <v>0</v>
      </c>
      <c r="N87" s="14">
        <v>735</v>
      </c>
      <c r="O87" s="9">
        <v>0</v>
      </c>
      <c r="P87" s="23">
        <f t="shared" si="59"/>
        <v>0</v>
      </c>
      <c r="Q87" s="15">
        <v>727</v>
      </c>
      <c r="R87" s="37">
        <v>0</v>
      </c>
      <c r="S87" s="22">
        <f t="shared" si="45"/>
        <v>0</v>
      </c>
      <c r="T87" s="121">
        <v>740</v>
      </c>
      <c r="U87" s="8">
        <v>0</v>
      </c>
      <c r="V87" s="22">
        <f t="shared" si="60"/>
        <v>0</v>
      </c>
      <c r="W87" s="120">
        <v>732</v>
      </c>
      <c r="X87" s="40">
        <v>0</v>
      </c>
      <c r="Y87" s="22">
        <f t="shared" si="61"/>
        <v>0</v>
      </c>
      <c r="Z87" s="120">
        <v>729</v>
      </c>
      <c r="AA87" s="40">
        <v>8</v>
      </c>
      <c r="AB87" s="22">
        <f t="shared" si="62"/>
        <v>1.0973936899862824</v>
      </c>
      <c r="AC87" s="120">
        <v>720</v>
      </c>
      <c r="AD87" s="8">
        <v>14</v>
      </c>
      <c r="AE87" s="22">
        <f t="shared" si="63"/>
        <v>1.9444444444444444</v>
      </c>
      <c r="AF87" s="120">
        <v>715</v>
      </c>
      <c r="AG87" s="8">
        <v>10</v>
      </c>
      <c r="AH87" s="23">
        <f t="shared" si="64"/>
        <v>1.3986013986013985</v>
      </c>
      <c r="AI87" s="126">
        <v>711</v>
      </c>
      <c r="AJ87" s="132">
        <v>8</v>
      </c>
      <c r="AK87" s="22">
        <f t="shared" si="54"/>
        <v>1.1251758087201125</v>
      </c>
      <c r="AL87" s="118">
        <v>709</v>
      </c>
      <c r="AM87" s="132">
        <v>17</v>
      </c>
      <c r="AN87" s="23">
        <f t="shared" si="46"/>
        <v>2.3977433004231314</v>
      </c>
      <c r="AO87" s="126">
        <v>714</v>
      </c>
      <c r="AP87" s="132">
        <v>8</v>
      </c>
      <c r="AQ87" s="22">
        <f t="shared" si="47"/>
        <v>1.1204481792717087</v>
      </c>
      <c r="AR87" s="118">
        <v>710</v>
      </c>
      <c r="AS87" s="132">
        <v>6</v>
      </c>
      <c r="AT87" s="23">
        <f t="shared" si="51"/>
        <v>0.84507042253521114</v>
      </c>
      <c r="AU87" s="126">
        <v>709</v>
      </c>
      <c r="AV87" s="132">
        <v>15</v>
      </c>
      <c r="AW87" s="22">
        <f t="shared" si="52"/>
        <v>2.1156558533145273</v>
      </c>
      <c r="AX87" s="118">
        <v>707</v>
      </c>
      <c r="AY87" s="132">
        <v>10</v>
      </c>
      <c r="AZ87" s="23">
        <f t="shared" si="48"/>
        <v>1.4144271570014144</v>
      </c>
      <c r="BA87" s="129">
        <v>697</v>
      </c>
      <c r="BB87" s="132">
        <v>7</v>
      </c>
      <c r="BC87" s="23">
        <f t="shared" si="49"/>
        <v>1.0043041606886656</v>
      </c>
      <c r="BD87" s="129">
        <v>693</v>
      </c>
      <c r="BE87" s="132">
        <v>11</v>
      </c>
      <c r="BF87" s="23">
        <f t="shared" si="50"/>
        <v>1.5873015873015872</v>
      </c>
      <c r="BG87" s="129">
        <v>684</v>
      </c>
      <c r="BH87" s="132">
        <v>5</v>
      </c>
      <c r="BI87" s="23">
        <f t="shared" si="53"/>
        <v>0.73099415204678353</v>
      </c>
      <c r="BJ87" s="326"/>
      <c r="BK87" s="327"/>
      <c r="BL87" s="328"/>
      <c r="BM87" s="326"/>
      <c r="BN87" s="327"/>
      <c r="BO87" s="329"/>
      <c r="BP87" s="326"/>
      <c r="BQ87" s="327"/>
      <c r="BR87" s="329"/>
      <c r="BS87" s="326"/>
      <c r="BT87" s="327"/>
      <c r="BU87" s="329"/>
      <c r="BV87" s="326"/>
      <c r="BW87" s="327"/>
      <c r="BX87" s="329"/>
      <c r="BY87" s="326"/>
      <c r="BZ87" s="327"/>
      <c r="CA87" s="329"/>
      <c r="CB87" s="326"/>
      <c r="CC87" s="327"/>
      <c r="CD87" s="329"/>
      <c r="CE87" s="326"/>
      <c r="CF87" s="327"/>
      <c r="CG87" s="329"/>
      <c r="CH87" s="326"/>
      <c r="CI87" s="327"/>
      <c r="CJ87" s="329"/>
      <c r="CK87" s="326"/>
      <c r="CL87" s="327"/>
      <c r="CM87" s="329"/>
      <c r="CN87" s="326"/>
      <c r="CO87" s="327"/>
      <c r="CP87" s="329"/>
      <c r="CQ87" s="326"/>
      <c r="CR87" s="327"/>
      <c r="CS87" s="334"/>
    </row>
    <row r="88" spans="1:97" ht="12">
      <c r="A88" s="197" t="s">
        <v>68</v>
      </c>
      <c r="B88" s="9">
        <v>3807</v>
      </c>
      <c r="C88" s="9">
        <v>30</v>
      </c>
      <c r="D88" s="22">
        <f t="shared" si="55"/>
        <v>0.78802206461780921</v>
      </c>
      <c r="E88" s="14">
        <v>3772</v>
      </c>
      <c r="F88" s="9">
        <v>21</v>
      </c>
      <c r="G88" s="23">
        <f t="shared" si="56"/>
        <v>0.55673382820784734</v>
      </c>
      <c r="H88" s="14">
        <v>3755</v>
      </c>
      <c r="I88" s="9">
        <v>28</v>
      </c>
      <c r="J88" s="22">
        <f t="shared" si="57"/>
        <v>0.7456724367509987</v>
      </c>
      <c r="K88" s="14">
        <v>3728</v>
      </c>
      <c r="L88" s="9">
        <v>28</v>
      </c>
      <c r="M88" s="23">
        <f t="shared" si="58"/>
        <v>0.75107296137339052</v>
      </c>
      <c r="N88" s="14">
        <v>3708</v>
      </c>
      <c r="O88" s="9">
        <v>30</v>
      </c>
      <c r="P88" s="23">
        <f t="shared" si="59"/>
        <v>0.8090614886731391</v>
      </c>
      <c r="Q88" s="15">
        <v>3678</v>
      </c>
      <c r="R88" s="37">
        <v>38</v>
      </c>
      <c r="S88" s="22">
        <f t="shared" si="45"/>
        <v>1.0331702011963024</v>
      </c>
      <c r="T88" s="121">
        <v>3643</v>
      </c>
      <c r="U88" s="8">
        <v>21</v>
      </c>
      <c r="V88" s="22">
        <f t="shared" si="60"/>
        <v>0.57644798243206141</v>
      </c>
      <c r="W88" s="120">
        <v>8891</v>
      </c>
      <c r="X88" s="40">
        <v>28</v>
      </c>
      <c r="Y88" s="22">
        <f t="shared" si="61"/>
        <v>0.31492520526374984</v>
      </c>
      <c r="Z88" s="120">
        <v>8824</v>
      </c>
      <c r="AA88" s="40">
        <v>42</v>
      </c>
      <c r="AB88" s="22">
        <f t="shared" si="62"/>
        <v>0.47597461468721669</v>
      </c>
      <c r="AC88" s="120">
        <v>8763</v>
      </c>
      <c r="AD88" s="8">
        <v>167</v>
      </c>
      <c r="AE88" s="22">
        <f t="shared" si="63"/>
        <v>1.9057400433641447</v>
      </c>
      <c r="AF88" s="120">
        <v>8664</v>
      </c>
      <c r="AG88" s="8">
        <v>54</v>
      </c>
      <c r="AH88" s="23">
        <f t="shared" si="64"/>
        <v>0.62326869806094187</v>
      </c>
      <c r="AI88" s="126">
        <v>4347</v>
      </c>
      <c r="AJ88" s="132">
        <v>54</v>
      </c>
      <c r="AK88" s="22">
        <f t="shared" si="54"/>
        <v>1.2422360248447204</v>
      </c>
      <c r="AL88" s="118">
        <v>4312</v>
      </c>
      <c r="AM88" s="132">
        <v>28</v>
      </c>
      <c r="AN88" s="23">
        <f t="shared" si="46"/>
        <v>0.64935064935064934</v>
      </c>
      <c r="AO88" s="126">
        <v>4240</v>
      </c>
      <c r="AP88" s="132">
        <v>61</v>
      </c>
      <c r="AQ88" s="22">
        <f t="shared" si="47"/>
        <v>1.4386792452830188</v>
      </c>
      <c r="AR88" s="118">
        <v>4211</v>
      </c>
      <c r="AS88" s="132">
        <v>37</v>
      </c>
      <c r="AT88" s="23">
        <f t="shared" si="51"/>
        <v>0.87865115174542863</v>
      </c>
      <c r="AU88" s="126">
        <v>4166</v>
      </c>
      <c r="AV88" s="132">
        <v>24</v>
      </c>
      <c r="AW88" s="22">
        <f t="shared" si="52"/>
        <v>0.57609217474795971</v>
      </c>
      <c r="AX88" s="118">
        <v>4148</v>
      </c>
      <c r="AY88" s="132">
        <v>74</v>
      </c>
      <c r="AZ88" s="23">
        <f t="shared" si="48"/>
        <v>1.7839922854387655</v>
      </c>
      <c r="BA88" s="129">
        <v>4061</v>
      </c>
      <c r="BB88" s="132">
        <v>35</v>
      </c>
      <c r="BC88" s="23">
        <f t="shared" si="49"/>
        <v>0.86185668554543216</v>
      </c>
      <c r="BD88" s="129">
        <v>4023</v>
      </c>
      <c r="BE88" s="132">
        <v>57</v>
      </c>
      <c r="BF88" s="23">
        <f t="shared" si="50"/>
        <v>1.4168530947054436</v>
      </c>
      <c r="BG88" s="129">
        <v>3981</v>
      </c>
      <c r="BH88" s="132">
        <v>97</v>
      </c>
      <c r="BI88" s="23">
        <f t="shared" si="53"/>
        <v>2.4365737251946746</v>
      </c>
      <c r="BJ88" s="326"/>
      <c r="BK88" s="327"/>
      <c r="BL88" s="328"/>
      <c r="BM88" s="326"/>
      <c r="BN88" s="327"/>
      <c r="BO88" s="329"/>
      <c r="BP88" s="326"/>
      <c r="BQ88" s="327"/>
      <c r="BR88" s="329"/>
      <c r="BS88" s="326"/>
      <c r="BT88" s="327"/>
      <c r="BU88" s="329"/>
      <c r="BV88" s="326"/>
      <c r="BW88" s="327"/>
      <c r="BX88" s="329"/>
      <c r="BY88" s="326"/>
      <c r="BZ88" s="327"/>
      <c r="CA88" s="329"/>
      <c r="CB88" s="326"/>
      <c r="CC88" s="327"/>
      <c r="CD88" s="329"/>
      <c r="CE88" s="326"/>
      <c r="CF88" s="327"/>
      <c r="CG88" s="329"/>
      <c r="CH88" s="326"/>
      <c r="CI88" s="327"/>
      <c r="CJ88" s="329"/>
      <c r="CK88" s="326"/>
      <c r="CL88" s="327"/>
      <c r="CM88" s="329"/>
      <c r="CN88" s="326"/>
      <c r="CO88" s="327"/>
      <c r="CP88" s="329"/>
      <c r="CQ88" s="326"/>
      <c r="CR88" s="327"/>
      <c r="CS88" s="334"/>
    </row>
    <row r="89" spans="1:97" ht="12">
      <c r="A89" s="197" t="s">
        <v>69</v>
      </c>
      <c r="B89" s="9">
        <v>221</v>
      </c>
      <c r="C89" s="9">
        <v>0</v>
      </c>
      <c r="D89" s="22">
        <f t="shared" si="55"/>
        <v>0</v>
      </c>
      <c r="E89" s="14">
        <v>222</v>
      </c>
      <c r="F89" s="9">
        <v>0</v>
      </c>
      <c r="G89" s="23">
        <f t="shared" si="56"/>
        <v>0</v>
      </c>
      <c r="H89" s="14">
        <v>221</v>
      </c>
      <c r="I89" s="9">
        <v>0</v>
      </c>
      <c r="J89" s="22">
        <f t="shared" si="57"/>
        <v>0</v>
      </c>
      <c r="K89" s="14">
        <v>221</v>
      </c>
      <c r="L89" s="9">
        <v>0</v>
      </c>
      <c r="M89" s="23">
        <f t="shared" si="58"/>
        <v>0</v>
      </c>
      <c r="N89" s="14">
        <v>218</v>
      </c>
      <c r="O89" s="9">
        <v>0</v>
      </c>
      <c r="P89" s="23">
        <f t="shared" si="59"/>
        <v>0</v>
      </c>
      <c r="Q89" s="15">
        <v>217</v>
      </c>
      <c r="R89" s="37">
        <v>0</v>
      </c>
      <c r="S89" s="22">
        <f t="shared" si="45"/>
        <v>0</v>
      </c>
      <c r="T89" s="121">
        <v>216</v>
      </c>
      <c r="U89" s="8">
        <v>0</v>
      </c>
      <c r="V89" s="22">
        <f t="shared" si="60"/>
        <v>0</v>
      </c>
      <c r="W89" s="120">
        <v>215</v>
      </c>
      <c r="X89" s="40">
        <v>0</v>
      </c>
      <c r="Y89" s="22">
        <f t="shared" si="61"/>
        <v>0</v>
      </c>
      <c r="Z89" s="120">
        <v>214</v>
      </c>
      <c r="AA89" s="40">
        <v>2</v>
      </c>
      <c r="AB89" s="22">
        <f t="shared" si="62"/>
        <v>0.93457943925233633</v>
      </c>
      <c r="AC89" s="120">
        <v>214</v>
      </c>
      <c r="AD89" s="8">
        <v>10</v>
      </c>
      <c r="AE89" s="22">
        <f t="shared" si="63"/>
        <v>4.6728971962616823</v>
      </c>
      <c r="AF89" s="120">
        <v>211</v>
      </c>
      <c r="AG89" s="8">
        <v>7</v>
      </c>
      <c r="AH89" s="23">
        <f t="shared" si="64"/>
        <v>3.3175355450236967</v>
      </c>
      <c r="AI89" s="126">
        <v>208</v>
      </c>
      <c r="AJ89" s="132">
        <v>1</v>
      </c>
      <c r="AK89" s="22">
        <f t="shared" si="54"/>
        <v>0.48076923076923078</v>
      </c>
      <c r="AL89" s="118">
        <v>210</v>
      </c>
      <c r="AM89" s="132">
        <v>2</v>
      </c>
      <c r="AN89" s="23">
        <f t="shared" si="46"/>
        <v>0.95238095238095244</v>
      </c>
      <c r="AO89" s="126">
        <v>207</v>
      </c>
      <c r="AP89" s="132">
        <v>0</v>
      </c>
      <c r="AQ89" s="22">
        <f t="shared" si="47"/>
        <v>0</v>
      </c>
      <c r="AR89" s="118">
        <v>206</v>
      </c>
      <c r="AS89" s="132">
        <v>2</v>
      </c>
      <c r="AT89" s="23">
        <f t="shared" si="51"/>
        <v>0.97087378640776689</v>
      </c>
      <c r="AU89" s="126">
        <v>205</v>
      </c>
      <c r="AV89" s="132">
        <v>3</v>
      </c>
      <c r="AW89" s="22">
        <f t="shared" si="52"/>
        <v>1.4634146341463417</v>
      </c>
      <c r="AX89" s="118">
        <v>204</v>
      </c>
      <c r="AY89" s="132">
        <v>11</v>
      </c>
      <c r="AZ89" s="23">
        <f t="shared" si="48"/>
        <v>5.3921568627450984</v>
      </c>
      <c r="BA89" s="129">
        <v>205</v>
      </c>
      <c r="BB89" s="132">
        <v>5</v>
      </c>
      <c r="BC89" s="23">
        <f t="shared" si="49"/>
        <v>2.4390243902439024</v>
      </c>
      <c r="BD89" s="129">
        <v>202</v>
      </c>
      <c r="BE89" s="132">
        <v>4</v>
      </c>
      <c r="BF89" s="23">
        <f t="shared" si="50"/>
        <v>1.9801980198019802</v>
      </c>
      <c r="BG89" s="129">
        <v>200</v>
      </c>
      <c r="BH89" s="132">
        <v>1</v>
      </c>
      <c r="BI89" s="23">
        <f t="shared" si="53"/>
        <v>0.5</v>
      </c>
      <c r="BJ89" s="326"/>
      <c r="BK89" s="327"/>
      <c r="BL89" s="328"/>
      <c r="BM89" s="326"/>
      <c r="BN89" s="327"/>
      <c r="BO89" s="329"/>
      <c r="BP89" s="326"/>
      <c r="BQ89" s="327"/>
      <c r="BR89" s="329"/>
      <c r="BS89" s="326"/>
      <c r="BT89" s="327"/>
      <c r="BU89" s="329"/>
      <c r="BV89" s="326"/>
      <c r="BW89" s="327"/>
      <c r="BX89" s="329"/>
      <c r="BY89" s="326"/>
      <c r="BZ89" s="327"/>
      <c r="CA89" s="329"/>
      <c r="CB89" s="326"/>
      <c r="CC89" s="327"/>
      <c r="CD89" s="329"/>
      <c r="CE89" s="326"/>
      <c r="CF89" s="327"/>
      <c r="CG89" s="329"/>
      <c r="CH89" s="326"/>
      <c r="CI89" s="327"/>
      <c r="CJ89" s="329"/>
      <c r="CK89" s="326"/>
      <c r="CL89" s="327"/>
      <c r="CM89" s="329"/>
      <c r="CN89" s="326"/>
      <c r="CO89" s="327"/>
      <c r="CP89" s="329"/>
      <c r="CQ89" s="326"/>
      <c r="CR89" s="327"/>
      <c r="CS89" s="334"/>
    </row>
    <row r="90" spans="1:97" ht="12">
      <c r="A90" s="197" t="s">
        <v>70</v>
      </c>
      <c r="B90" s="9">
        <v>837</v>
      </c>
      <c r="C90" s="9">
        <v>3</v>
      </c>
      <c r="D90" s="22">
        <f t="shared" si="55"/>
        <v>0.35842293906810035</v>
      </c>
      <c r="E90" s="14">
        <v>837</v>
      </c>
      <c r="F90" s="9">
        <v>8</v>
      </c>
      <c r="G90" s="23">
        <f t="shared" si="56"/>
        <v>0.95579450418160095</v>
      </c>
      <c r="H90" s="14">
        <v>839</v>
      </c>
      <c r="I90" s="9">
        <v>14</v>
      </c>
      <c r="J90" s="22">
        <f t="shared" si="57"/>
        <v>1.6686531585220501</v>
      </c>
      <c r="K90" s="14">
        <v>832</v>
      </c>
      <c r="L90" s="9">
        <v>4</v>
      </c>
      <c r="M90" s="23">
        <f t="shared" si="58"/>
        <v>0.48076923076923078</v>
      </c>
      <c r="N90" s="14">
        <v>838</v>
      </c>
      <c r="O90" s="9">
        <v>9</v>
      </c>
      <c r="P90" s="23">
        <f t="shared" si="59"/>
        <v>1.0739856801909307</v>
      </c>
      <c r="Q90" s="15">
        <v>840</v>
      </c>
      <c r="R90" s="37">
        <v>11</v>
      </c>
      <c r="S90" s="22">
        <f t="shared" si="45"/>
        <v>1.3095238095238095</v>
      </c>
      <c r="T90" s="121">
        <v>836</v>
      </c>
      <c r="U90" s="8">
        <v>5</v>
      </c>
      <c r="V90" s="22">
        <f t="shared" si="60"/>
        <v>0.59808612440191389</v>
      </c>
      <c r="W90" s="120">
        <v>839</v>
      </c>
      <c r="X90" s="40">
        <v>12</v>
      </c>
      <c r="Y90" s="22">
        <f t="shared" si="61"/>
        <v>1.4302741358760429</v>
      </c>
      <c r="Z90" s="120">
        <v>837</v>
      </c>
      <c r="AA90" s="40">
        <v>8</v>
      </c>
      <c r="AB90" s="22">
        <f t="shared" si="62"/>
        <v>0.95579450418160095</v>
      </c>
      <c r="AC90" s="120">
        <v>830</v>
      </c>
      <c r="AD90" s="8">
        <v>7</v>
      </c>
      <c r="AE90" s="22">
        <f t="shared" si="63"/>
        <v>0.84337349397590367</v>
      </c>
      <c r="AF90" s="120">
        <v>827</v>
      </c>
      <c r="AG90" s="8">
        <v>7</v>
      </c>
      <c r="AH90" s="23">
        <f t="shared" si="64"/>
        <v>0.84643288996372434</v>
      </c>
      <c r="AI90" s="126">
        <v>830</v>
      </c>
      <c r="AJ90" s="132">
        <v>9</v>
      </c>
      <c r="AK90" s="22">
        <f t="shared" si="54"/>
        <v>1.0843373493975903</v>
      </c>
      <c r="AL90" s="118">
        <v>829</v>
      </c>
      <c r="AM90" s="132">
        <v>6</v>
      </c>
      <c r="AN90" s="23">
        <f t="shared" si="46"/>
        <v>0.72376357056694818</v>
      </c>
      <c r="AO90" s="126">
        <v>823</v>
      </c>
      <c r="AP90" s="132">
        <v>8</v>
      </c>
      <c r="AQ90" s="22">
        <f t="shared" si="47"/>
        <v>0.97205346294046169</v>
      </c>
      <c r="AR90" s="118">
        <v>824</v>
      </c>
      <c r="AS90" s="132">
        <v>13</v>
      </c>
      <c r="AT90" s="23">
        <f>AS90/AR90*100</f>
        <v>1.5776699029126213</v>
      </c>
      <c r="AU90" s="126">
        <v>821</v>
      </c>
      <c r="AV90" s="132">
        <v>8</v>
      </c>
      <c r="AW90" s="22">
        <f t="shared" si="52"/>
        <v>0.97442143727161989</v>
      </c>
      <c r="AX90" s="118">
        <v>820</v>
      </c>
      <c r="AY90" s="132">
        <v>33</v>
      </c>
      <c r="AZ90" s="23">
        <f t="shared" si="48"/>
        <v>4.024390243902439</v>
      </c>
      <c r="BA90" s="129">
        <v>818</v>
      </c>
      <c r="BB90" s="132">
        <v>8</v>
      </c>
      <c r="BC90" s="23">
        <f t="shared" si="49"/>
        <v>0.97799511002444983</v>
      </c>
      <c r="BD90" s="129">
        <v>815</v>
      </c>
      <c r="BE90" s="132">
        <v>12</v>
      </c>
      <c r="BF90" s="23">
        <f t="shared" si="50"/>
        <v>1.4723926380368098</v>
      </c>
      <c r="BG90" s="129">
        <v>810</v>
      </c>
      <c r="BH90" s="132">
        <v>5</v>
      </c>
      <c r="BI90" s="23">
        <f t="shared" si="53"/>
        <v>0.61728395061728392</v>
      </c>
      <c r="BJ90" s="326"/>
      <c r="BK90" s="327"/>
      <c r="BL90" s="328"/>
      <c r="BM90" s="326"/>
      <c r="BN90" s="327"/>
      <c r="BO90" s="329"/>
      <c r="BP90" s="326"/>
      <c r="BQ90" s="327"/>
      <c r="BR90" s="329"/>
      <c r="BS90" s="326"/>
      <c r="BT90" s="327"/>
      <c r="BU90" s="329"/>
      <c r="BV90" s="326"/>
      <c r="BW90" s="327"/>
      <c r="BX90" s="329"/>
      <c r="BY90" s="326"/>
      <c r="BZ90" s="327"/>
      <c r="CA90" s="329"/>
      <c r="CB90" s="326"/>
      <c r="CC90" s="327"/>
      <c r="CD90" s="329"/>
      <c r="CE90" s="326"/>
      <c r="CF90" s="327"/>
      <c r="CG90" s="329"/>
      <c r="CH90" s="326"/>
      <c r="CI90" s="327"/>
      <c r="CJ90" s="329"/>
      <c r="CK90" s="326"/>
      <c r="CL90" s="327"/>
      <c r="CM90" s="329"/>
      <c r="CN90" s="326"/>
      <c r="CO90" s="327"/>
      <c r="CP90" s="329"/>
      <c r="CQ90" s="326"/>
      <c r="CR90" s="327"/>
      <c r="CS90" s="334"/>
    </row>
    <row r="91" spans="1:97" ht="12">
      <c r="A91" s="197" t="s">
        <v>71</v>
      </c>
      <c r="B91" s="9">
        <v>292</v>
      </c>
      <c r="C91" s="9">
        <v>0</v>
      </c>
      <c r="D91" s="22">
        <f t="shared" si="55"/>
        <v>0</v>
      </c>
      <c r="E91" s="14">
        <v>288</v>
      </c>
      <c r="F91" s="9">
        <v>2</v>
      </c>
      <c r="G91" s="23">
        <f t="shared" si="56"/>
        <v>0.69444444444444442</v>
      </c>
      <c r="H91" s="14">
        <v>287</v>
      </c>
      <c r="I91" s="9">
        <v>1</v>
      </c>
      <c r="J91" s="22">
        <f t="shared" si="57"/>
        <v>0.34843205574912894</v>
      </c>
      <c r="K91" s="14">
        <v>286</v>
      </c>
      <c r="L91" s="9">
        <v>13</v>
      </c>
      <c r="M91" s="23">
        <f t="shared" si="58"/>
        <v>4.5454545454545459</v>
      </c>
      <c r="N91" s="14">
        <v>284</v>
      </c>
      <c r="O91" s="9">
        <v>3</v>
      </c>
      <c r="P91" s="23">
        <f t="shared" si="59"/>
        <v>1.056338028169014</v>
      </c>
      <c r="Q91" s="15">
        <v>284</v>
      </c>
      <c r="R91" s="37">
        <v>1</v>
      </c>
      <c r="S91" s="22">
        <f t="shared" si="45"/>
        <v>0.35211267605633806</v>
      </c>
      <c r="T91" s="121">
        <v>280</v>
      </c>
      <c r="U91" s="8">
        <v>3</v>
      </c>
      <c r="V91" s="22">
        <f t="shared" si="60"/>
        <v>1.0714285714285714</v>
      </c>
      <c r="W91" s="120">
        <v>275</v>
      </c>
      <c r="X91" s="40">
        <v>4</v>
      </c>
      <c r="Y91" s="22">
        <f t="shared" si="61"/>
        <v>1.4545454545454546</v>
      </c>
      <c r="Z91" s="120">
        <v>271</v>
      </c>
      <c r="AA91" s="40">
        <v>4</v>
      </c>
      <c r="AB91" s="22">
        <f t="shared" si="62"/>
        <v>1.4760147601476015</v>
      </c>
      <c r="AC91" s="120">
        <v>269</v>
      </c>
      <c r="AD91" s="8">
        <v>5</v>
      </c>
      <c r="AE91" s="22">
        <f t="shared" si="63"/>
        <v>1.8587360594795539</v>
      </c>
      <c r="AF91" s="120">
        <v>267</v>
      </c>
      <c r="AG91" s="8">
        <v>7</v>
      </c>
      <c r="AH91" s="23">
        <f t="shared" si="64"/>
        <v>2.6217228464419478</v>
      </c>
      <c r="AI91" s="126">
        <v>268</v>
      </c>
      <c r="AJ91" s="132">
        <v>5</v>
      </c>
      <c r="AK91" s="22">
        <f t="shared" si="54"/>
        <v>1.8656716417910446</v>
      </c>
      <c r="AL91" s="118">
        <v>267</v>
      </c>
      <c r="AM91" s="132">
        <v>1</v>
      </c>
      <c r="AN91" s="23">
        <f t="shared" si="46"/>
        <v>0.37453183520599254</v>
      </c>
      <c r="AO91" s="126">
        <v>264</v>
      </c>
      <c r="AP91" s="132">
        <v>0</v>
      </c>
      <c r="AQ91" s="22">
        <f>AP91/AO91*100</f>
        <v>0</v>
      </c>
      <c r="AR91" s="118">
        <v>264</v>
      </c>
      <c r="AS91" s="132">
        <v>4</v>
      </c>
      <c r="AT91" s="23">
        <f>AS91/AR91*100</f>
        <v>1.5151515151515151</v>
      </c>
      <c r="AU91" s="126">
        <v>261</v>
      </c>
      <c r="AV91" s="132">
        <v>2</v>
      </c>
      <c r="AW91" s="22">
        <f t="shared" si="52"/>
        <v>0.76628352490421447</v>
      </c>
      <c r="AX91" s="118">
        <v>259</v>
      </c>
      <c r="AY91" s="132">
        <v>2</v>
      </c>
      <c r="AZ91" s="23">
        <f t="shared" si="48"/>
        <v>0.77220077220077221</v>
      </c>
      <c r="BA91" s="129">
        <v>260</v>
      </c>
      <c r="BB91" s="132">
        <v>3</v>
      </c>
      <c r="BC91" s="23">
        <f t="shared" si="49"/>
        <v>1.153846153846154</v>
      </c>
      <c r="BD91" s="129">
        <v>255</v>
      </c>
      <c r="BE91" s="132">
        <v>8</v>
      </c>
      <c r="BF91" s="23">
        <f t="shared" si="50"/>
        <v>3.1372549019607843</v>
      </c>
      <c r="BG91" s="129">
        <v>256</v>
      </c>
      <c r="BH91" s="132">
        <v>7</v>
      </c>
      <c r="BI91" s="23">
        <f t="shared" si="53"/>
        <v>2.734375</v>
      </c>
      <c r="BJ91" s="326"/>
      <c r="BK91" s="327"/>
      <c r="BL91" s="328"/>
      <c r="BM91" s="326"/>
      <c r="BN91" s="327"/>
      <c r="BO91" s="329"/>
      <c r="BP91" s="326"/>
      <c r="BQ91" s="327"/>
      <c r="BR91" s="329"/>
      <c r="BS91" s="326"/>
      <c r="BT91" s="327"/>
      <c r="BU91" s="329"/>
      <c r="BV91" s="326"/>
      <c r="BW91" s="327"/>
      <c r="BX91" s="329"/>
      <c r="BY91" s="326"/>
      <c r="BZ91" s="327"/>
      <c r="CA91" s="329"/>
      <c r="CB91" s="326"/>
      <c r="CC91" s="327"/>
      <c r="CD91" s="329"/>
      <c r="CE91" s="326"/>
      <c r="CF91" s="327"/>
      <c r="CG91" s="329"/>
      <c r="CH91" s="326"/>
      <c r="CI91" s="327"/>
      <c r="CJ91" s="329"/>
      <c r="CK91" s="326"/>
      <c r="CL91" s="327"/>
      <c r="CM91" s="329"/>
      <c r="CN91" s="326"/>
      <c r="CO91" s="327"/>
      <c r="CP91" s="329"/>
      <c r="CQ91" s="326"/>
      <c r="CR91" s="327"/>
      <c r="CS91" s="334"/>
    </row>
    <row r="92" spans="1:97" ht="12">
      <c r="A92" s="197" t="s">
        <v>72</v>
      </c>
      <c r="B92" s="9">
        <v>2143</v>
      </c>
      <c r="C92" s="9">
        <v>0</v>
      </c>
      <c r="D92" s="22">
        <f t="shared" si="55"/>
        <v>0</v>
      </c>
      <c r="E92" s="14">
        <v>2137</v>
      </c>
      <c r="F92" s="9">
        <v>0</v>
      </c>
      <c r="G92" s="23">
        <f t="shared" si="56"/>
        <v>0</v>
      </c>
      <c r="H92" s="14">
        <v>2134</v>
      </c>
      <c r="I92" s="9">
        <v>0</v>
      </c>
      <c r="J92" s="22">
        <f t="shared" si="57"/>
        <v>0</v>
      </c>
      <c r="K92" s="14">
        <v>2134</v>
      </c>
      <c r="L92" s="9">
        <v>0</v>
      </c>
      <c r="M92" s="23">
        <f t="shared" si="58"/>
        <v>0</v>
      </c>
      <c r="N92" s="14">
        <v>2142</v>
      </c>
      <c r="O92" s="9">
        <v>0</v>
      </c>
      <c r="P92" s="23">
        <f t="shared" si="59"/>
        <v>0</v>
      </c>
      <c r="Q92" s="15">
        <v>2135</v>
      </c>
      <c r="R92" s="37">
        <v>11</v>
      </c>
      <c r="S92" s="22">
        <f t="shared" si="45"/>
        <v>0.51522248243559721</v>
      </c>
      <c r="T92" s="121">
        <v>2122</v>
      </c>
      <c r="U92" s="8">
        <v>0</v>
      </c>
      <c r="V92" s="22">
        <f t="shared" si="60"/>
        <v>0</v>
      </c>
      <c r="W92" s="120">
        <v>2120</v>
      </c>
      <c r="X92" s="40">
        <v>0</v>
      </c>
      <c r="Y92" s="22">
        <f t="shared" si="61"/>
        <v>0</v>
      </c>
      <c r="Z92" s="120">
        <v>2112</v>
      </c>
      <c r="AA92" s="40">
        <v>15</v>
      </c>
      <c r="AB92" s="22">
        <f t="shared" si="62"/>
        <v>0.71022727272727271</v>
      </c>
      <c r="AC92" s="120">
        <v>2107</v>
      </c>
      <c r="AD92" s="8">
        <v>7</v>
      </c>
      <c r="AE92" s="22">
        <f t="shared" si="63"/>
        <v>0.33222591362126247</v>
      </c>
      <c r="AF92" s="120">
        <v>2103</v>
      </c>
      <c r="AG92" s="8">
        <v>9</v>
      </c>
      <c r="AH92" s="23">
        <f t="shared" si="64"/>
        <v>0.42796005706134094</v>
      </c>
      <c r="AI92" s="126">
        <v>2099</v>
      </c>
      <c r="AJ92" s="132">
        <v>13</v>
      </c>
      <c r="AK92" s="22">
        <f>AJ92/AI92*100</f>
        <v>0.61934254406860412</v>
      </c>
      <c r="AL92" s="118">
        <v>2088</v>
      </c>
      <c r="AM92" s="132">
        <v>8</v>
      </c>
      <c r="AN92" s="23">
        <f>AM92/AL92*100</f>
        <v>0.38314176245210724</v>
      </c>
      <c r="AO92" s="126">
        <v>2083</v>
      </c>
      <c r="AP92" s="132">
        <v>7</v>
      </c>
      <c r="AQ92" s="22">
        <f>AP92/AO92*100</f>
        <v>0.33605376860297648</v>
      </c>
      <c r="AR92" s="118">
        <v>2075</v>
      </c>
      <c r="AS92" s="132">
        <v>7</v>
      </c>
      <c r="AT92" s="23">
        <f>AS92/AR92*100</f>
        <v>0.33734939759036142</v>
      </c>
      <c r="AU92" s="126">
        <v>2081</v>
      </c>
      <c r="AV92" s="132">
        <v>30</v>
      </c>
      <c r="AW92" s="22">
        <f>AV92/AU92*100</f>
        <v>1.4416146083613646</v>
      </c>
      <c r="AX92" s="118">
        <v>2063</v>
      </c>
      <c r="AY92" s="132">
        <v>10</v>
      </c>
      <c r="AZ92" s="23">
        <f t="shared" si="48"/>
        <v>0.48473097430925832</v>
      </c>
      <c r="BA92" s="129">
        <v>2054</v>
      </c>
      <c r="BB92" s="132">
        <v>17</v>
      </c>
      <c r="BC92" s="23">
        <f t="shared" si="49"/>
        <v>0.82765335929892891</v>
      </c>
      <c r="BD92" s="129">
        <v>2046</v>
      </c>
      <c r="BE92" s="132">
        <v>14</v>
      </c>
      <c r="BF92" s="23">
        <f t="shared" si="50"/>
        <v>0.68426197458455518</v>
      </c>
      <c r="BG92" s="129">
        <v>2035</v>
      </c>
      <c r="BH92" s="132">
        <v>4</v>
      </c>
      <c r="BI92" s="23">
        <f t="shared" si="53"/>
        <v>0.19656019656019655</v>
      </c>
      <c r="BJ92" s="326"/>
      <c r="BK92" s="327"/>
      <c r="BL92" s="328"/>
      <c r="BM92" s="326"/>
      <c r="BN92" s="327"/>
      <c r="BO92" s="329"/>
      <c r="BP92" s="326"/>
      <c r="BQ92" s="327"/>
      <c r="BR92" s="329"/>
      <c r="BS92" s="326"/>
      <c r="BT92" s="327"/>
      <c r="BU92" s="329"/>
      <c r="BV92" s="326"/>
      <c r="BW92" s="327"/>
      <c r="BX92" s="329"/>
      <c r="BY92" s="326"/>
      <c r="BZ92" s="327"/>
      <c r="CA92" s="329"/>
      <c r="CB92" s="326"/>
      <c r="CC92" s="327"/>
      <c r="CD92" s="329"/>
      <c r="CE92" s="326"/>
      <c r="CF92" s="327"/>
      <c r="CG92" s="329"/>
      <c r="CH92" s="326"/>
      <c r="CI92" s="327"/>
      <c r="CJ92" s="329"/>
      <c r="CK92" s="326"/>
      <c r="CL92" s="327"/>
      <c r="CM92" s="329"/>
      <c r="CN92" s="326"/>
      <c r="CO92" s="327"/>
      <c r="CP92" s="329"/>
      <c r="CQ92" s="326"/>
      <c r="CR92" s="327"/>
      <c r="CS92" s="334"/>
    </row>
    <row r="93" spans="1:97" ht="12.6" thickBot="1">
      <c r="A93" s="199" t="s">
        <v>73</v>
      </c>
      <c r="B93" s="62">
        <v>1625</v>
      </c>
      <c r="C93" s="62">
        <v>10</v>
      </c>
      <c r="D93" s="63">
        <f t="shared" si="55"/>
        <v>0.61538461538461542</v>
      </c>
      <c r="E93" s="61">
        <v>1597</v>
      </c>
      <c r="F93" s="62">
        <v>7</v>
      </c>
      <c r="G93" s="64">
        <f t="shared" si="56"/>
        <v>0.43832185347526609</v>
      </c>
      <c r="H93" s="61">
        <v>1601</v>
      </c>
      <c r="I93" s="62">
        <v>7</v>
      </c>
      <c r="J93" s="63">
        <f t="shared" si="57"/>
        <v>0.43722673329169265</v>
      </c>
      <c r="K93" s="61">
        <v>1603</v>
      </c>
      <c r="L93" s="62">
        <v>8</v>
      </c>
      <c r="M93" s="64">
        <f t="shared" si="58"/>
        <v>0.49906425452276981</v>
      </c>
      <c r="N93" s="61">
        <v>1603</v>
      </c>
      <c r="O93" s="62">
        <v>18</v>
      </c>
      <c r="P93" s="64">
        <f t="shared" si="59"/>
        <v>1.1228945726762321</v>
      </c>
      <c r="Q93" s="65">
        <v>1594</v>
      </c>
      <c r="R93" s="66">
        <v>24</v>
      </c>
      <c r="S93" s="63">
        <f t="shared" si="45"/>
        <v>1.5056461731493098</v>
      </c>
      <c r="T93" s="123">
        <v>1595</v>
      </c>
      <c r="U93" s="67">
        <v>7</v>
      </c>
      <c r="V93" s="63">
        <f t="shared" si="60"/>
        <v>0.43887147335423199</v>
      </c>
      <c r="W93" s="133">
        <v>1575</v>
      </c>
      <c r="X93" s="68">
        <v>2</v>
      </c>
      <c r="Y93" s="63">
        <f t="shared" si="61"/>
        <v>0.12698412698412698</v>
      </c>
      <c r="Z93" s="124">
        <v>1580</v>
      </c>
      <c r="AA93" s="68">
        <v>15</v>
      </c>
      <c r="AB93" s="63">
        <f t="shared" si="62"/>
        <v>0.949367088607595</v>
      </c>
      <c r="AC93" s="124">
        <v>1571</v>
      </c>
      <c r="AD93" s="67">
        <v>17</v>
      </c>
      <c r="AE93" s="63">
        <f t="shared" si="63"/>
        <v>1.0821133036282622</v>
      </c>
      <c r="AF93" s="124">
        <v>1572</v>
      </c>
      <c r="AG93" s="67">
        <v>23</v>
      </c>
      <c r="AH93" s="64">
        <f t="shared" si="64"/>
        <v>1.4631043256997456</v>
      </c>
      <c r="AI93" s="127">
        <v>1566</v>
      </c>
      <c r="AJ93" s="134">
        <v>27</v>
      </c>
      <c r="AK93" s="63">
        <f>AJ93/AI93*100</f>
        <v>1.7241379310344827</v>
      </c>
      <c r="AL93" s="125">
        <v>1570</v>
      </c>
      <c r="AM93" s="134">
        <v>7</v>
      </c>
      <c r="AN93" s="64">
        <f>AM93/AL93*100</f>
        <v>0.44585987261146498</v>
      </c>
      <c r="AO93" s="127">
        <v>1572</v>
      </c>
      <c r="AP93" s="134">
        <v>21</v>
      </c>
      <c r="AQ93" s="63">
        <f>AP93/AO93*100</f>
        <v>1.3358778625954197</v>
      </c>
      <c r="AR93" s="125">
        <v>1577</v>
      </c>
      <c r="AS93" s="134">
        <v>13</v>
      </c>
      <c r="AT93" s="64">
        <f>AS93/AR93*100</f>
        <v>0.82435003170577037</v>
      </c>
      <c r="AU93" s="127">
        <v>1579</v>
      </c>
      <c r="AV93" s="134">
        <v>34</v>
      </c>
      <c r="AW93" s="63">
        <f>AV93/AU93*100</f>
        <v>2.1532615579480683</v>
      </c>
      <c r="AX93" s="125">
        <v>1573</v>
      </c>
      <c r="AY93" s="134">
        <v>31</v>
      </c>
      <c r="AZ93" s="64">
        <f>AY93/AX93*100</f>
        <v>1.9707565162110616</v>
      </c>
      <c r="BA93" s="130">
        <v>1537</v>
      </c>
      <c r="BB93" s="134">
        <v>21</v>
      </c>
      <c r="BC93" s="64">
        <f>BB93/BA93*100</f>
        <v>1.3662979830839297</v>
      </c>
      <c r="BD93" s="130">
        <v>1532</v>
      </c>
      <c r="BE93" s="134">
        <v>22</v>
      </c>
      <c r="BF93" s="64">
        <f>BE93/BD93*100</f>
        <v>1.4360313315926894</v>
      </c>
      <c r="BG93" s="130">
        <v>1528</v>
      </c>
      <c r="BH93" s="134">
        <v>17</v>
      </c>
      <c r="BI93" s="64">
        <f>BH93/BG93*100</f>
        <v>1.1125654450261779</v>
      </c>
      <c r="BJ93" s="335"/>
      <c r="BK93" s="336"/>
      <c r="BL93" s="337"/>
      <c r="BM93" s="335"/>
      <c r="BN93" s="336"/>
      <c r="BO93" s="338"/>
      <c r="BP93" s="335"/>
      <c r="BQ93" s="336"/>
      <c r="BR93" s="338"/>
      <c r="BS93" s="335"/>
      <c r="BT93" s="336"/>
      <c r="BU93" s="338"/>
      <c r="BV93" s="335"/>
      <c r="BW93" s="336"/>
      <c r="BX93" s="338"/>
      <c r="BY93" s="335"/>
      <c r="BZ93" s="336"/>
      <c r="CA93" s="338"/>
      <c r="CB93" s="335"/>
      <c r="CC93" s="336"/>
      <c r="CD93" s="338"/>
      <c r="CE93" s="335"/>
      <c r="CF93" s="336"/>
      <c r="CG93" s="338"/>
      <c r="CH93" s="335"/>
      <c r="CI93" s="336"/>
      <c r="CJ93" s="338"/>
      <c r="CK93" s="335"/>
      <c r="CL93" s="336"/>
      <c r="CM93" s="338"/>
      <c r="CN93" s="335"/>
      <c r="CO93" s="336"/>
      <c r="CP93" s="338"/>
      <c r="CQ93" s="335"/>
      <c r="CR93" s="336"/>
      <c r="CS93" s="339"/>
    </row>
    <row r="94" spans="1:97" s="185" customFormat="1" ht="12.6" thickTop="1">
      <c r="A94" s="180"/>
      <c r="B94" s="181"/>
      <c r="C94" s="181"/>
      <c r="D94" s="182"/>
      <c r="E94" s="181"/>
      <c r="F94" s="183"/>
      <c r="G94" s="182"/>
      <c r="H94" s="181">
        <f>SUM(H9:H93)</f>
        <v>132589</v>
      </c>
      <c r="I94" s="181">
        <f>SUM(I9:I93)</f>
        <v>612</v>
      </c>
      <c r="J94" s="181"/>
      <c r="K94" s="181">
        <f t="shared" ref="K94:AO94" si="65">SUM(K9:K93)</f>
        <v>132174</v>
      </c>
      <c r="L94" s="181">
        <f t="shared" si="65"/>
        <v>587</v>
      </c>
      <c r="M94" s="181"/>
      <c r="N94" s="181">
        <f t="shared" si="65"/>
        <v>131527</v>
      </c>
      <c r="O94" s="181">
        <f t="shared" si="65"/>
        <v>589</v>
      </c>
      <c r="P94" s="181"/>
      <c r="Q94" s="181">
        <f t="shared" si="65"/>
        <v>126740</v>
      </c>
      <c r="R94" s="181">
        <f t="shared" si="65"/>
        <v>1114</v>
      </c>
      <c r="S94" s="181"/>
      <c r="T94" s="181">
        <f t="shared" si="65"/>
        <v>126090</v>
      </c>
      <c r="U94" s="181">
        <f t="shared" si="65"/>
        <v>615</v>
      </c>
      <c r="V94" s="181"/>
      <c r="W94" s="181">
        <f t="shared" si="65"/>
        <v>130759</v>
      </c>
      <c r="X94" s="181">
        <f t="shared" si="65"/>
        <v>668</v>
      </c>
      <c r="Y94" s="181"/>
      <c r="Z94" s="181">
        <f t="shared" si="65"/>
        <v>130453</v>
      </c>
      <c r="AA94" s="181">
        <f t="shared" si="65"/>
        <v>1409</v>
      </c>
      <c r="AB94" s="181"/>
      <c r="AC94" s="181">
        <f t="shared" si="65"/>
        <v>129550</v>
      </c>
      <c r="AD94" s="181">
        <f t="shared" si="65"/>
        <v>2468</v>
      </c>
      <c r="AE94" s="181"/>
      <c r="AF94" s="181">
        <f t="shared" si="65"/>
        <v>128975</v>
      </c>
      <c r="AG94" s="181">
        <f t="shared" si="65"/>
        <v>1739</v>
      </c>
      <c r="AH94" s="181"/>
      <c r="AI94" s="181">
        <f t="shared" si="65"/>
        <v>128410</v>
      </c>
      <c r="AJ94" s="181">
        <f>SUM(AJ9:AJ93)</f>
        <v>1694</v>
      </c>
      <c r="AK94" s="181"/>
      <c r="AL94" s="181">
        <f t="shared" si="65"/>
        <v>127889</v>
      </c>
      <c r="AM94" s="181">
        <f t="shared" si="65"/>
        <v>1247</v>
      </c>
      <c r="AN94" s="181"/>
      <c r="AO94" s="181">
        <f t="shared" si="65"/>
        <v>127265</v>
      </c>
      <c r="AP94" s="181">
        <f>SUM(AP9:AP93)</f>
        <v>1354</v>
      </c>
      <c r="AQ94" s="181"/>
      <c r="AR94" s="181">
        <f>SUM(AR9:AR93)</f>
        <v>126635</v>
      </c>
      <c r="AS94" s="181">
        <f>SUM(AS9:AS93)</f>
        <v>1099</v>
      </c>
      <c r="AT94" s="181"/>
      <c r="AU94" s="181">
        <f>SUM(AU9:AU93)</f>
        <v>125974</v>
      </c>
      <c r="AV94" s="181">
        <f>SUM(AV9:AV93)</f>
        <v>1179</v>
      </c>
      <c r="AW94" s="181"/>
      <c r="AX94" s="181">
        <f>SUM(AX9:AX93)</f>
        <v>125468</v>
      </c>
      <c r="AY94" s="181">
        <f>SUM(AY9:AY93)</f>
        <v>1527</v>
      </c>
      <c r="AZ94" s="181"/>
      <c r="BA94" s="181">
        <f>SUM(BA9:BA93)</f>
        <v>123989</v>
      </c>
      <c r="BB94" s="181">
        <f>SUM(BB9:BB93)</f>
        <v>1429</v>
      </c>
      <c r="BC94" s="181"/>
      <c r="BD94" s="181">
        <f>SUM(BD9:BD93)</f>
        <v>123340</v>
      </c>
      <c r="BE94" s="181">
        <f>SUM(BE9:BE93)</f>
        <v>1287</v>
      </c>
      <c r="BF94" s="181"/>
      <c r="BG94" s="181">
        <f>SUM(BG9:BG93)</f>
        <v>123118</v>
      </c>
      <c r="BH94" s="181">
        <f>SUM(BH9:BH93)</f>
        <v>1247</v>
      </c>
      <c r="BI94" s="184">
        <f t="shared" si="53"/>
        <v>1.012849461492227</v>
      </c>
      <c r="BJ94" s="303"/>
      <c r="BK94" s="303"/>
      <c r="BL94" s="340"/>
      <c r="BM94" s="303"/>
      <c r="BN94" s="303"/>
      <c r="BO94" s="340"/>
      <c r="BP94" s="303"/>
      <c r="BQ94" s="303"/>
      <c r="BR94" s="340"/>
      <c r="BS94" s="303"/>
      <c r="BT94" s="303"/>
      <c r="BU94" s="340"/>
      <c r="BV94" s="303"/>
      <c r="BW94" s="303"/>
      <c r="BX94" s="340"/>
      <c r="BY94" s="303"/>
      <c r="BZ94" s="303"/>
      <c r="CA94" s="340"/>
      <c r="CB94" s="303"/>
      <c r="CC94" s="303"/>
      <c r="CD94" s="340"/>
      <c r="CE94" s="303"/>
      <c r="CF94" s="303"/>
      <c r="CG94" s="340"/>
      <c r="CH94" s="303"/>
      <c r="CI94" s="303"/>
      <c r="CJ94" s="340"/>
      <c r="CK94" s="303"/>
      <c r="CL94" s="303"/>
      <c r="CM94" s="340"/>
      <c r="CN94" s="341"/>
      <c r="CO94" s="341"/>
      <c r="CP94" s="340"/>
      <c r="CQ94" s="341"/>
      <c r="CR94" s="341"/>
      <c r="CS94" s="340"/>
    </row>
    <row r="95" spans="1:97" s="171" customFormat="1">
      <c r="A95" s="167"/>
      <c r="B95" s="168"/>
      <c r="C95" s="168"/>
      <c r="D95" s="169"/>
      <c r="E95" s="168"/>
      <c r="F95" s="170"/>
      <c r="G95" s="169"/>
      <c r="H95" s="168"/>
      <c r="I95" s="168"/>
      <c r="J95" s="169"/>
      <c r="K95" s="168"/>
      <c r="L95" s="168"/>
      <c r="M95" s="169"/>
      <c r="N95" s="168"/>
      <c r="O95" s="168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J95" s="170"/>
      <c r="BB95" s="172"/>
      <c r="BE95" s="172"/>
      <c r="BH95" s="172"/>
      <c r="BK95" s="172"/>
      <c r="BN95" s="172"/>
      <c r="BQ95" s="172"/>
      <c r="BT95" s="172"/>
      <c r="BW95" s="172"/>
      <c r="BZ95" s="172"/>
    </row>
    <row r="96" spans="1:97" s="171" customFormat="1">
      <c r="A96" s="167"/>
      <c r="B96" s="168"/>
      <c r="C96" s="168"/>
      <c r="D96" s="169"/>
      <c r="E96" s="168"/>
      <c r="F96" s="170"/>
      <c r="G96" s="169"/>
      <c r="H96" s="168"/>
      <c r="I96" s="168"/>
      <c r="J96" s="169"/>
      <c r="K96" s="168"/>
      <c r="L96" s="168"/>
      <c r="M96" s="169"/>
      <c r="N96" s="168"/>
      <c r="O96" s="168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J96" s="170"/>
      <c r="AL96" s="170"/>
      <c r="AM96" s="170"/>
      <c r="AO96" s="170"/>
      <c r="AP96" s="170"/>
      <c r="AR96" s="170"/>
      <c r="AS96" s="170"/>
      <c r="AU96" s="170"/>
      <c r="AV96" s="170"/>
      <c r="AX96" s="170"/>
      <c r="AY96" s="170"/>
      <c r="BA96" s="170"/>
      <c r="BB96" s="170"/>
      <c r="BE96" s="170"/>
      <c r="BH96" s="170"/>
      <c r="BK96" s="170"/>
      <c r="BN96" s="170"/>
      <c r="BQ96" s="172"/>
      <c r="BT96" s="172"/>
      <c r="BW96" s="172"/>
      <c r="BZ96" s="172"/>
    </row>
    <row r="97" spans="36:96">
      <c r="AJ97" s="7"/>
      <c r="AL97" s="7"/>
      <c r="AM97" s="7"/>
      <c r="AO97" s="7"/>
      <c r="AP97" s="7"/>
      <c r="AR97" s="7"/>
      <c r="AS97" s="7"/>
      <c r="AU97" s="7"/>
      <c r="AV97" s="7"/>
      <c r="AX97" s="7"/>
      <c r="AY97" s="7"/>
      <c r="BA97" s="7"/>
      <c r="BB97" s="7"/>
      <c r="BE97" s="7"/>
      <c r="BH97" s="7"/>
      <c r="BK97" s="7"/>
      <c r="BN97" s="7"/>
      <c r="BP97" s="171"/>
      <c r="BQ97" s="170"/>
      <c r="BR97" s="171"/>
      <c r="BS97" s="171"/>
      <c r="BT97" s="172"/>
      <c r="BU97" s="171"/>
      <c r="BV97" s="171"/>
      <c r="BW97" s="170"/>
      <c r="BX97" s="171"/>
      <c r="BY97" s="171"/>
      <c r="BZ97" s="170"/>
      <c r="CA97" s="171"/>
      <c r="CF97" s="7"/>
      <c r="CI97" s="7"/>
      <c r="CL97" s="179"/>
      <c r="CO97" s="179"/>
      <c r="CR97" s="179"/>
    </row>
    <row r="98" spans="36:96">
      <c r="AJ98" s="7"/>
      <c r="AL98" s="7"/>
      <c r="AM98" s="7"/>
      <c r="AO98" s="7"/>
      <c r="AP98" s="7"/>
      <c r="AR98" s="7"/>
      <c r="AS98" s="7"/>
      <c r="AU98" s="7"/>
      <c r="AV98" s="7"/>
      <c r="AX98" s="7"/>
      <c r="AY98" s="7"/>
      <c r="BA98" s="7"/>
      <c r="BB98" s="7"/>
      <c r="BE98" s="7"/>
      <c r="BH98" s="7"/>
      <c r="BK98" s="7"/>
      <c r="BN98" s="7"/>
      <c r="BQ98" s="7"/>
      <c r="BT98" s="179"/>
      <c r="BW98" s="179"/>
      <c r="BY98" s="7"/>
      <c r="BZ98" s="179"/>
      <c r="CL98" s="179"/>
      <c r="CO98" s="179"/>
      <c r="CR98" s="179"/>
    </row>
    <row r="99" spans="36:96">
      <c r="AJ99" s="7"/>
      <c r="AL99" s="7"/>
      <c r="AM99" s="7"/>
      <c r="AO99" s="7"/>
      <c r="AP99" s="7"/>
      <c r="AR99" s="7"/>
      <c r="AS99" s="7"/>
      <c r="AU99" s="7"/>
      <c r="AV99" s="7"/>
      <c r="AX99" s="7"/>
      <c r="AY99" s="7"/>
      <c r="BA99" s="7"/>
      <c r="BB99" s="7"/>
      <c r="BE99" s="7"/>
      <c r="BH99" s="7"/>
      <c r="BK99" s="7"/>
      <c r="BN99" s="7"/>
      <c r="BQ99" s="7"/>
      <c r="BT99" s="179"/>
      <c r="BW99" s="179"/>
      <c r="BZ99" s="179"/>
      <c r="CF99" s="179"/>
      <c r="CI99" s="179"/>
      <c r="CL99" s="179"/>
      <c r="CO99" s="179"/>
      <c r="CR99" s="179"/>
    </row>
    <row r="100" spans="36:96">
      <c r="AJ100" s="7"/>
      <c r="AL100" s="7"/>
      <c r="AM100" s="7"/>
      <c r="AO100" s="7"/>
      <c r="AP100" s="7"/>
      <c r="AR100" s="7"/>
      <c r="AS100" s="7"/>
      <c r="AU100" s="7"/>
      <c r="AV100" s="7"/>
      <c r="AX100" s="7"/>
      <c r="AY100" s="7"/>
      <c r="BA100" s="7"/>
      <c r="BB100" s="7"/>
      <c r="BE100" s="7"/>
      <c r="BH100" s="7"/>
      <c r="BK100" s="7"/>
      <c r="BN100" s="7"/>
      <c r="BQ100" s="7"/>
      <c r="BT100" s="179"/>
      <c r="BW100" s="179"/>
      <c r="BZ100" s="179"/>
      <c r="CF100" s="179"/>
      <c r="CI100" s="179"/>
      <c r="CL100" s="179"/>
      <c r="CO100" s="179"/>
      <c r="CR100" s="179"/>
    </row>
    <row r="101" spans="36:96">
      <c r="AJ101" s="7"/>
      <c r="AL101" s="7"/>
      <c r="AM101" s="7"/>
      <c r="AO101" s="7"/>
      <c r="AP101" s="7"/>
      <c r="AR101" s="7"/>
      <c r="AS101" s="7"/>
      <c r="AU101" s="7"/>
      <c r="AV101" s="7"/>
      <c r="AX101" s="7"/>
      <c r="AY101" s="7"/>
      <c r="BA101" s="7"/>
      <c r="BB101" s="7"/>
      <c r="BE101" s="7"/>
      <c r="BH101" s="7"/>
      <c r="BK101" s="7"/>
      <c r="BN101" s="7"/>
      <c r="BQ101" s="7"/>
      <c r="BT101" s="179"/>
      <c r="BW101" s="179"/>
      <c r="BZ101" s="179"/>
      <c r="CF101" s="179"/>
      <c r="CI101" s="179"/>
      <c r="CL101" s="179"/>
      <c r="CO101" s="179"/>
      <c r="CR101" s="179"/>
    </row>
    <row r="102" spans="36:96">
      <c r="AJ102" s="7"/>
      <c r="AL102" s="7"/>
      <c r="AM102" s="7"/>
      <c r="AO102" s="7"/>
      <c r="AP102" s="7"/>
      <c r="AR102" s="7"/>
      <c r="AS102" s="7"/>
      <c r="AU102" s="7"/>
      <c r="AV102" s="7"/>
      <c r="AX102" s="7"/>
      <c r="AY102" s="7"/>
      <c r="BA102" s="7"/>
      <c r="BB102" s="7"/>
      <c r="BE102" s="7"/>
      <c r="BH102" s="7"/>
      <c r="BK102" s="7"/>
      <c r="BN102" s="7"/>
      <c r="BQ102" s="7"/>
      <c r="BT102" s="179"/>
      <c r="BW102" s="179"/>
      <c r="BZ102" s="179"/>
      <c r="CF102" s="179"/>
      <c r="CI102" s="179"/>
      <c r="CL102" s="179"/>
      <c r="CO102" s="179"/>
      <c r="CR102" s="179"/>
    </row>
    <row r="103" spans="36:96">
      <c r="AJ103" s="7"/>
      <c r="AL103" s="7"/>
      <c r="AM103" s="7"/>
      <c r="AO103" s="7"/>
      <c r="AP103" s="7"/>
      <c r="AR103" s="7"/>
      <c r="AS103" s="7"/>
      <c r="AU103" s="7"/>
      <c r="AV103" s="7"/>
      <c r="AX103" s="7"/>
      <c r="AY103" s="7"/>
      <c r="BA103" s="7"/>
      <c r="BB103" s="7"/>
      <c r="BE103" s="7"/>
      <c r="BH103" s="7"/>
      <c r="BK103" s="7"/>
      <c r="BN103" s="7"/>
      <c r="BQ103" s="7"/>
      <c r="BT103" s="179"/>
      <c r="BW103" s="179"/>
      <c r="BZ103" s="179"/>
      <c r="CF103" s="179"/>
      <c r="CI103" s="179"/>
      <c r="CL103" s="179"/>
      <c r="CO103" s="179"/>
      <c r="CR103" s="179"/>
    </row>
    <row r="104" spans="36:96">
      <c r="AJ104" s="7"/>
      <c r="AL104" s="7"/>
      <c r="AM104" s="7"/>
      <c r="AO104" s="7"/>
      <c r="AP104" s="7"/>
      <c r="AR104" s="7"/>
      <c r="AS104" s="7"/>
      <c r="AU104" s="7"/>
      <c r="AV104" s="7"/>
      <c r="AX104" s="7"/>
      <c r="AY104" s="7"/>
      <c r="BA104" s="7"/>
      <c r="BB104" s="7"/>
      <c r="BE104" s="7"/>
      <c r="BH104" s="7"/>
      <c r="BK104" s="7"/>
      <c r="BN104" s="7"/>
      <c r="BQ104" s="7"/>
      <c r="BT104" s="179"/>
      <c r="BW104" s="179"/>
      <c r="BZ104" s="179"/>
      <c r="CF104" s="179"/>
      <c r="CI104" s="179"/>
      <c r="CL104" s="179"/>
      <c r="CO104" s="179"/>
      <c r="CR104" s="179"/>
    </row>
    <row r="105" spans="36:96">
      <c r="AJ105" s="7"/>
      <c r="AL105" s="7"/>
      <c r="AM105" s="7"/>
      <c r="AO105" s="7"/>
      <c r="AP105" s="7"/>
      <c r="AR105" s="7"/>
      <c r="AS105" s="7"/>
      <c r="AU105" s="7"/>
      <c r="AV105" s="7"/>
      <c r="AX105" s="7"/>
      <c r="AY105" s="7"/>
      <c r="BA105" s="7"/>
      <c r="BB105" s="7"/>
      <c r="BE105" s="7"/>
      <c r="BH105" s="7"/>
      <c r="BK105" s="7"/>
      <c r="BN105" s="7"/>
      <c r="BQ105" s="7"/>
      <c r="BT105" s="179"/>
      <c r="BW105" s="179"/>
      <c r="BZ105" s="179"/>
      <c r="CF105" s="179"/>
      <c r="CI105" s="179"/>
      <c r="CL105" s="179"/>
      <c r="CO105" s="179"/>
      <c r="CR105" s="179"/>
    </row>
    <row r="106" spans="36:96">
      <c r="AJ106" s="7"/>
      <c r="AL106" s="7"/>
      <c r="AM106" s="7"/>
      <c r="AO106" s="7"/>
      <c r="AP106" s="7"/>
      <c r="AR106" s="7"/>
      <c r="AS106" s="7"/>
      <c r="AU106" s="7"/>
      <c r="AV106" s="7"/>
      <c r="AX106" s="7"/>
      <c r="AY106" s="7"/>
      <c r="BA106" s="7"/>
      <c r="BB106" s="7"/>
      <c r="BE106" s="7"/>
      <c r="BH106" s="7"/>
      <c r="BK106" s="7"/>
      <c r="BN106" s="7"/>
      <c r="BQ106" s="7"/>
      <c r="BT106" s="179"/>
      <c r="BW106" s="179"/>
      <c r="BZ106" s="179"/>
      <c r="CF106" s="179"/>
      <c r="CI106" s="179"/>
      <c r="CL106" s="179"/>
      <c r="CO106" s="179"/>
      <c r="CR106" s="179"/>
    </row>
    <row r="107" spans="36:96">
      <c r="AJ107" s="7"/>
      <c r="AL107" s="7"/>
      <c r="AM107" s="7"/>
      <c r="AO107" s="7"/>
      <c r="AP107" s="7"/>
      <c r="AR107" s="7"/>
      <c r="AS107" s="7"/>
      <c r="AU107" s="7"/>
      <c r="AV107" s="7"/>
      <c r="AX107" s="7"/>
      <c r="AY107" s="7"/>
      <c r="BA107" s="7"/>
      <c r="BB107" s="7"/>
      <c r="BE107" s="7"/>
      <c r="BH107" s="7"/>
      <c r="BK107" s="7"/>
      <c r="BN107" s="7"/>
      <c r="BQ107" s="7"/>
      <c r="BT107" s="179"/>
      <c r="BW107" s="179"/>
      <c r="BZ107" s="179"/>
      <c r="CF107" s="179"/>
      <c r="CI107" s="179"/>
      <c r="CL107" s="179"/>
      <c r="CO107" s="179"/>
      <c r="CR107" s="179"/>
    </row>
    <row r="108" spans="36:96">
      <c r="AJ108" s="7"/>
      <c r="AL108" s="7"/>
      <c r="AM108" s="7"/>
      <c r="AO108" s="7"/>
      <c r="AP108" s="7"/>
      <c r="AR108" s="7"/>
      <c r="AS108" s="7"/>
      <c r="AU108" s="7"/>
      <c r="AV108" s="7"/>
      <c r="AX108" s="7"/>
      <c r="AY108" s="7"/>
      <c r="BA108" s="7"/>
      <c r="BB108" s="7"/>
      <c r="BE108" s="7"/>
      <c r="BH108" s="7"/>
      <c r="BK108" s="7"/>
      <c r="BN108" s="7"/>
      <c r="BQ108" s="7"/>
      <c r="BT108" s="179"/>
      <c r="BW108" s="179"/>
      <c r="BZ108" s="179"/>
      <c r="CF108" s="179"/>
      <c r="CI108" s="179"/>
      <c r="CL108" s="179"/>
      <c r="CO108" s="179"/>
      <c r="CR108" s="179"/>
    </row>
    <row r="109" spans="36:96">
      <c r="AJ109" s="7"/>
      <c r="AL109" s="7"/>
      <c r="AM109" s="7"/>
      <c r="AO109" s="7"/>
      <c r="AP109" s="7"/>
      <c r="AR109" s="7"/>
      <c r="AS109" s="7"/>
      <c r="AU109" s="7"/>
      <c r="AV109" s="7"/>
      <c r="AX109" s="7"/>
      <c r="AY109" s="7"/>
      <c r="BA109" s="7"/>
      <c r="BB109" s="7"/>
      <c r="BE109" s="7"/>
      <c r="BH109" s="7"/>
      <c r="BK109" s="7"/>
      <c r="BN109" s="7"/>
      <c r="BQ109" s="7"/>
      <c r="BT109" s="179"/>
      <c r="BW109" s="179"/>
      <c r="BZ109" s="179"/>
      <c r="CF109" s="179"/>
      <c r="CI109" s="179"/>
      <c r="CL109" s="179"/>
      <c r="CO109" s="179"/>
      <c r="CR109" s="179"/>
    </row>
    <row r="110" spans="36:96">
      <c r="AJ110" s="7"/>
      <c r="AL110" s="7"/>
      <c r="AM110" s="7"/>
      <c r="AO110" s="7"/>
      <c r="AP110" s="7"/>
      <c r="AR110" s="7"/>
      <c r="AS110" s="7"/>
      <c r="AU110" s="7"/>
      <c r="AV110" s="7"/>
      <c r="AX110" s="7"/>
      <c r="AY110" s="7"/>
      <c r="BA110" s="7"/>
      <c r="BB110" s="7"/>
      <c r="BE110" s="7"/>
      <c r="BH110" s="7"/>
      <c r="BK110" s="7"/>
      <c r="BN110" s="7"/>
      <c r="BQ110" s="7"/>
      <c r="BT110" s="179"/>
      <c r="BW110" s="179"/>
      <c r="BZ110" s="179"/>
      <c r="CF110" s="179"/>
      <c r="CI110" s="179"/>
      <c r="CL110" s="179"/>
      <c r="CO110" s="179"/>
      <c r="CR110" s="179"/>
    </row>
    <row r="111" spans="36:96">
      <c r="AJ111" s="7"/>
      <c r="AL111" s="7"/>
      <c r="AM111" s="7"/>
      <c r="AO111" s="7"/>
      <c r="AP111" s="7"/>
      <c r="AR111" s="7"/>
      <c r="AS111" s="7"/>
      <c r="AU111" s="7"/>
      <c r="AV111" s="7"/>
      <c r="AX111" s="7"/>
      <c r="AY111" s="7"/>
      <c r="BA111" s="7"/>
      <c r="BB111" s="7"/>
      <c r="BE111" s="7"/>
      <c r="BH111" s="7"/>
      <c r="BK111" s="7"/>
      <c r="BN111" s="7"/>
      <c r="BQ111" s="7"/>
      <c r="BT111" s="179"/>
      <c r="BW111" s="179"/>
      <c r="BZ111" s="179"/>
      <c r="CF111" s="179"/>
      <c r="CI111" s="179"/>
      <c r="CL111" s="179"/>
      <c r="CO111" s="179"/>
      <c r="CR111" s="179"/>
    </row>
    <row r="112" spans="36:96">
      <c r="AJ112" s="7"/>
      <c r="AL112" s="7"/>
      <c r="AM112" s="7"/>
      <c r="AO112" s="7"/>
      <c r="AP112" s="7"/>
      <c r="AR112" s="7"/>
      <c r="AS112" s="7"/>
      <c r="AU112" s="7"/>
      <c r="AV112" s="7"/>
      <c r="AX112" s="7"/>
      <c r="AY112" s="7"/>
      <c r="BA112" s="7"/>
      <c r="BB112" s="7"/>
      <c r="BE112" s="7"/>
      <c r="BH112" s="7"/>
      <c r="BK112" s="7"/>
      <c r="BN112" s="7"/>
      <c r="BQ112" s="7"/>
      <c r="BT112" s="179"/>
      <c r="BW112" s="179"/>
      <c r="BZ112" s="179"/>
      <c r="CF112" s="179"/>
      <c r="CI112" s="179"/>
      <c r="CL112" s="179"/>
      <c r="CO112" s="179"/>
      <c r="CR112" s="179"/>
    </row>
    <row r="113" spans="36:96">
      <c r="AJ113" s="7"/>
      <c r="AL113" s="7"/>
      <c r="AM113" s="7"/>
      <c r="AO113" s="7"/>
      <c r="AP113" s="7"/>
      <c r="AR113" s="7"/>
      <c r="AS113" s="7"/>
      <c r="AU113" s="7"/>
      <c r="AV113" s="7"/>
      <c r="AX113" s="7"/>
      <c r="AY113" s="7"/>
      <c r="BA113" s="7"/>
      <c r="BB113" s="7"/>
      <c r="BE113" s="7"/>
      <c r="BH113" s="7"/>
      <c r="BK113" s="7"/>
      <c r="BN113" s="7"/>
      <c r="BQ113" s="7"/>
      <c r="BT113" s="179"/>
      <c r="BW113" s="179"/>
      <c r="BZ113" s="179"/>
      <c r="CF113" s="179"/>
      <c r="CI113" s="179"/>
      <c r="CL113" s="179"/>
      <c r="CO113" s="179"/>
      <c r="CR113" s="179"/>
    </row>
    <row r="114" spans="36:96">
      <c r="AJ114" s="7"/>
      <c r="AL114" s="7"/>
      <c r="AM114" s="7"/>
      <c r="AO114" s="7"/>
      <c r="AP114" s="7"/>
      <c r="AR114" s="7"/>
      <c r="AS114" s="7"/>
      <c r="AU114" s="7"/>
      <c r="AV114" s="7"/>
      <c r="AX114" s="7"/>
      <c r="AY114" s="7"/>
      <c r="BA114" s="7"/>
      <c r="BB114" s="7"/>
      <c r="BE114" s="7"/>
      <c r="BH114" s="7"/>
      <c r="BK114" s="7"/>
      <c r="BN114" s="7"/>
      <c r="BQ114" s="7"/>
      <c r="BT114" s="179"/>
      <c r="BW114" s="179"/>
      <c r="BZ114" s="179"/>
      <c r="CF114" s="179"/>
      <c r="CI114" s="179"/>
      <c r="CL114" s="179"/>
      <c r="CO114" s="179"/>
      <c r="CR114" s="179"/>
    </row>
    <row r="115" spans="36:96">
      <c r="AJ115" s="7"/>
      <c r="AL115" s="7"/>
      <c r="AM115" s="7"/>
      <c r="AO115" s="7"/>
      <c r="AP115" s="7"/>
      <c r="AR115" s="7"/>
      <c r="AS115" s="7"/>
      <c r="AU115" s="7"/>
      <c r="AV115" s="7"/>
      <c r="AX115" s="7"/>
      <c r="AY115" s="7"/>
      <c r="BA115" s="7"/>
      <c r="BB115" s="7"/>
      <c r="BE115" s="7"/>
      <c r="BH115" s="7"/>
      <c r="BK115" s="7"/>
      <c r="BN115" s="7"/>
      <c r="BQ115" s="7"/>
      <c r="BT115" s="179"/>
      <c r="BW115" s="179"/>
      <c r="BZ115" s="179"/>
      <c r="CF115" s="179"/>
      <c r="CI115" s="179"/>
      <c r="CL115" s="179"/>
      <c r="CO115" s="179"/>
      <c r="CR115" s="179"/>
    </row>
    <row r="116" spans="36:96">
      <c r="AJ116" s="7"/>
      <c r="AL116" s="7"/>
      <c r="AM116" s="7"/>
      <c r="AO116" s="7"/>
      <c r="AP116" s="7"/>
      <c r="AR116" s="7"/>
      <c r="AS116" s="7"/>
      <c r="AU116" s="7"/>
      <c r="AV116" s="7"/>
      <c r="AX116" s="7"/>
      <c r="AY116" s="7"/>
      <c r="BA116" s="7"/>
      <c r="BB116" s="7"/>
      <c r="BE116" s="7"/>
      <c r="BH116" s="7"/>
      <c r="BK116" s="7"/>
      <c r="BN116" s="7"/>
      <c r="BQ116" s="7"/>
      <c r="BT116" s="179"/>
      <c r="BW116" s="179"/>
      <c r="BZ116" s="179"/>
      <c r="CF116" s="179"/>
      <c r="CI116" s="179"/>
      <c r="CL116" s="179"/>
      <c r="CO116" s="179"/>
      <c r="CR116" s="179"/>
    </row>
    <row r="117" spans="36:96">
      <c r="AJ117" s="7"/>
      <c r="AL117" s="7"/>
      <c r="AM117" s="7"/>
      <c r="AO117" s="7"/>
      <c r="AP117" s="7"/>
      <c r="AR117" s="7"/>
      <c r="AS117" s="7"/>
      <c r="AU117" s="7"/>
      <c r="AV117" s="7"/>
      <c r="AX117" s="7"/>
      <c r="AY117" s="7"/>
      <c r="BA117" s="7"/>
      <c r="BB117" s="7"/>
      <c r="BE117" s="7"/>
      <c r="BH117" s="7"/>
      <c r="BK117" s="7"/>
      <c r="BN117" s="7"/>
      <c r="BQ117" s="7"/>
      <c r="BT117" s="179"/>
      <c r="BW117" s="179"/>
      <c r="BZ117" s="179"/>
      <c r="CF117" s="179"/>
      <c r="CI117" s="179"/>
      <c r="CL117" s="179"/>
      <c r="CO117" s="179"/>
      <c r="CR117" s="179"/>
    </row>
    <row r="118" spans="36:96">
      <c r="AJ118" s="7"/>
      <c r="AL118" s="7"/>
      <c r="AM118" s="7"/>
      <c r="AO118" s="7"/>
      <c r="AP118" s="7"/>
      <c r="AR118" s="7"/>
      <c r="AS118" s="7"/>
      <c r="AU118" s="7"/>
      <c r="AV118" s="7"/>
      <c r="AX118" s="7"/>
      <c r="AY118" s="7"/>
      <c r="BA118" s="7"/>
      <c r="BB118" s="7"/>
      <c r="BE118" s="7"/>
      <c r="BH118" s="7"/>
      <c r="BK118" s="7"/>
      <c r="BN118" s="7"/>
      <c r="BQ118" s="7"/>
      <c r="BT118" s="179"/>
      <c r="BW118" s="179"/>
      <c r="BZ118" s="179"/>
      <c r="CF118" s="179"/>
      <c r="CI118" s="179"/>
      <c r="CL118" s="179"/>
      <c r="CO118" s="179"/>
      <c r="CR118" s="179"/>
    </row>
    <row r="119" spans="36:96">
      <c r="AJ119" s="7"/>
      <c r="AL119" s="7"/>
      <c r="AM119" s="7"/>
      <c r="AO119" s="7"/>
      <c r="AP119" s="7"/>
      <c r="AR119" s="7"/>
      <c r="AS119" s="7"/>
      <c r="AU119" s="7"/>
      <c r="AV119" s="7"/>
      <c r="AX119" s="7"/>
      <c r="AY119" s="7"/>
      <c r="BA119" s="7"/>
      <c r="BB119" s="7"/>
      <c r="BE119" s="7"/>
      <c r="BH119" s="7"/>
      <c r="BK119" s="7"/>
      <c r="BN119" s="7"/>
      <c r="BQ119" s="7"/>
      <c r="BT119" s="179"/>
      <c r="BW119" s="179"/>
      <c r="BZ119" s="179"/>
      <c r="CF119" s="179"/>
      <c r="CI119" s="179"/>
      <c r="CL119" s="179"/>
      <c r="CO119" s="179"/>
      <c r="CR119" s="179"/>
    </row>
    <row r="120" spans="36:96">
      <c r="AJ120" s="7"/>
      <c r="AL120" s="7"/>
      <c r="AM120" s="7"/>
      <c r="AO120" s="7"/>
      <c r="AP120" s="7"/>
      <c r="AR120" s="7"/>
      <c r="AS120" s="7"/>
      <c r="AU120" s="7"/>
      <c r="AV120" s="7"/>
      <c r="AX120" s="7"/>
      <c r="AY120" s="7"/>
      <c r="BA120" s="7"/>
      <c r="BB120" s="7"/>
      <c r="BE120" s="7"/>
      <c r="BH120" s="7"/>
      <c r="BK120" s="7"/>
      <c r="BN120" s="7"/>
      <c r="BQ120" s="7"/>
      <c r="BT120" s="179"/>
      <c r="BW120" s="179"/>
      <c r="BZ120" s="179"/>
      <c r="CF120" s="179"/>
      <c r="CI120" s="179"/>
      <c r="CL120" s="179"/>
      <c r="CO120" s="179"/>
      <c r="CR120" s="179"/>
    </row>
    <row r="121" spans="36:96">
      <c r="AJ121" s="7"/>
      <c r="AL121" s="7"/>
      <c r="AM121" s="7"/>
      <c r="AO121" s="7"/>
      <c r="AP121" s="7"/>
      <c r="AR121" s="7"/>
      <c r="AS121" s="7"/>
      <c r="AU121" s="7"/>
      <c r="AV121" s="7"/>
      <c r="AX121" s="7"/>
      <c r="AY121" s="7"/>
      <c r="BA121" s="7"/>
      <c r="BB121" s="7"/>
      <c r="BE121" s="7"/>
      <c r="BH121" s="7"/>
      <c r="BK121" s="7"/>
      <c r="BN121" s="7"/>
      <c r="BQ121" s="7"/>
      <c r="BT121" s="179"/>
      <c r="BW121" s="179"/>
      <c r="BZ121" s="179"/>
      <c r="CF121" s="179"/>
      <c r="CI121" s="179"/>
      <c r="CL121" s="179"/>
      <c r="CO121" s="179"/>
      <c r="CR121" s="179"/>
    </row>
    <row r="122" spans="36:96">
      <c r="AJ122" s="7"/>
      <c r="AL122" s="7"/>
      <c r="AM122" s="7"/>
      <c r="AO122" s="7"/>
      <c r="AP122" s="7"/>
      <c r="AR122" s="7"/>
      <c r="AS122" s="7"/>
      <c r="AU122" s="7"/>
      <c r="AV122" s="7"/>
      <c r="AX122" s="7"/>
      <c r="AY122" s="7"/>
      <c r="BA122" s="7"/>
      <c r="BB122" s="7"/>
      <c r="BE122" s="7"/>
      <c r="BH122" s="7"/>
      <c r="BK122" s="7"/>
      <c r="BN122" s="7"/>
      <c r="BQ122" s="7"/>
      <c r="BT122" s="179"/>
      <c r="BW122" s="179"/>
      <c r="BZ122" s="179"/>
      <c r="CF122" s="179"/>
      <c r="CI122" s="179"/>
      <c r="CL122" s="179"/>
      <c r="CO122" s="179"/>
      <c r="CR122" s="179"/>
    </row>
    <row r="123" spans="36:96">
      <c r="AJ123" s="7"/>
      <c r="AL123" s="7"/>
      <c r="AM123" s="7"/>
      <c r="AO123" s="7"/>
      <c r="AP123" s="7"/>
      <c r="AR123" s="7"/>
      <c r="AS123" s="7"/>
      <c r="AU123" s="7"/>
      <c r="AV123" s="7"/>
      <c r="AX123" s="7"/>
      <c r="AY123" s="7"/>
      <c r="BA123" s="7"/>
      <c r="BB123" s="7"/>
      <c r="BE123" s="7"/>
      <c r="BH123" s="7"/>
      <c r="BK123" s="7"/>
      <c r="BN123" s="7"/>
      <c r="BQ123" s="7"/>
      <c r="BT123" s="179"/>
      <c r="BW123" s="179"/>
      <c r="BZ123" s="179"/>
      <c r="CF123" s="179"/>
      <c r="CI123" s="179"/>
      <c r="CL123" s="179"/>
      <c r="CO123" s="179"/>
      <c r="CR123" s="179"/>
    </row>
    <row r="124" spans="36:96">
      <c r="AJ124" s="7"/>
      <c r="AL124" s="7"/>
      <c r="AM124" s="7"/>
      <c r="AO124" s="7"/>
      <c r="AP124" s="7"/>
      <c r="AR124" s="7"/>
      <c r="AS124" s="7"/>
      <c r="AU124" s="7"/>
      <c r="AV124" s="7"/>
      <c r="AX124" s="7"/>
      <c r="AY124" s="7"/>
      <c r="BA124" s="7"/>
      <c r="BB124" s="7"/>
      <c r="BE124" s="7"/>
      <c r="BH124" s="7"/>
      <c r="BK124" s="7"/>
      <c r="BN124" s="7"/>
      <c r="BQ124" s="7"/>
      <c r="BT124" s="179"/>
      <c r="BW124" s="179"/>
      <c r="BZ124" s="179"/>
      <c r="CF124" s="179"/>
      <c r="CI124" s="179"/>
      <c r="CL124" s="179"/>
      <c r="CO124" s="179"/>
      <c r="CR124" s="179"/>
    </row>
    <row r="125" spans="36:96">
      <c r="AJ125" s="7"/>
      <c r="AL125" s="7"/>
      <c r="AM125" s="7"/>
      <c r="AO125" s="7"/>
      <c r="AP125" s="7"/>
      <c r="AR125" s="7"/>
      <c r="AS125" s="7"/>
      <c r="AU125" s="7"/>
      <c r="AV125" s="7"/>
      <c r="AX125" s="7"/>
      <c r="AY125" s="7"/>
      <c r="BA125" s="7"/>
      <c r="BB125" s="7"/>
      <c r="BE125" s="7"/>
      <c r="BH125" s="7"/>
      <c r="BK125" s="7"/>
      <c r="BN125" s="7"/>
      <c r="BQ125" s="7"/>
      <c r="BT125" s="179"/>
      <c r="BW125" s="179"/>
      <c r="BZ125" s="179"/>
      <c r="CF125" s="179"/>
      <c r="CI125" s="179"/>
      <c r="CL125" s="179"/>
      <c r="CO125" s="179"/>
      <c r="CR125" s="179"/>
    </row>
    <row r="126" spans="36:96">
      <c r="AJ126" s="7"/>
      <c r="AL126" s="7"/>
      <c r="AM126" s="7"/>
      <c r="AO126" s="7"/>
      <c r="AP126" s="7"/>
      <c r="AR126" s="7"/>
      <c r="AS126" s="7"/>
      <c r="AU126" s="7"/>
      <c r="AV126" s="7"/>
      <c r="AX126" s="7"/>
      <c r="AY126" s="7"/>
      <c r="BA126" s="7"/>
      <c r="BB126" s="7"/>
      <c r="BE126" s="7"/>
      <c r="BH126" s="7"/>
      <c r="BK126" s="7"/>
      <c r="BN126" s="7"/>
      <c r="BQ126" s="7"/>
      <c r="BT126" s="179"/>
      <c r="BW126" s="179"/>
      <c r="BZ126" s="179"/>
      <c r="CF126" s="179"/>
      <c r="CI126" s="179"/>
      <c r="CL126" s="179"/>
      <c r="CO126" s="179"/>
      <c r="CR126" s="179"/>
    </row>
    <row r="127" spans="36:96">
      <c r="AJ127" s="7"/>
      <c r="AL127" s="7"/>
      <c r="AM127" s="7"/>
      <c r="AO127" s="7"/>
      <c r="AP127" s="7"/>
      <c r="AR127" s="7"/>
      <c r="AS127" s="7"/>
      <c r="AU127" s="7"/>
      <c r="AV127" s="7"/>
      <c r="AX127" s="7"/>
      <c r="AY127" s="7"/>
      <c r="BA127" s="7"/>
      <c r="BB127" s="7"/>
      <c r="BE127" s="7"/>
      <c r="BH127" s="7"/>
      <c r="BK127" s="7"/>
      <c r="BN127" s="7"/>
      <c r="BQ127" s="7"/>
      <c r="BT127" s="179"/>
      <c r="BW127" s="179"/>
      <c r="BZ127" s="179"/>
      <c r="CF127" s="179"/>
      <c r="CI127" s="179"/>
      <c r="CL127" s="179"/>
      <c r="CO127" s="179"/>
      <c r="CR127" s="179"/>
    </row>
    <row r="128" spans="36:96">
      <c r="AJ128" s="7"/>
      <c r="AL128" s="7"/>
      <c r="AM128" s="7"/>
      <c r="AO128" s="7"/>
      <c r="AP128" s="7"/>
      <c r="AR128" s="7"/>
      <c r="AS128" s="7"/>
      <c r="AU128" s="7"/>
      <c r="AV128" s="7"/>
      <c r="AX128" s="7"/>
      <c r="AY128" s="7"/>
      <c r="BA128" s="7"/>
      <c r="BB128" s="7"/>
      <c r="BE128" s="7"/>
      <c r="BH128" s="7"/>
      <c r="BK128" s="7"/>
      <c r="BN128" s="7"/>
      <c r="BQ128" s="7"/>
      <c r="BT128" s="179"/>
      <c r="BW128" s="179"/>
      <c r="BZ128" s="179"/>
      <c r="CF128" s="179"/>
      <c r="CI128" s="179"/>
      <c r="CL128" s="179"/>
      <c r="CO128" s="179"/>
      <c r="CR128" s="179"/>
    </row>
    <row r="129" spans="36:96">
      <c r="AJ129" s="7"/>
      <c r="AL129" s="7"/>
      <c r="AM129" s="7"/>
      <c r="AO129" s="7"/>
      <c r="AP129" s="7"/>
      <c r="AR129" s="7"/>
      <c r="AS129" s="7"/>
      <c r="AU129" s="7"/>
      <c r="AV129" s="7"/>
      <c r="AX129" s="7"/>
      <c r="AY129" s="7"/>
      <c r="BA129" s="7"/>
      <c r="BB129" s="7"/>
      <c r="BE129" s="7"/>
      <c r="BH129" s="7"/>
      <c r="BK129" s="7"/>
      <c r="BN129" s="7"/>
      <c r="BQ129" s="7"/>
      <c r="BT129" s="179"/>
      <c r="BW129" s="179"/>
      <c r="BZ129" s="179"/>
      <c r="CF129" s="179"/>
      <c r="CI129" s="179"/>
      <c r="CL129" s="179"/>
      <c r="CO129" s="179"/>
      <c r="CR129" s="179"/>
    </row>
    <row r="130" spans="36:96">
      <c r="AJ130" s="7"/>
      <c r="AL130" s="7"/>
      <c r="AM130" s="7"/>
      <c r="AO130" s="7"/>
      <c r="AP130" s="7"/>
      <c r="AR130" s="7"/>
      <c r="AS130" s="7"/>
      <c r="AU130" s="7"/>
      <c r="AV130" s="7"/>
      <c r="AX130" s="7"/>
      <c r="AY130" s="7"/>
      <c r="BA130" s="7"/>
      <c r="BB130" s="7"/>
      <c r="BE130" s="7"/>
      <c r="BH130" s="7"/>
      <c r="BK130" s="7"/>
      <c r="BN130" s="7"/>
      <c r="BQ130" s="7"/>
      <c r="BT130" s="179"/>
      <c r="BW130" s="179"/>
      <c r="BZ130" s="179"/>
      <c r="CF130" s="179"/>
      <c r="CI130" s="179"/>
      <c r="CL130" s="179"/>
      <c r="CO130" s="179"/>
      <c r="CR130" s="179"/>
    </row>
    <row r="131" spans="36:96">
      <c r="AJ131" s="7"/>
      <c r="AL131" s="7"/>
      <c r="AM131" s="7"/>
      <c r="AO131" s="7"/>
      <c r="AP131" s="7"/>
      <c r="AR131" s="7"/>
      <c r="AS131" s="7"/>
      <c r="AU131" s="7"/>
      <c r="AV131" s="7"/>
      <c r="AX131" s="7"/>
      <c r="AY131" s="7"/>
      <c r="BA131" s="7"/>
      <c r="BB131" s="7"/>
      <c r="BE131" s="7"/>
      <c r="BH131" s="7"/>
      <c r="BK131" s="7"/>
      <c r="BN131" s="7"/>
      <c r="BQ131" s="7"/>
      <c r="BT131" s="179"/>
      <c r="BW131" s="179"/>
      <c r="BZ131" s="179"/>
      <c r="CF131" s="179"/>
      <c r="CI131" s="179"/>
      <c r="CL131" s="179"/>
      <c r="CO131" s="179"/>
      <c r="CR131" s="179"/>
    </row>
    <row r="132" spans="36:96">
      <c r="AJ132" s="7"/>
      <c r="AL132" s="7"/>
      <c r="AM132" s="7"/>
      <c r="AO132" s="7"/>
      <c r="AP132" s="7"/>
      <c r="AR132" s="7"/>
      <c r="AS132" s="7"/>
      <c r="AU132" s="7"/>
      <c r="AV132" s="7"/>
      <c r="AX132" s="7"/>
      <c r="AY132" s="7"/>
      <c r="BA132" s="7"/>
      <c r="BB132" s="7"/>
      <c r="BE132" s="7"/>
      <c r="BH132" s="7"/>
      <c r="BK132" s="7"/>
      <c r="BN132" s="7"/>
      <c r="BQ132" s="7"/>
      <c r="BT132" s="179"/>
      <c r="BW132" s="179"/>
      <c r="BZ132" s="179"/>
      <c r="CF132" s="179"/>
      <c r="CI132" s="179"/>
      <c r="CL132" s="179"/>
      <c r="CO132" s="179"/>
      <c r="CR132" s="179"/>
    </row>
    <row r="133" spans="36:96">
      <c r="AJ133" s="7"/>
      <c r="AL133" s="7"/>
      <c r="AM133" s="7"/>
      <c r="AO133" s="7"/>
      <c r="AP133" s="7"/>
      <c r="AR133" s="7"/>
      <c r="AS133" s="7"/>
      <c r="AU133" s="7"/>
      <c r="AV133" s="7"/>
      <c r="AX133" s="7"/>
      <c r="AY133" s="7"/>
      <c r="BA133" s="7"/>
      <c r="BB133" s="7"/>
      <c r="BE133" s="7"/>
      <c r="BH133" s="7"/>
      <c r="BK133" s="7"/>
      <c r="BN133" s="7"/>
      <c r="BQ133" s="7"/>
      <c r="BT133" s="179"/>
      <c r="BW133" s="179"/>
      <c r="BZ133" s="179"/>
      <c r="CF133" s="179"/>
      <c r="CI133" s="179"/>
      <c r="CL133" s="179"/>
      <c r="CO133" s="179"/>
      <c r="CR133" s="179"/>
    </row>
    <row r="134" spans="36:96">
      <c r="AJ134" s="7"/>
      <c r="AL134" s="7"/>
      <c r="AM134" s="7"/>
      <c r="AO134" s="7"/>
      <c r="AP134" s="7"/>
      <c r="AR134" s="7"/>
      <c r="AS134" s="7"/>
      <c r="AU134" s="7"/>
      <c r="AV134" s="7"/>
      <c r="AX134" s="7"/>
      <c r="AY134" s="7"/>
      <c r="BA134" s="7"/>
      <c r="BB134" s="7"/>
      <c r="BE134" s="7"/>
      <c r="BH134" s="7"/>
      <c r="BK134" s="7"/>
      <c r="BN134" s="7"/>
      <c r="BQ134" s="7"/>
      <c r="BT134" s="179"/>
      <c r="BW134" s="179"/>
      <c r="BZ134" s="179"/>
      <c r="CF134" s="179"/>
      <c r="CI134" s="179"/>
      <c r="CL134" s="179"/>
      <c r="CO134" s="179"/>
      <c r="CR134" s="179"/>
    </row>
    <row r="135" spans="36:96">
      <c r="AJ135" s="7"/>
      <c r="AL135" s="7"/>
      <c r="AM135" s="7"/>
      <c r="AO135" s="7"/>
      <c r="AP135" s="7"/>
      <c r="AR135" s="7"/>
      <c r="AS135" s="7"/>
      <c r="AU135" s="7"/>
      <c r="AV135" s="7"/>
      <c r="AX135" s="7"/>
      <c r="AY135" s="7"/>
      <c r="BA135" s="7"/>
      <c r="BB135" s="7"/>
      <c r="BE135" s="7"/>
      <c r="BH135" s="7"/>
      <c r="BK135" s="7"/>
      <c r="BN135" s="7"/>
      <c r="BQ135" s="7"/>
      <c r="BT135" s="179"/>
      <c r="BW135" s="179"/>
      <c r="BZ135" s="179"/>
      <c r="CF135" s="179"/>
      <c r="CI135" s="179"/>
      <c r="CL135" s="179"/>
      <c r="CO135" s="179"/>
      <c r="CR135" s="179"/>
    </row>
    <row r="136" spans="36:96">
      <c r="AJ136" s="7"/>
      <c r="AL136" s="7"/>
      <c r="AM136" s="7"/>
      <c r="AO136" s="7"/>
      <c r="AP136" s="7"/>
      <c r="AR136" s="7"/>
      <c r="AS136" s="7"/>
      <c r="AU136" s="7"/>
      <c r="AV136" s="7"/>
      <c r="AX136" s="7"/>
      <c r="AY136" s="7"/>
      <c r="BA136" s="7"/>
      <c r="BB136" s="7"/>
      <c r="BE136" s="7"/>
      <c r="BH136" s="7"/>
      <c r="BK136" s="7"/>
      <c r="BN136" s="7"/>
      <c r="BQ136" s="7"/>
      <c r="BT136" s="179"/>
      <c r="BW136" s="179"/>
      <c r="BZ136" s="179"/>
      <c r="CF136" s="179"/>
      <c r="CI136" s="179"/>
      <c r="CL136" s="179"/>
      <c r="CO136" s="179"/>
      <c r="CR136" s="179"/>
    </row>
    <row r="137" spans="36:96">
      <c r="AJ137" s="7"/>
      <c r="AL137" s="7"/>
      <c r="AM137" s="7"/>
      <c r="AO137" s="7"/>
      <c r="AP137" s="7"/>
      <c r="AR137" s="7"/>
      <c r="AS137" s="7"/>
      <c r="AU137" s="7"/>
      <c r="AV137" s="7"/>
      <c r="AX137" s="7"/>
      <c r="AY137" s="7"/>
      <c r="BA137" s="7"/>
      <c r="BB137" s="7"/>
      <c r="BE137" s="7"/>
      <c r="BH137" s="7"/>
      <c r="BK137" s="7"/>
      <c r="BN137" s="7"/>
      <c r="BQ137" s="7"/>
      <c r="BT137" s="179"/>
      <c r="BW137" s="179"/>
      <c r="BZ137" s="179"/>
      <c r="CF137" s="179"/>
      <c r="CI137" s="179"/>
      <c r="CL137" s="179"/>
      <c r="CO137" s="179"/>
      <c r="CR137" s="179"/>
    </row>
    <row r="138" spans="36:96">
      <c r="AJ138" s="7"/>
      <c r="AL138" s="7"/>
      <c r="AM138" s="7"/>
      <c r="AO138" s="7"/>
      <c r="AP138" s="7"/>
      <c r="AR138" s="7"/>
      <c r="AS138" s="7"/>
      <c r="AU138" s="7"/>
      <c r="AV138" s="7"/>
      <c r="AX138" s="7"/>
      <c r="AY138" s="7"/>
      <c r="BA138" s="7"/>
      <c r="BB138" s="7"/>
      <c r="BE138" s="7"/>
      <c r="BH138" s="7"/>
      <c r="BK138" s="7"/>
      <c r="BN138" s="7"/>
      <c r="BQ138" s="7"/>
      <c r="BT138" s="179"/>
      <c r="BW138" s="179"/>
      <c r="BZ138" s="179"/>
      <c r="CF138" s="179"/>
      <c r="CI138" s="179"/>
      <c r="CL138" s="179"/>
      <c r="CO138" s="179"/>
      <c r="CR138" s="179"/>
    </row>
    <row r="139" spans="36:96">
      <c r="AJ139" s="7"/>
      <c r="AL139" s="7"/>
      <c r="AM139" s="7"/>
      <c r="AO139" s="7"/>
      <c r="AP139" s="7"/>
      <c r="AR139" s="7"/>
      <c r="AS139" s="7"/>
      <c r="AU139" s="7"/>
      <c r="AV139" s="7"/>
      <c r="AX139" s="7"/>
      <c r="AY139" s="7"/>
      <c r="BA139" s="7"/>
      <c r="BB139" s="7"/>
      <c r="BE139" s="7"/>
      <c r="BH139" s="7"/>
      <c r="BK139" s="7"/>
      <c r="BN139" s="7"/>
      <c r="BQ139" s="7"/>
      <c r="BT139" s="179"/>
      <c r="BW139" s="179"/>
      <c r="BZ139" s="179"/>
      <c r="CF139" s="179"/>
      <c r="CI139" s="179"/>
      <c r="CL139" s="179"/>
      <c r="CO139" s="179"/>
      <c r="CR139" s="179"/>
    </row>
    <row r="140" spans="36:96">
      <c r="AJ140" s="7"/>
      <c r="AL140" s="7"/>
      <c r="AM140" s="7"/>
      <c r="AO140" s="7"/>
      <c r="AP140" s="7"/>
      <c r="AR140" s="7"/>
      <c r="AS140" s="7"/>
      <c r="AU140" s="7"/>
      <c r="AV140" s="7"/>
      <c r="AX140" s="7"/>
      <c r="AY140" s="7"/>
      <c r="BA140" s="7"/>
      <c r="BB140" s="7"/>
      <c r="BE140" s="7"/>
      <c r="BH140" s="7"/>
      <c r="BK140" s="7"/>
      <c r="BN140" s="7"/>
      <c r="BQ140" s="7"/>
      <c r="BT140" s="179"/>
      <c r="BW140" s="179"/>
      <c r="BZ140" s="179"/>
      <c r="CF140" s="179"/>
      <c r="CI140" s="179"/>
      <c r="CL140" s="179"/>
      <c r="CO140" s="179"/>
      <c r="CR140" s="179"/>
    </row>
    <row r="141" spans="36:96">
      <c r="AJ141" s="7"/>
      <c r="AL141" s="7"/>
      <c r="AM141" s="7"/>
      <c r="AO141" s="7"/>
      <c r="AP141" s="7"/>
      <c r="AR141" s="7"/>
      <c r="AS141" s="7"/>
      <c r="AU141" s="7"/>
      <c r="AV141" s="7"/>
      <c r="AX141" s="7"/>
      <c r="AY141" s="7"/>
      <c r="BA141" s="7"/>
      <c r="BB141" s="7"/>
      <c r="BE141" s="7"/>
      <c r="BH141" s="7"/>
      <c r="BK141" s="7"/>
      <c r="BN141" s="7"/>
      <c r="BQ141" s="7"/>
      <c r="BT141" s="179"/>
      <c r="BW141" s="179"/>
      <c r="BZ141" s="179"/>
      <c r="CF141" s="179"/>
      <c r="CI141" s="179"/>
      <c r="CL141" s="179"/>
      <c r="CO141" s="179"/>
      <c r="CR141" s="179"/>
    </row>
    <row r="142" spans="36:96">
      <c r="AJ142" s="7"/>
      <c r="AL142" s="7"/>
      <c r="AM142" s="7"/>
      <c r="AO142" s="7"/>
      <c r="AP142" s="7"/>
      <c r="AR142" s="7"/>
      <c r="AS142" s="7"/>
      <c r="AU142" s="7"/>
      <c r="AV142" s="7"/>
      <c r="AX142" s="7"/>
      <c r="AY142" s="7"/>
      <c r="BA142" s="7"/>
      <c r="BB142" s="7"/>
      <c r="BE142" s="7"/>
      <c r="BH142" s="7"/>
      <c r="BK142" s="7"/>
      <c r="BN142" s="7"/>
      <c r="BQ142" s="7"/>
      <c r="BT142" s="179"/>
      <c r="BW142" s="179"/>
      <c r="BZ142" s="179"/>
      <c r="CF142" s="179"/>
      <c r="CI142" s="179"/>
      <c r="CL142" s="179"/>
      <c r="CO142" s="179"/>
      <c r="CR142" s="179"/>
    </row>
    <row r="143" spans="36:96">
      <c r="AJ143" s="7"/>
      <c r="AL143" s="7"/>
      <c r="AM143" s="7"/>
      <c r="AO143" s="7"/>
      <c r="AP143" s="7"/>
      <c r="AR143" s="7"/>
      <c r="AS143" s="7"/>
      <c r="AU143" s="7"/>
      <c r="AV143" s="7"/>
      <c r="AX143" s="7"/>
      <c r="AY143" s="7"/>
      <c r="BA143" s="7"/>
      <c r="BB143" s="7"/>
      <c r="BE143" s="7"/>
      <c r="BH143" s="7"/>
      <c r="BK143" s="7"/>
      <c r="BN143" s="7"/>
      <c r="BQ143" s="7"/>
      <c r="BT143" s="179"/>
      <c r="BW143" s="179"/>
      <c r="BZ143" s="179"/>
      <c r="CF143" s="179"/>
      <c r="CI143" s="179"/>
      <c r="CL143" s="179"/>
      <c r="CO143" s="179"/>
      <c r="CR143" s="179"/>
    </row>
    <row r="144" spans="36:96">
      <c r="AJ144" s="7"/>
      <c r="AL144" s="7"/>
      <c r="AM144" s="7"/>
      <c r="AO144" s="7"/>
      <c r="AP144" s="7"/>
      <c r="AR144" s="7"/>
      <c r="AS144" s="7"/>
      <c r="AU144" s="7"/>
      <c r="AV144" s="7"/>
      <c r="AX144" s="7"/>
      <c r="AY144" s="7"/>
      <c r="BA144" s="7"/>
      <c r="BB144" s="7"/>
      <c r="BE144" s="7"/>
      <c r="BH144" s="7"/>
      <c r="BK144" s="7"/>
      <c r="BN144" s="7"/>
      <c r="BQ144" s="7"/>
      <c r="BT144" s="179"/>
      <c r="BW144" s="179"/>
      <c r="BZ144" s="179"/>
      <c r="CF144" s="179"/>
      <c r="CI144" s="179"/>
      <c r="CL144" s="179"/>
      <c r="CO144" s="179"/>
      <c r="CR144" s="179"/>
    </row>
    <row r="145" spans="36:96">
      <c r="AJ145" s="7"/>
      <c r="AL145" s="7"/>
      <c r="AM145" s="7"/>
      <c r="AO145" s="7"/>
      <c r="AP145" s="7"/>
      <c r="AR145" s="7"/>
      <c r="AS145" s="7"/>
      <c r="AU145" s="7"/>
      <c r="AV145" s="7"/>
      <c r="AX145" s="7"/>
      <c r="AY145" s="7"/>
      <c r="BA145" s="7"/>
      <c r="BB145" s="7"/>
      <c r="BE145" s="7"/>
      <c r="BH145" s="7"/>
      <c r="BK145" s="7"/>
      <c r="BN145" s="7"/>
      <c r="BQ145" s="7"/>
      <c r="BT145" s="179"/>
      <c r="BW145" s="179"/>
      <c r="BZ145" s="179"/>
      <c r="CF145" s="179"/>
      <c r="CI145" s="179"/>
      <c r="CL145" s="179"/>
      <c r="CO145" s="179"/>
      <c r="CR145" s="179"/>
    </row>
    <row r="146" spans="36:96">
      <c r="AJ146" s="7"/>
      <c r="AL146" s="7"/>
      <c r="AM146" s="7"/>
      <c r="AO146" s="7"/>
      <c r="AP146" s="7"/>
      <c r="AR146" s="7"/>
      <c r="AS146" s="7"/>
      <c r="AU146" s="7"/>
      <c r="AV146" s="7"/>
      <c r="AX146" s="7"/>
      <c r="AY146" s="7"/>
      <c r="BA146" s="7"/>
      <c r="BB146" s="7"/>
      <c r="BE146" s="7"/>
      <c r="BH146" s="7"/>
      <c r="BK146" s="7"/>
      <c r="BN146" s="7"/>
      <c r="BQ146" s="7"/>
      <c r="BT146" s="179"/>
      <c r="BW146" s="179"/>
      <c r="BZ146" s="179"/>
      <c r="CF146" s="179"/>
      <c r="CI146" s="179"/>
      <c r="CL146" s="179"/>
      <c r="CO146" s="179"/>
      <c r="CR146" s="179"/>
    </row>
    <row r="147" spans="36:96">
      <c r="AJ147" s="7"/>
      <c r="AL147" s="7"/>
      <c r="AM147" s="7"/>
      <c r="AO147" s="7"/>
      <c r="AP147" s="7"/>
      <c r="AR147" s="7"/>
      <c r="AS147" s="7"/>
      <c r="AU147" s="7"/>
      <c r="AV147" s="7"/>
      <c r="AX147" s="7"/>
      <c r="AY147" s="7"/>
      <c r="BA147" s="7"/>
      <c r="BB147" s="7"/>
      <c r="BE147" s="7"/>
      <c r="BH147" s="7"/>
      <c r="BK147" s="7"/>
      <c r="BN147" s="7"/>
      <c r="BQ147" s="7"/>
      <c r="BT147" s="179"/>
      <c r="BW147" s="179"/>
      <c r="BZ147" s="179"/>
      <c r="CF147" s="179"/>
      <c r="CI147" s="179"/>
      <c r="CL147" s="179"/>
      <c r="CO147" s="179"/>
      <c r="CR147" s="179"/>
    </row>
    <row r="148" spans="36:96">
      <c r="AJ148" s="7"/>
      <c r="AL148" s="7"/>
      <c r="AM148" s="7"/>
      <c r="AO148" s="7"/>
      <c r="AP148" s="7"/>
      <c r="AR148" s="7"/>
      <c r="AS148" s="7"/>
      <c r="AU148" s="7"/>
      <c r="AV148" s="7"/>
      <c r="AX148" s="7"/>
      <c r="AY148" s="7"/>
      <c r="BA148" s="7"/>
      <c r="BB148" s="7"/>
      <c r="BE148" s="7"/>
      <c r="BH148" s="7"/>
      <c r="BK148" s="7"/>
      <c r="BN148" s="7"/>
      <c r="BQ148" s="7"/>
      <c r="BT148" s="179"/>
      <c r="BW148" s="179"/>
      <c r="BZ148" s="179"/>
      <c r="CF148" s="179"/>
      <c r="CI148" s="179"/>
      <c r="CL148" s="179"/>
      <c r="CO148" s="179"/>
      <c r="CR148" s="179"/>
    </row>
    <row r="149" spans="36:96">
      <c r="AJ149" s="7"/>
      <c r="AL149" s="7"/>
      <c r="AM149" s="7"/>
      <c r="AO149" s="7"/>
      <c r="AP149" s="7"/>
      <c r="AR149" s="7"/>
      <c r="AS149" s="7"/>
      <c r="AU149" s="7"/>
      <c r="AV149" s="7"/>
      <c r="AX149" s="7"/>
      <c r="AY149" s="7"/>
      <c r="BA149" s="7"/>
      <c r="BB149" s="7"/>
      <c r="BE149" s="7"/>
      <c r="BH149" s="7"/>
      <c r="BK149" s="7"/>
      <c r="BN149" s="7"/>
      <c r="BQ149" s="7"/>
      <c r="BT149" s="179"/>
      <c r="BW149" s="179"/>
      <c r="BZ149" s="179"/>
      <c r="CF149" s="179"/>
      <c r="CI149" s="179"/>
      <c r="CL149" s="179"/>
      <c r="CO149" s="179"/>
      <c r="CR149" s="179"/>
    </row>
    <row r="150" spans="36:96">
      <c r="AJ150" s="7"/>
      <c r="AL150" s="7"/>
      <c r="AM150" s="7"/>
      <c r="AO150" s="7"/>
      <c r="AP150" s="7"/>
      <c r="AR150" s="7"/>
      <c r="AS150" s="7"/>
      <c r="AU150" s="7"/>
      <c r="AV150" s="7"/>
      <c r="AX150" s="7"/>
      <c r="AY150" s="7"/>
      <c r="BA150" s="7"/>
      <c r="BB150" s="7"/>
      <c r="BE150" s="7"/>
      <c r="BH150" s="7"/>
      <c r="BK150" s="7"/>
      <c r="BN150" s="7"/>
      <c r="BQ150" s="7"/>
      <c r="BT150" s="179"/>
      <c r="BW150" s="179"/>
      <c r="BZ150" s="179"/>
      <c r="CF150" s="179"/>
      <c r="CI150" s="179"/>
      <c r="CL150" s="179"/>
      <c r="CO150" s="179"/>
      <c r="CR150" s="179"/>
    </row>
    <row r="151" spans="36:96">
      <c r="AJ151" s="7"/>
      <c r="AL151" s="7"/>
      <c r="AM151" s="7"/>
      <c r="AO151" s="7"/>
      <c r="AP151" s="7"/>
      <c r="AR151" s="7"/>
      <c r="AS151" s="7"/>
      <c r="AU151" s="7"/>
      <c r="AV151" s="7"/>
      <c r="AX151" s="7"/>
      <c r="AY151" s="7"/>
      <c r="BA151" s="7"/>
      <c r="BB151" s="7"/>
      <c r="BE151" s="7"/>
      <c r="BH151" s="7"/>
      <c r="BK151" s="7"/>
      <c r="BN151" s="7"/>
      <c r="BQ151" s="7"/>
      <c r="BT151" s="179"/>
      <c r="BW151" s="179"/>
      <c r="BZ151" s="179"/>
      <c r="CF151" s="179"/>
      <c r="CI151" s="179"/>
      <c r="CL151" s="179"/>
      <c r="CO151" s="179"/>
      <c r="CR151" s="179"/>
    </row>
    <row r="152" spans="36:96">
      <c r="AJ152" s="7"/>
      <c r="AL152" s="7"/>
      <c r="AM152" s="7"/>
      <c r="AO152" s="7"/>
      <c r="AP152" s="7"/>
      <c r="AR152" s="7"/>
      <c r="AS152" s="7"/>
      <c r="AU152" s="7"/>
      <c r="AV152" s="7"/>
      <c r="AX152" s="7"/>
      <c r="AY152" s="7"/>
      <c r="BA152" s="7"/>
      <c r="BB152" s="7"/>
      <c r="BE152" s="7"/>
      <c r="BH152" s="7"/>
      <c r="BK152" s="7"/>
      <c r="BN152" s="7"/>
      <c r="BQ152" s="7"/>
      <c r="BT152" s="179"/>
      <c r="BW152" s="179"/>
      <c r="BZ152" s="179"/>
      <c r="CF152" s="179"/>
      <c r="CI152" s="179"/>
      <c r="CL152" s="179"/>
      <c r="CO152" s="179"/>
      <c r="CR152" s="179"/>
    </row>
    <row r="153" spans="36:96">
      <c r="AJ153" s="7"/>
      <c r="AL153" s="7"/>
      <c r="AM153" s="7"/>
      <c r="AO153" s="7"/>
      <c r="AP153" s="7"/>
      <c r="AR153" s="7"/>
      <c r="AS153" s="7"/>
      <c r="AU153" s="7"/>
      <c r="AV153" s="7"/>
      <c r="AX153" s="7"/>
      <c r="AY153" s="7"/>
      <c r="BA153" s="7"/>
      <c r="BB153" s="7"/>
      <c r="BE153" s="7"/>
      <c r="BH153" s="7"/>
      <c r="BK153" s="7"/>
      <c r="BN153" s="7"/>
      <c r="BQ153" s="7"/>
      <c r="BT153" s="179"/>
      <c r="BW153" s="179"/>
      <c r="BZ153" s="179"/>
      <c r="CF153" s="179"/>
      <c r="CI153" s="179"/>
      <c r="CL153" s="179"/>
      <c r="CO153" s="179"/>
      <c r="CR153" s="179"/>
    </row>
    <row r="154" spans="36:96">
      <c r="AJ154" s="7"/>
      <c r="AL154" s="7"/>
      <c r="AM154" s="7"/>
      <c r="AO154" s="7"/>
      <c r="AP154" s="7"/>
      <c r="AR154" s="7"/>
      <c r="AS154" s="7"/>
      <c r="AU154" s="7"/>
      <c r="AV154" s="7"/>
      <c r="AX154" s="7"/>
      <c r="AY154" s="7"/>
      <c r="BA154" s="7"/>
      <c r="BB154" s="7"/>
      <c r="BE154" s="7"/>
      <c r="BH154" s="7"/>
      <c r="BK154" s="7"/>
      <c r="BN154" s="7"/>
      <c r="BQ154" s="7"/>
      <c r="BT154" s="179"/>
      <c r="BW154" s="179"/>
      <c r="BZ154" s="179"/>
      <c r="CF154" s="179"/>
      <c r="CI154" s="179"/>
      <c r="CL154" s="179"/>
      <c r="CO154" s="179"/>
      <c r="CR154" s="179"/>
    </row>
    <row r="155" spans="36:96">
      <c r="AJ155" s="7"/>
      <c r="AL155" s="7"/>
      <c r="AM155" s="7"/>
      <c r="AO155" s="7"/>
      <c r="AP155" s="7"/>
      <c r="AR155" s="7"/>
      <c r="AS155" s="7"/>
      <c r="AU155" s="7"/>
      <c r="AV155" s="7"/>
      <c r="AX155" s="7"/>
      <c r="AY155" s="7"/>
      <c r="BA155" s="7"/>
      <c r="BB155" s="7"/>
      <c r="BE155" s="7"/>
      <c r="BH155" s="7"/>
      <c r="BK155" s="7"/>
      <c r="BN155" s="7"/>
      <c r="BQ155" s="7"/>
      <c r="BT155" s="179"/>
      <c r="BW155" s="179"/>
      <c r="BZ155" s="179"/>
      <c r="CF155" s="179"/>
      <c r="CI155" s="179"/>
      <c r="CL155" s="179"/>
      <c r="CO155" s="179"/>
      <c r="CR155" s="179"/>
    </row>
    <row r="156" spans="36:96">
      <c r="AJ156" s="7"/>
      <c r="AL156" s="7"/>
      <c r="AM156" s="7"/>
      <c r="AO156" s="7"/>
      <c r="AP156" s="7"/>
      <c r="AR156" s="7"/>
      <c r="AS156" s="7"/>
      <c r="AU156" s="7"/>
      <c r="AV156" s="7"/>
      <c r="AX156" s="7"/>
      <c r="AY156" s="7"/>
      <c r="BA156" s="7"/>
      <c r="BB156" s="7"/>
      <c r="BE156" s="7"/>
      <c r="BH156" s="7"/>
      <c r="BK156" s="7"/>
      <c r="BN156" s="7"/>
      <c r="BQ156" s="7"/>
      <c r="BT156" s="179"/>
      <c r="BW156" s="179"/>
      <c r="BZ156" s="179"/>
      <c r="CF156" s="179"/>
      <c r="CI156" s="179"/>
      <c r="CL156" s="179"/>
      <c r="CO156" s="179"/>
      <c r="CR156" s="179"/>
    </row>
    <row r="157" spans="36:96">
      <c r="AJ157" s="7"/>
      <c r="AL157" s="7"/>
      <c r="AM157" s="7"/>
      <c r="AO157" s="7"/>
      <c r="AP157" s="7"/>
      <c r="AR157" s="7"/>
      <c r="AS157" s="7"/>
      <c r="AU157" s="7"/>
      <c r="AV157" s="7"/>
      <c r="AX157" s="7"/>
      <c r="AY157" s="7"/>
      <c r="BA157" s="7"/>
      <c r="BB157" s="7"/>
      <c r="BE157" s="7"/>
      <c r="BH157" s="7"/>
      <c r="BK157" s="7"/>
      <c r="BN157" s="7"/>
      <c r="BQ157" s="7"/>
      <c r="BT157" s="179"/>
      <c r="BW157" s="179"/>
      <c r="BZ157" s="179"/>
      <c r="CF157" s="179"/>
      <c r="CI157" s="179"/>
      <c r="CL157" s="179"/>
      <c r="CO157" s="179"/>
      <c r="CR157" s="179"/>
    </row>
    <row r="158" spans="36:96">
      <c r="AJ158" s="7"/>
      <c r="AL158" s="7"/>
      <c r="AM158" s="7"/>
      <c r="AO158" s="7"/>
      <c r="AP158" s="7"/>
      <c r="AR158" s="7"/>
      <c r="AS158" s="7"/>
      <c r="AU158" s="7"/>
      <c r="AV158" s="7"/>
      <c r="AX158" s="7"/>
      <c r="AY158" s="7"/>
      <c r="BA158" s="7"/>
      <c r="BB158" s="7"/>
      <c r="BE158" s="7"/>
      <c r="BH158" s="7"/>
      <c r="BK158" s="7"/>
      <c r="BN158" s="7"/>
      <c r="BQ158" s="7"/>
      <c r="BT158" s="179"/>
      <c r="BW158" s="179"/>
      <c r="BZ158" s="179"/>
      <c r="CF158" s="179"/>
      <c r="CI158" s="179"/>
      <c r="CL158" s="179"/>
      <c r="CO158" s="179"/>
      <c r="CR158" s="179"/>
    </row>
    <row r="159" spans="36:96">
      <c r="AJ159" s="7"/>
      <c r="AL159" s="7"/>
      <c r="AM159" s="7"/>
      <c r="AO159" s="7"/>
      <c r="AP159" s="7"/>
      <c r="AR159" s="7"/>
      <c r="AS159" s="7"/>
      <c r="AU159" s="7"/>
      <c r="AV159" s="7"/>
      <c r="AX159" s="7"/>
      <c r="AY159" s="7"/>
      <c r="BA159" s="7"/>
      <c r="BB159" s="7"/>
      <c r="BE159" s="7"/>
      <c r="BH159" s="7"/>
      <c r="BK159" s="7"/>
      <c r="BN159" s="7"/>
      <c r="BQ159" s="7"/>
      <c r="BT159" s="179"/>
      <c r="BW159" s="179"/>
      <c r="BZ159" s="179"/>
      <c r="CF159" s="179"/>
      <c r="CI159" s="179"/>
      <c r="CL159" s="179"/>
      <c r="CO159" s="179"/>
      <c r="CR159" s="179"/>
    </row>
    <row r="160" spans="36:96">
      <c r="AJ160" s="7"/>
      <c r="AL160" s="7"/>
      <c r="AM160" s="7"/>
      <c r="AO160" s="7"/>
      <c r="AP160" s="7"/>
      <c r="AR160" s="7"/>
      <c r="AS160" s="7"/>
      <c r="AU160" s="7"/>
      <c r="AV160" s="7"/>
      <c r="AX160" s="7"/>
      <c r="AY160" s="7"/>
      <c r="BA160" s="7"/>
      <c r="BB160" s="7"/>
      <c r="BE160" s="7"/>
      <c r="BH160" s="7"/>
      <c r="BK160" s="7"/>
      <c r="BN160" s="7"/>
      <c r="BQ160" s="7"/>
      <c r="BT160" s="179"/>
      <c r="BW160" s="179"/>
      <c r="BZ160" s="179"/>
      <c r="CF160" s="179"/>
      <c r="CI160" s="179"/>
      <c r="CL160" s="179"/>
      <c r="CO160" s="179"/>
      <c r="CR160" s="179"/>
    </row>
    <row r="161" spans="36:96">
      <c r="AJ161" s="7"/>
      <c r="AL161" s="7"/>
      <c r="AM161" s="7"/>
      <c r="AO161" s="7"/>
      <c r="AP161" s="7"/>
      <c r="AR161" s="7"/>
      <c r="AS161" s="7"/>
      <c r="AU161" s="7"/>
      <c r="AV161" s="7"/>
      <c r="AX161" s="7"/>
      <c r="AY161" s="7"/>
      <c r="BA161" s="7"/>
      <c r="BB161" s="7"/>
      <c r="BE161" s="7"/>
      <c r="BH161" s="7"/>
      <c r="BK161" s="7"/>
      <c r="BN161" s="7"/>
      <c r="BQ161" s="7"/>
      <c r="BT161" s="179"/>
      <c r="BW161" s="179"/>
      <c r="BZ161" s="179"/>
      <c r="CF161" s="179"/>
      <c r="CI161" s="179"/>
      <c r="CL161" s="179"/>
      <c r="CO161" s="179"/>
      <c r="CR161" s="179"/>
    </row>
    <row r="162" spans="36:96">
      <c r="AJ162" s="7"/>
      <c r="AL162" s="7"/>
      <c r="AM162" s="7"/>
      <c r="AO162" s="7"/>
      <c r="AP162" s="7"/>
      <c r="AR162" s="7"/>
      <c r="AS162" s="7"/>
      <c r="AU162" s="7"/>
      <c r="AV162" s="7"/>
      <c r="AX162" s="7"/>
      <c r="AY162" s="7"/>
      <c r="BA162" s="7"/>
      <c r="BB162" s="7"/>
      <c r="BE162" s="7"/>
      <c r="BH162" s="7"/>
      <c r="BK162" s="7"/>
      <c r="BN162" s="7"/>
      <c r="BQ162" s="7"/>
      <c r="BT162" s="179"/>
      <c r="BW162" s="179"/>
      <c r="BZ162" s="179"/>
      <c r="CF162" s="179"/>
      <c r="CI162" s="179"/>
      <c r="CL162" s="179"/>
      <c r="CO162" s="179"/>
      <c r="CR162" s="179"/>
    </row>
    <row r="163" spans="36:96">
      <c r="AJ163" s="7"/>
      <c r="AL163" s="7"/>
      <c r="AM163" s="7"/>
      <c r="AO163" s="7"/>
      <c r="AP163" s="7"/>
      <c r="AR163" s="7"/>
      <c r="AS163" s="7"/>
      <c r="AU163" s="7"/>
      <c r="AV163" s="7"/>
      <c r="AX163" s="7"/>
      <c r="AY163" s="7"/>
      <c r="BA163" s="7"/>
      <c r="BB163" s="7"/>
      <c r="BE163" s="7"/>
      <c r="BH163" s="7"/>
      <c r="BK163" s="7"/>
      <c r="BN163" s="7"/>
      <c r="BQ163" s="7"/>
      <c r="BT163" s="179"/>
      <c r="BW163" s="179"/>
      <c r="BZ163" s="179"/>
      <c r="CF163" s="179"/>
      <c r="CI163" s="179"/>
      <c r="CL163" s="179"/>
      <c r="CO163" s="179"/>
      <c r="CR163" s="179"/>
    </row>
    <row r="164" spans="36:96">
      <c r="AJ164" s="7"/>
      <c r="AL164" s="7"/>
      <c r="AM164" s="7"/>
      <c r="AO164" s="7"/>
      <c r="AP164" s="7"/>
      <c r="AR164" s="7"/>
      <c r="AS164" s="7"/>
      <c r="AU164" s="7"/>
      <c r="AV164" s="7"/>
      <c r="AX164" s="7"/>
      <c r="AY164" s="7"/>
      <c r="BA164" s="7"/>
      <c r="BB164" s="7"/>
      <c r="BE164" s="7"/>
      <c r="BH164" s="7"/>
      <c r="BK164" s="7"/>
      <c r="BN164" s="7"/>
      <c r="BQ164" s="7"/>
      <c r="BT164" s="179"/>
      <c r="BW164" s="179"/>
      <c r="BZ164" s="179"/>
      <c r="CF164" s="179"/>
      <c r="CI164" s="179"/>
      <c r="CL164" s="179"/>
      <c r="CO164" s="179"/>
      <c r="CR164" s="179"/>
    </row>
    <row r="165" spans="36:96">
      <c r="AJ165" s="7"/>
      <c r="AL165" s="7"/>
      <c r="AM165" s="7"/>
      <c r="AO165" s="7"/>
      <c r="AP165" s="7"/>
      <c r="AR165" s="7"/>
      <c r="AS165" s="7"/>
      <c r="AU165" s="7"/>
      <c r="AV165" s="7"/>
      <c r="AX165" s="7"/>
      <c r="AY165" s="7"/>
      <c r="BA165" s="7"/>
      <c r="BB165" s="7"/>
      <c r="BE165" s="7"/>
      <c r="BH165" s="7"/>
      <c r="BK165" s="7"/>
      <c r="BN165" s="7"/>
      <c r="BQ165" s="7"/>
      <c r="BT165" s="179"/>
      <c r="BW165" s="179"/>
      <c r="BZ165" s="179"/>
      <c r="CF165" s="179"/>
      <c r="CI165" s="179"/>
      <c r="CL165" s="179"/>
      <c r="CO165" s="179"/>
      <c r="CR165" s="179"/>
    </row>
    <row r="166" spans="36:96">
      <c r="AJ166" s="7"/>
      <c r="AL166" s="7"/>
      <c r="AM166" s="7"/>
      <c r="AO166" s="7"/>
      <c r="AP166" s="7"/>
      <c r="AR166" s="7"/>
      <c r="AS166" s="7"/>
      <c r="AU166" s="7"/>
      <c r="AV166" s="7"/>
      <c r="AX166" s="7"/>
      <c r="AY166" s="7"/>
      <c r="BA166" s="7"/>
      <c r="BB166" s="7"/>
      <c r="BE166" s="7"/>
      <c r="BH166" s="7"/>
      <c r="BK166" s="7"/>
      <c r="BN166" s="7"/>
      <c r="BQ166" s="7"/>
      <c r="BT166" s="179"/>
      <c r="BW166" s="179"/>
      <c r="BZ166" s="179"/>
      <c r="CF166" s="179"/>
      <c r="CI166" s="179"/>
      <c r="CL166" s="179"/>
      <c r="CO166" s="179"/>
      <c r="CR166" s="179"/>
    </row>
    <row r="167" spans="36:96">
      <c r="AL167" s="7"/>
      <c r="AM167" s="7"/>
      <c r="AO167" s="7"/>
      <c r="AP167" s="7"/>
      <c r="AR167" s="7"/>
      <c r="AS167" s="7"/>
      <c r="AU167" s="7"/>
      <c r="AV167" s="7"/>
      <c r="AX167" s="7"/>
      <c r="AY167" s="7"/>
      <c r="BA167" s="7"/>
      <c r="BB167" s="7"/>
      <c r="BE167" s="7"/>
      <c r="BH167" s="7"/>
      <c r="BK167" s="7"/>
      <c r="BN167" s="7"/>
      <c r="BQ167" s="7"/>
      <c r="BT167" s="179"/>
      <c r="BW167" s="179"/>
      <c r="BZ167" s="179"/>
      <c r="CF167" s="179"/>
      <c r="CI167" s="179"/>
      <c r="CL167" s="179"/>
      <c r="CO167" s="179"/>
      <c r="CR167" s="179"/>
    </row>
    <row r="168" spans="36:96">
      <c r="AM168" s="7"/>
      <c r="AR168" s="7"/>
      <c r="AS168" s="7"/>
      <c r="AU168" s="7"/>
      <c r="AV168" s="7"/>
      <c r="AX168" s="7"/>
      <c r="AY168" s="7"/>
      <c r="BA168" s="7"/>
      <c r="BB168" s="7"/>
      <c r="BE168" s="7"/>
      <c r="BH168" s="7"/>
      <c r="BK168" s="7"/>
      <c r="BN168" s="7"/>
      <c r="BQ168" s="7"/>
      <c r="BT168" s="179"/>
      <c r="BW168" s="179"/>
      <c r="BZ168" s="179"/>
      <c r="CF168" s="179"/>
      <c r="CI168" s="179"/>
      <c r="CL168" s="179"/>
      <c r="CO168" s="179"/>
      <c r="CR168" s="179"/>
    </row>
    <row r="169" spans="36:96">
      <c r="AM169" s="7"/>
      <c r="AR169" s="7"/>
      <c r="AS169" s="7"/>
      <c r="AV169" s="7"/>
      <c r="AX169" s="7"/>
      <c r="AY169" s="7"/>
      <c r="BA169" s="7"/>
      <c r="BB169" s="7"/>
      <c r="BE169" s="7"/>
      <c r="BH169" s="7"/>
      <c r="BK169" s="7"/>
      <c r="BN169" s="7"/>
      <c r="BQ169" s="7"/>
      <c r="BT169" s="179"/>
      <c r="BW169" s="179"/>
      <c r="BZ169" s="179"/>
      <c r="CF169" s="179"/>
      <c r="CI169" s="179"/>
      <c r="CL169" s="179"/>
      <c r="CO169" s="179"/>
      <c r="CR169" s="179"/>
    </row>
    <row r="170" spans="36:96">
      <c r="AM170" s="7"/>
      <c r="AR170" s="7"/>
      <c r="BB170" s="7"/>
      <c r="BE170" s="7"/>
      <c r="BH170" s="7"/>
      <c r="BK170" s="7"/>
      <c r="BN170" s="7"/>
      <c r="BQ170" s="7"/>
      <c r="BT170" s="179"/>
      <c r="BW170" s="179"/>
      <c r="BZ170" s="179"/>
      <c r="CF170" s="179"/>
      <c r="CI170" s="179"/>
      <c r="CL170" s="179"/>
      <c r="CO170" s="179"/>
      <c r="CR170" s="179"/>
    </row>
    <row r="171" spans="36:96">
      <c r="AM171" s="7"/>
      <c r="AR171" s="7"/>
      <c r="BB171" s="7"/>
      <c r="BE171" s="7"/>
      <c r="BH171" s="7"/>
      <c r="BK171" s="7"/>
      <c r="BN171" s="7"/>
      <c r="BQ171" s="7"/>
      <c r="BT171" s="179"/>
      <c r="BW171" s="179"/>
      <c r="BZ171" s="179"/>
      <c r="CF171" s="179"/>
      <c r="CI171" s="179"/>
      <c r="CL171" s="179"/>
      <c r="CO171" s="179"/>
      <c r="CR171" s="179"/>
    </row>
    <row r="172" spans="36:96">
      <c r="AM172" s="7"/>
      <c r="BB172" s="7"/>
      <c r="BE172" s="7"/>
      <c r="BH172" s="7"/>
      <c r="BK172" s="7"/>
      <c r="BN172" s="7"/>
      <c r="BQ172" s="7"/>
      <c r="BT172" s="179"/>
      <c r="BW172" s="179"/>
      <c r="BZ172" s="179"/>
      <c r="CF172" s="179"/>
      <c r="CI172" s="179"/>
      <c r="CL172" s="179"/>
      <c r="CO172" s="179"/>
      <c r="CR172" s="179"/>
    </row>
    <row r="173" spans="36:96">
      <c r="AM173" s="7"/>
      <c r="BB173" s="7"/>
      <c r="BE173" s="7"/>
      <c r="BH173" s="7"/>
      <c r="BK173" s="7"/>
      <c r="BN173" s="7"/>
      <c r="BQ173" s="7"/>
      <c r="BT173" s="179"/>
      <c r="BW173" s="179"/>
      <c r="BZ173" s="179"/>
      <c r="CF173" s="179"/>
      <c r="CI173" s="179"/>
      <c r="CL173" s="179"/>
      <c r="CO173" s="179"/>
      <c r="CR173" s="179"/>
    </row>
    <row r="174" spans="36:96">
      <c r="AM174" s="7"/>
      <c r="BB174" s="7"/>
      <c r="BE174" s="7"/>
      <c r="BH174" s="7"/>
      <c r="BK174" s="7"/>
      <c r="BN174" s="7"/>
      <c r="BQ174" s="7"/>
      <c r="BT174" s="179"/>
      <c r="BW174" s="179"/>
      <c r="BZ174" s="179"/>
      <c r="CF174" s="179"/>
      <c r="CI174" s="179"/>
      <c r="CL174" s="179"/>
      <c r="CO174" s="179"/>
      <c r="CR174" s="179"/>
    </row>
    <row r="175" spans="36:96">
      <c r="AM175" s="7"/>
      <c r="BB175" s="7"/>
      <c r="BE175" s="7"/>
      <c r="BH175" s="7"/>
      <c r="BK175" s="7"/>
      <c r="BN175" s="7"/>
      <c r="BQ175" s="7"/>
      <c r="BT175" s="179"/>
      <c r="BW175" s="179"/>
      <c r="BZ175" s="179"/>
      <c r="CF175" s="179"/>
      <c r="CI175" s="179"/>
      <c r="CL175" s="179"/>
      <c r="CO175" s="179"/>
      <c r="CR175" s="179"/>
    </row>
    <row r="176" spans="36:96">
      <c r="AM176" s="7"/>
      <c r="BB176" s="7"/>
      <c r="BT176" s="179"/>
      <c r="BW176" s="179"/>
      <c r="BZ176" s="179"/>
      <c r="CF176" s="179"/>
      <c r="CI176" s="179"/>
      <c r="CL176" s="179"/>
      <c r="CO176" s="179"/>
      <c r="CR176" s="179"/>
    </row>
    <row r="177" spans="39:96">
      <c r="AM177" s="7"/>
      <c r="BT177" s="179"/>
      <c r="BW177" s="179"/>
      <c r="BZ177" s="179"/>
      <c r="CF177" s="179"/>
      <c r="CI177" s="179"/>
      <c r="CL177" s="179"/>
      <c r="CO177" s="179"/>
      <c r="CR177" s="179"/>
    </row>
    <row r="178" spans="39:96">
      <c r="AM178" s="7"/>
      <c r="BT178" s="179"/>
      <c r="BW178" s="179"/>
      <c r="BZ178" s="179"/>
      <c r="CF178" s="179"/>
      <c r="CI178" s="179"/>
      <c r="CL178" s="179"/>
      <c r="CO178" s="179"/>
      <c r="CR178" s="179"/>
    </row>
    <row r="179" spans="39:96">
      <c r="AM179" s="7"/>
      <c r="BT179" s="179"/>
      <c r="BW179" s="179"/>
      <c r="BZ179" s="179"/>
      <c r="CF179" s="179"/>
      <c r="CI179" s="179"/>
      <c r="CL179" s="179"/>
      <c r="CO179" s="179"/>
      <c r="CR179" s="179"/>
    </row>
    <row r="180" spans="39:96">
      <c r="AM180" s="7"/>
      <c r="BT180" s="179"/>
      <c r="BW180" s="179"/>
      <c r="BZ180" s="179"/>
      <c r="CF180" s="179"/>
      <c r="CI180" s="179"/>
      <c r="CL180" s="179"/>
      <c r="CO180" s="179"/>
      <c r="CR180" s="179"/>
    </row>
    <row r="181" spans="39:96">
      <c r="AM181" s="7"/>
      <c r="BT181" s="179"/>
      <c r="BW181" s="179"/>
      <c r="BZ181" s="179"/>
      <c r="CF181" s="179"/>
      <c r="CI181" s="179"/>
      <c r="CL181" s="179"/>
      <c r="CO181" s="179"/>
      <c r="CR181" s="179"/>
    </row>
    <row r="182" spans="39:96">
      <c r="AM182" s="7"/>
      <c r="BW182" s="179"/>
      <c r="BZ182" s="179"/>
      <c r="CF182" s="179"/>
      <c r="CI182" s="179"/>
      <c r="CL182" s="179"/>
      <c r="CO182" s="179"/>
      <c r="CR182" s="179"/>
    </row>
    <row r="183" spans="39:96">
      <c r="AM183" s="7"/>
      <c r="CF183" s="179"/>
      <c r="CI183" s="179"/>
      <c r="CL183" s="179"/>
      <c r="CO183" s="179"/>
      <c r="CR183" s="179"/>
    </row>
    <row r="184" spans="39:96">
      <c r="AM184" s="7"/>
    </row>
    <row r="185" spans="39:96">
      <c r="AM185" s="7"/>
    </row>
  </sheetData>
  <sheetProtection formatCells="0" formatColumns="0" formatRows="0" insertColumns="0" insertRows="0" insertHyperlinks="0" deleteColumns="0" deleteRows="0" sort="0" autoFilter="0" pivotTables="0"/>
  <mergeCells count="70">
    <mergeCell ref="CK6:CM6"/>
    <mergeCell ref="CK7:CM7"/>
    <mergeCell ref="AR7:AT7"/>
    <mergeCell ref="B7:D7"/>
    <mergeCell ref="H6:J6"/>
    <mergeCell ref="CE6:CG6"/>
    <mergeCell ref="CE7:CG7"/>
    <mergeCell ref="K6:M6"/>
    <mergeCell ref="N6:P6"/>
    <mergeCell ref="Q6:S6"/>
    <mergeCell ref="T6:V6"/>
    <mergeCell ref="BG7:BI7"/>
    <mergeCell ref="AL6:AN6"/>
    <mergeCell ref="E6:G6"/>
    <mergeCell ref="B6:D6"/>
    <mergeCell ref="T7:V7"/>
    <mergeCell ref="K7:M7"/>
    <mergeCell ref="N7:P7"/>
    <mergeCell ref="Q7:S7"/>
    <mergeCell ref="E7:G7"/>
    <mergeCell ref="AX7:AZ7"/>
    <mergeCell ref="H7:J7"/>
    <mergeCell ref="AF7:AH7"/>
    <mergeCell ref="AI7:AK7"/>
    <mergeCell ref="AU6:AW6"/>
    <mergeCell ref="A6:A8"/>
    <mergeCell ref="AC6:AE6"/>
    <mergeCell ref="AI6:AK6"/>
    <mergeCell ref="W6:Y6"/>
    <mergeCell ref="AL7:AN7"/>
    <mergeCell ref="BP6:BR6"/>
    <mergeCell ref="BG6:BI6"/>
    <mergeCell ref="W7:Y7"/>
    <mergeCell ref="AU7:AW7"/>
    <mergeCell ref="AR6:AT6"/>
    <mergeCell ref="AO7:AQ7"/>
    <mergeCell ref="BA7:BC7"/>
    <mergeCell ref="Z7:AB7"/>
    <mergeCell ref="AC7:AE7"/>
    <mergeCell ref="Z6:AB6"/>
    <mergeCell ref="AF6:AH6"/>
    <mergeCell ref="BJ6:BL6"/>
    <mergeCell ref="BJ7:BL7"/>
    <mergeCell ref="BD6:BF6"/>
    <mergeCell ref="BD7:BF7"/>
    <mergeCell ref="CB6:CD6"/>
    <mergeCell ref="CB7:CD7"/>
    <mergeCell ref="BV6:BX6"/>
    <mergeCell ref="BV7:BX7"/>
    <mergeCell ref="BS6:BU6"/>
    <mergeCell ref="CH7:CJ7"/>
    <mergeCell ref="BP7:BR7"/>
    <mergeCell ref="BM6:BO6"/>
    <mergeCell ref="BM7:BO7"/>
    <mergeCell ref="AX6:AZ6"/>
    <mergeCell ref="AO6:AQ6"/>
    <mergeCell ref="BA6:BC6"/>
    <mergeCell ref="BS7:BU7"/>
    <mergeCell ref="BY6:CA6"/>
    <mergeCell ref="BY7:CA7"/>
    <mergeCell ref="CQ6:CS6"/>
    <mergeCell ref="CQ7:CS7"/>
    <mergeCell ref="A1:CS1"/>
    <mergeCell ref="A2:CS2"/>
    <mergeCell ref="A3:CS3"/>
    <mergeCell ref="A4:CS4"/>
    <mergeCell ref="A5:CS5"/>
    <mergeCell ref="CN6:CP6"/>
    <mergeCell ref="CN7:CP7"/>
    <mergeCell ref="CH6:CJ6"/>
  </mergeCells>
  <phoneticPr fontId="16" type="noConversion"/>
  <conditionalFormatting sqref="D9:D93 AH9:AH93 G9:G93 J9:J93 M9:M93 P9:P93 S9:S93 V9:V93 AE9:AE93 Y9:Y93 AB9:AB93 AZ9:AZ93 AN9:AN93 AK9:AK93 AQ9:AQ93 AT9:AT93 AW9:AW93 BC9:BC93 BF9:BF93 BI9:BI94 BL9:BL94 BO9:BO94 BR9:BR94 BU9:BU94 BX9:BX94 CA9:CA94 CD9:CD94 CG9:CG94 CJ9:CJ93 CM9:CM94 CP9:CP94 CS9:CS94">
    <cfRule type="cellIs" dxfId="3" priority="55" stopIfTrue="1" operator="greaterThan">
      <formula>4</formula>
    </cfRule>
  </conditionalFormatting>
  <conditionalFormatting sqref="CG94">
    <cfRule type="cellIs" dxfId="2" priority="6" stopIfTrue="1" operator="greaterThan">
      <formula>4</formula>
    </cfRule>
  </conditionalFormatting>
  <conditionalFormatting sqref="CJ94">
    <cfRule type="cellIs" dxfId="1" priority="5" stopIfTrue="1" operator="greaterThan">
      <formula>4</formula>
    </cfRule>
  </conditionalFormatting>
  <conditionalFormatting sqref="CJ94">
    <cfRule type="cellIs" dxfId="0" priority="4" stopIfTrue="1" operator="greaterThan">
      <formula>4</formula>
    </cfRule>
  </conditionalFormatting>
  <pageMargins left="0.75" right="0.75" top="1" bottom="1" header="0.5" footer="0.5"/>
  <pageSetup scale="32" orientation="portrait" r:id="rId1"/>
  <headerFooter alignWithMargins="0"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40603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40603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520</v>
      </c>
      <c r="D7" s="83">
        <f>B7-B8</f>
        <v>496</v>
      </c>
    </row>
    <row r="8" spans="1:4">
      <c r="A8" s="26" t="s">
        <v>101</v>
      </c>
      <c r="B8" s="87">
        <v>24</v>
      </c>
      <c r="D8" s="161">
        <f>D7/B7</f>
        <v>0.9538461538461539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1441</v>
      </c>
      <c r="D11" s="83">
        <f>B11-B12</f>
        <v>1338</v>
      </c>
    </row>
    <row r="12" spans="1:4">
      <c r="A12" s="26" t="s">
        <v>99</v>
      </c>
      <c r="B12" s="87">
        <v>103</v>
      </c>
      <c r="D12" s="161">
        <f>D11/B11</f>
        <v>0.92852185981956969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520</v>
      </c>
      <c r="D15" s="83">
        <f>B15-B16</f>
        <v>486</v>
      </c>
    </row>
    <row r="16" spans="1:4" ht="12" customHeight="1">
      <c r="A16" s="26" t="s">
        <v>105</v>
      </c>
      <c r="B16" s="87">
        <v>34</v>
      </c>
      <c r="D16" s="161">
        <f>D15/B15</f>
        <v>0.93461538461538463</v>
      </c>
    </row>
    <row r="17" spans="1:8" ht="12.75" customHeight="1" thickBot="1">
      <c r="A17" s="28" t="s">
        <v>129</v>
      </c>
      <c r="B17" s="89">
        <f>SUM(B15-B16)/B15</f>
        <v>0.93461538461538463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1411</v>
      </c>
      <c r="D19" s="83"/>
    </row>
    <row r="20" spans="1:8">
      <c r="A20" s="26" t="s">
        <v>108</v>
      </c>
      <c r="B20" s="87">
        <v>4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0.99716513111268601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2928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v>0.999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126821</v>
      </c>
      <c r="D27" s="98"/>
      <c r="H27" s="78"/>
    </row>
    <row r="28" spans="1:8">
      <c r="A28" s="26" t="s">
        <v>111</v>
      </c>
      <c r="B28" s="87">
        <v>1354</v>
      </c>
      <c r="H28" s="80"/>
    </row>
    <row r="29" spans="1:8" ht="12" thickBot="1">
      <c r="A29" s="28" t="s">
        <v>114</v>
      </c>
      <c r="B29" s="94">
        <f>B28/B27*100</f>
        <v>1.0676465254177148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929</v>
      </c>
      <c r="D31" s="161">
        <f>B32/B31</f>
        <v>0.9967707212055974</v>
      </c>
    </row>
    <row r="32" spans="1:8">
      <c r="A32" s="26" t="s">
        <v>116</v>
      </c>
      <c r="B32" s="87">
        <v>926</v>
      </c>
      <c r="D32" s="161"/>
    </row>
    <row r="33" spans="1:4">
      <c r="A33" s="26" t="s">
        <v>117</v>
      </c>
      <c r="B33" s="87">
        <f>B31-B32</f>
        <v>3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425</v>
      </c>
      <c r="D36" s="161">
        <f>B37/B36</f>
        <v>0.93176470588235294</v>
      </c>
    </row>
    <row r="37" spans="1:4">
      <c r="A37" s="26" t="s">
        <v>120</v>
      </c>
      <c r="B37" s="87">
        <v>396</v>
      </c>
    </row>
    <row r="38" spans="1:4">
      <c r="A38" s="26" t="s">
        <v>122</v>
      </c>
      <c r="B38" s="87">
        <f>B36-B37</f>
        <v>29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sheetProtection formatCells="0" formatColumns="0" formatRows="0" insertColumns="0" insertRows="0" insertHyperlinks="0" deleteColumns="0" deleteRows="0" sort="0" autoFilter="0" pivotTables="0"/>
  <mergeCells count="4">
    <mergeCell ref="A4:B4"/>
    <mergeCell ref="A1:B1"/>
    <mergeCell ref="A2:B2"/>
    <mergeCell ref="A3:B3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A24" sqref="A24"/>
    </sheetView>
  </sheetViews>
  <sheetFormatPr defaultColWidth="11.109375" defaultRowHeight="13.2"/>
  <cols>
    <col min="1" max="1" width="7.88671875" bestFit="1" customWidth="1"/>
    <col min="2" max="2" width="15.109375" bestFit="1" customWidth="1"/>
    <col min="3" max="3" width="11" bestFit="1" customWidth="1"/>
    <col min="4" max="4" width="8" bestFit="1" customWidth="1"/>
    <col min="5" max="5" width="7.88671875" bestFit="1" customWidth="1"/>
    <col min="6" max="6" width="5" bestFit="1" customWidth="1"/>
    <col min="7" max="7" width="6.5546875" bestFit="1" customWidth="1"/>
    <col min="8" max="8" width="37.33203125" customWidth="1"/>
  </cols>
  <sheetData>
    <row r="1" spans="1:8" s="215" customFormat="1" ht="24">
      <c r="A1" s="214" t="s">
        <v>155</v>
      </c>
      <c r="B1" s="214" t="s">
        <v>164</v>
      </c>
      <c r="C1" s="214" t="s">
        <v>165</v>
      </c>
      <c r="D1" s="214" t="s">
        <v>156</v>
      </c>
      <c r="E1" s="214" t="s">
        <v>166</v>
      </c>
      <c r="F1" s="214" t="s">
        <v>157</v>
      </c>
      <c r="G1" s="214" t="s">
        <v>158</v>
      </c>
      <c r="H1" s="214" t="s">
        <v>167</v>
      </c>
    </row>
    <row r="2" spans="1:8" s="218" customFormat="1" ht="14.25" customHeight="1">
      <c r="A2" s="216">
        <v>40909</v>
      </c>
      <c r="B2" s="217" t="s">
        <v>61</v>
      </c>
      <c r="C2" s="219">
        <v>3608979972</v>
      </c>
      <c r="D2" s="219">
        <v>3919602</v>
      </c>
      <c r="E2" s="219">
        <v>100</v>
      </c>
      <c r="F2" s="219">
        <v>9802</v>
      </c>
      <c r="G2" s="219">
        <v>80</v>
      </c>
      <c r="H2" s="217" t="s">
        <v>159</v>
      </c>
    </row>
    <row r="3" spans="1:8" s="218" customFormat="1" ht="14.25" customHeight="1">
      <c r="A3" s="216">
        <v>40909</v>
      </c>
      <c r="B3" s="217" t="s">
        <v>2</v>
      </c>
      <c r="C3" s="219">
        <v>4258804020</v>
      </c>
      <c r="D3" s="219">
        <v>5879487</v>
      </c>
      <c r="E3" s="219">
        <v>100</v>
      </c>
      <c r="F3" s="219">
        <v>9804</v>
      </c>
      <c r="G3" s="219">
        <v>80</v>
      </c>
      <c r="H3" s="217" t="s">
        <v>160</v>
      </c>
    </row>
    <row r="4" spans="1:8" s="218" customFormat="1" ht="14.25" customHeight="1">
      <c r="A4" s="216">
        <v>40909</v>
      </c>
      <c r="B4" s="217" t="s">
        <v>6</v>
      </c>
      <c r="C4" s="219">
        <v>3603756445</v>
      </c>
      <c r="D4" s="219">
        <v>4057879</v>
      </c>
      <c r="E4" s="219">
        <v>100</v>
      </c>
      <c r="F4" s="219">
        <v>1720</v>
      </c>
      <c r="G4" s="219">
        <v>60</v>
      </c>
      <c r="H4" s="217" t="s">
        <v>160</v>
      </c>
    </row>
    <row r="5" spans="1:8" s="218" customFormat="1" ht="14.25" customHeight="1">
      <c r="A5" s="216">
        <v>40909</v>
      </c>
      <c r="B5" s="217" t="s">
        <v>10</v>
      </c>
      <c r="C5" s="219">
        <v>5099357778</v>
      </c>
      <c r="D5" s="219">
        <v>4854717</v>
      </c>
      <c r="E5" s="219">
        <v>100</v>
      </c>
      <c r="F5" s="219">
        <v>3702</v>
      </c>
      <c r="G5" s="219">
        <v>83</v>
      </c>
      <c r="H5" s="217" t="s">
        <v>160</v>
      </c>
    </row>
    <row r="6" spans="1:8" s="218" customFormat="1" ht="14.25" customHeight="1">
      <c r="A6" s="216">
        <v>40909</v>
      </c>
      <c r="B6" s="217" t="s">
        <v>17</v>
      </c>
      <c r="C6" s="219">
        <v>3602453274</v>
      </c>
      <c r="D6" s="219">
        <v>4761594</v>
      </c>
      <c r="E6" s="219">
        <v>100</v>
      </c>
      <c r="F6" s="219">
        <v>1720</v>
      </c>
      <c r="G6" s="219">
        <v>60</v>
      </c>
      <c r="H6" s="217" t="s">
        <v>160</v>
      </c>
    </row>
    <row r="7" spans="1:8" s="218" customFormat="1" ht="14.25" customHeight="1">
      <c r="A7" s="216">
        <v>40909</v>
      </c>
      <c r="B7" s="217" t="s">
        <v>44</v>
      </c>
      <c r="C7" s="219">
        <v>4258312011</v>
      </c>
      <c r="D7" s="219">
        <v>9001224</v>
      </c>
      <c r="E7" s="219">
        <v>103</v>
      </c>
      <c r="F7" s="219">
        <v>9765</v>
      </c>
      <c r="G7" s="219">
        <v>10</v>
      </c>
      <c r="H7" s="217" t="s">
        <v>160</v>
      </c>
    </row>
    <row r="8" spans="1:8" s="218" customFormat="1" ht="14.25" customHeight="1">
      <c r="A8" s="216">
        <v>40909</v>
      </c>
      <c r="B8" s="217" t="s">
        <v>48</v>
      </c>
      <c r="C8" s="219">
        <v>3608936683</v>
      </c>
      <c r="D8" s="219">
        <v>3849394</v>
      </c>
      <c r="E8" s="219">
        <v>103</v>
      </c>
      <c r="F8" s="219">
        <v>3702</v>
      </c>
      <c r="G8" s="219">
        <v>40</v>
      </c>
      <c r="H8" s="217" t="s">
        <v>160</v>
      </c>
    </row>
    <row r="9" spans="1:8" s="218" customFormat="1" ht="14.25" customHeight="1">
      <c r="A9" s="216">
        <v>40940</v>
      </c>
      <c r="B9" s="217" t="s">
        <v>37</v>
      </c>
      <c r="C9" s="219">
        <v>3604682843</v>
      </c>
      <c r="D9" s="219">
        <v>3977666</v>
      </c>
      <c r="E9" s="219">
        <v>100</v>
      </c>
      <c r="F9" s="219">
        <v>1720</v>
      </c>
      <c r="G9" s="219">
        <v>60</v>
      </c>
      <c r="H9" s="217" t="s">
        <v>160</v>
      </c>
    </row>
    <row r="10" spans="1:8" s="218" customFormat="1" ht="14.25" customHeight="1">
      <c r="A10" s="216">
        <v>40969</v>
      </c>
      <c r="B10" s="217" t="s">
        <v>45</v>
      </c>
      <c r="C10" s="219">
        <v>3606656548</v>
      </c>
      <c r="D10" s="219">
        <v>1659712</v>
      </c>
      <c r="E10" s="219">
        <v>100</v>
      </c>
      <c r="F10" s="219">
        <v>3702</v>
      </c>
      <c r="G10" s="219">
        <v>10</v>
      </c>
      <c r="H10" s="217" t="s">
        <v>161</v>
      </c>
    </row>
    <row r="11" spans="1:8" s="218" customFormat="1" ht="14.25" customHeight="1">
      <c r="A11" s="216">
        <v>40969</v>
      </c>
      <c r="B11" s="217" t="s">
        <v>36</v>
      </c>
      <c r="C11" s="219">
        <v>3606428988</v>
      </c>
      <c r="D11" s="219">
        <v>4285217</v>
      </c>
      <c r="E11" s="219">
        <v>103</v>
      </c>
      <c r="F11" s="219">
        <v>9766</v>
      </c>
      <c r="G11" s="219">
        <v>11</v>
      </c>
      <c r="H11" s="217" t="s">
        <v>160</v>
      </c>
    </row>
    <row r="12" spans="1:8" s="218" customFormat="1" ht="14.25" customHeight="1">
      <c r="A12" s="216">
        <v>41061</v>
      </c>
      <c r="B12" s="217" t="s">
        <v>141</v>
      </c>
      <c r="C12" s="219">
        <v>3603762114</v>
      </c>
      <c r="D12" s="219">
        <v>9969782</v>
      </c>
      <c r="E12" s="219">
        <v>100</v>
      </c>
      <c r="F12" s="219">
        <v>1720</v>
      </c>
      <c r="G12" s="219">
        <v>10</v>
      </c>
      <c r="H12" s="217" t="s">
        <v>160</v>
      </c>
    </row>
    <row r="13" spans="1:8" s="218" customFormat="1" ht="14.25" customHeight="1">
      <c r="A13" s="216">
        <v>41091</v>
      </c>
      <c r="B13" s="217" t="s">
        <v>141</v>
      </c>
      <c r="C13" s="219">
        <v>3603763423</v>
      </c>
      <c r="D13" s="219">
        <v>9075946</v>
      </c>
      <c r="E13" s="219">
        <v>100</v>
      </c>
      <c r="F13" s="219">
        <v>2754</v>
      </c>
      <c r="G13" s="219">
        <v>82</v>
      </c>
      <c r="H13" s="217" t="s">
        <v>162</v>
      </c>
    </row>
    <row r="14" spans="1:8" s="218" customFormat="1" ht="14.25" customHeight="1">
      <c r="A14" s="216">
        <v>41091</v>
      </c>
      <c r="B14" s="217" t="s">
        <v>37</v>
      </c>
      <c r="C14" s="219">
        <v>3604684320</v>
      </c>
      <c r="D14" s="219">
        <v>8462196</v>
      </c>
      <c r="E14" s="219">
        <v>100</v>
      </c>
      <c r="F14" s="219">
        <v>1720</v>
      </c>
      <c r="G14" s="219">
        <v>60</v>
      </c>
      <c r="H14" s="217" t="s">
        <v>159</v>
      </c>
    </row>
    <row r="15" spans="1:8" s="218" customFormat="1" ht="14.25" customHeight="1">
      <c r="A15" s="216">
        <v>41091</v>
      </c>
      <c r="B15" s="217" t="s">
        <v>26</v>
      </c>
      <c r="C15" s="219">
        <v>2538586354</v>
      </c>
      <c r="D15" s="219">
        <v>7278383</v>
      </c>
      <c r="E15" s="219">
        <v>100</v>
      </c>
      <c r="F15" s="219">
        <v>9766</v>
      </c>
      <c r="G15" s="219">
        <v>10</v>
      </c>
      <c r="H15" s="217" t="s">
        <v>160</v>
      </c>
    </row>
    <row r="16" spans="1:8" s="218" customFormat="1" ht="14.25" customHeight="1">
      <c r="A16" s="216">
        <v>41091</v>
      </c>
      <c r="B16" s="217" t="s">
        <v>26</v>
      </c>
      <c r="C16" s="219">
        <v>2538582562</v>
      </c>
      <c r="D16" s="219">
        <v>6834293</v>
      </c>
      <c r="E16" s="219">
        <v>100</v>
      </c>
      <c r="F16" s="219">
        <v>1740</v>
      </c>
      <c r="G16" s="219">
        <v>31</v>
      </c>
      <c r="H16" s="217" t="s">
        <v>160</v>
      </c>
    </row>
    <row r="17" spans="1:8" s="218" customFormat="1" ht="14.25" customHeight="1">
      <c r="A17" s="216">
        <v>41091</v>
      </c>
      <c r="B17" s="217" t="s">
        <v>37</v>
      </c>
      <c r="C17" s="219">
        <v>3604683053</v>
      </c>
      <c r="D17" s="219">
        <v>9349621</v>
      </c>
      <c r="E17" s="219">
        <v>100</v>
      </c>
      <c r="F17" s="219">
        <v>2754</v>
      </c>
      <c r="G17" s="219">
        <v>82</v>
      </c>
      <c r="H17" s="217" t="s">
        <v>160</v>
      </c>
    </row>
    <row r="18" spans="1:8" s="218" customFormat="1" ht="14.25" customHeight="1">
      <c r="A18" s="216">
        <v>41091</v>
      </c>
      <c r="B18" s="217" t="s">
        <v>37</v>
      </c>
      <c r="C18" s="219">
        <v>3604683271</v>
      </c>
      <c r="D18" s="219">
        <v>1087627</v>
      </c>
      <c r="E18" s="219">
        <v>100</v>
      </c>
      <c r="F18" s="219">
        <v>3702</v>
      </c>
      <c r="G18" s="219">
        <v>60</v>
      </c>
      <c r="H18" s="217" t="s">
        <v>160</v>
      </c>
    </row>
    <row r="19" spans="1:8" s="218" customFormat="1" ht="14.25" customHeight="1">
      <c r="A19" s="216">
        <v>41091</v>
      </c>
      <c r="B19" s="217" t="s">
        <v>146</v>
      </c>
      <c r="C19" s="219">
        <v>3604923148</v>
      </c>
      <c r="D19" s="219">
        <v>5059789</v>
      </c>
      <c r="E19" s="219">
        <v>100</v>
      </c>
      <c r="F19" s="219">
        <v>2754</v>
      </c>
      <c r="G19" s="219">
        <v>3</v>
      </c>
      <c r="H19" s="217" t="s">
        <v>160</v>
      </c>
    </row>
    <row r="20" spans="1:8" s="218" customFormat="1" ht="14.25" customHeight="1">
      <c r="A20" s="216">
        <v>41091</v>
      </c>
      <c r="B20" s="217" t="s">
        <v>141</v>
      </c>
      <c r="C20" s="219">
        <v>3603763954</v>
      </c>
      <c r="D20" s="219">
        <v>5546574</v>
      </c>
      <c r="E20" s="219">
        <v>100</v>
      </c>
      <c r="F20" s="219">
        <v>3702</v>
      </c>
      <c r="G20" s="219">
        <v>31</v>
      </c>
      <c r="H20" s="217" t="s">
        <v>163</v>
      </c>
    </row>
    <row r="21" spans="1:8" s="215" customFormat="1">
      <c r="A21" s="221">
        <v>41122</v>
      </c>
      <c r="B21" s="220" t="s">
        <v>34</v>
      </c>
      <c r="C21" s="220" t="s">
        <v>176</v>
      </c>
      <c r="D21" s="220" t="s">
        <v>175</v>
      </c>
      <c r="E21" s="220" t="s">
        <v>170</v>
      </c>
      <c r="F21" s="220" t="s">
        <v>174</v>
      </c>
      <c r="G21" s="220" t="s">
        <v>173</v>
      </c>
      <c r="H21" s="220" t="s">
        <v>160</v>
      </c>
    </row>
    <row r="22" spans="1:8" s="215" customFormat="1">
      <c r="A22" s="221">
        <v>41122</v>
      </c>
      <c r="B22" s="220" t="s">
        <v>26</v>
      </c>
      <c r="C22" s="220" t="s">
        <v>172</v>
      </c>
      <c r="D22" s="220" t="s">
        <v>171</v>
      </c>
      <c r="E22" s="220" t="s">
        <v>170</v>
      </c>
      <c r="F22" s="220" t="s">
        <v>169</v>
      </c>
      <c r="G22" s="220" t="s">
        <v>168</v>
      </c>
      <c r="H22" s="220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 t="s">
        <v>150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160" t="s">
        <v>150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'SUMMARY JAN'!B7+'SUMMARY FEB'!B7+'SUMMARY MAR'!B7</f>
        <v>1411</v>
      </c>
      <c r="D7" s="83">
        <f>B7-B8</f>
        <v>1352</v>
      </c>
    </row>
    <row r="8" spans="1:4">
      <c r="A8" s="26" t="s">
        <v>101</v>
      </c>
      <c r="B8" s="87">
        <f>'SUMMARY JAN'!B8+'SUMMARY FEB'!B8+'SUMMARY MAR'!B8</f>
        <v>59</v>
      </c>
      <c r="D8" s="161">
        <f>D7/B7</f>
        <v>0.95818568391211911</v>
      </c>
    </row>
    <row r="9" spans="1:4" ht="12" thickBot="1">
      <c r="A9" s="26" t="s">
        <v>100</v>
      </c>
      <c r="B9" s="87">
        <f>'SUMMARY JAN'!B9+'SUMMARY FEB'!B9+'SUMMARY MAR'!B9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'SUMMARY JAN'!B11+'SUMMARY FEB'!B11+'SUMMARY MAR'!B11</f>
        <v>4434</v>
      </c>
      <c r="D11" s="83">
        <f>B11-B12</f>
        <v>4061</v>
      </c>
    </row>
    <row r="12" spans="1:4">
      <c r="A12" s="26" t="s">
        <v>99</v>
      </c>
      <c r="B12" s="87">
        <f>'SUMMARY JAN'!B12+'SUMMARY FEB'!B12+'SUMMARY MAR'!B12</f>
        <v>373</v>
      </c>
      <c r="D12" s="161">
        <f>D11/B11</f>
        <v>0.91587731168245379</v>
      </c>
    </row>
    <row r="13" spans="1:4" ht="12" thickBot="1">
      <c r="A13" s="26" t="s">
        <v>104</v>
      </c>
      <c r="B13" s="87">
        <f>'SUMMARY JAN'!B13+'SUMMARY FEB'!B13+'SUMMARY MAR'!B13</f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'SUMMARY JAN'!B15+'SUMMARY FEB'!B15+'SUMMARY MAR'!B15</f>
        <v>1411</v>
      </c>
      <c r="D15" s="83">
        <f>B15-B16</f>
        <v>1281</v>
      </c>
    </row>
    <row r="16" spans="1:4" ht="12" customHeight="1">
      <c r="A16" s="26" t="s">
        <v>105</v>
      </c>
      <c r="B16" s="87">
        <f>'SUMMARY JAN'!B16+'SUMMARY FEB'!B16+'SUMMARY MAR'!B16</f>
        <v>130</v>
      </c>
      <c r="D16" s="161">
        <f>D15/B15</f>
        <v>0.90786676116229625</v>
      </c>
    </row>
    <row r="17" spans="1:8" ht="12.75" customHeight="1" thickBot="1">
      <c r="A17" s="28" t="s">
        <v>129</v>
      </c>
      <c r="B17" s="89">
        <f>SUM(B15-B16)/B15</f>
        <v>0.90786676116229625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'SUMMARY JAN'!B19+'SUMMARY FEB'!B19+'SUMMARY MAR'!B19</f>
        <v>3232</v>
      </c>
      <c r="D19" s="83"/>
    </row>
    <row r="20" spans="1:8">
      <c r="A20" s="26" t="s">
        <v>108</v>
      </c>
      <c r="B20" s="87">
        <f>'SUMMARY JAN'!B20+'SUMMARY FEB'!B20+'SUMMARY MAR'!B20</f>
        <v>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0.99845297029702973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'SUMMARY JAN'!B23+'SUMMARY FEB'!B23+'SUMMARY MAR'!B23</f>
        <v>6802</v>
      </c>
      <c r="H23" s="78"/>
    </row>
    <row r="24" spans="1:8">
      <c r="A24" s="26" t="s">
        <v>128</v>
      </c>
      <c r="B24" s="87">
        <f>'SUMMARY JAN'!B24+'SUMMARY FEB'!B24+'SUMMARY MAR'!B24</f>
        <v>4</v>
      </c>
      <c r="H24" s="78"/>
    </row>
    <row r="25" spans="1:8" s="53" customFormat="1" ht="12" thickBot="1">
      <c r="A25" s="26" t="s">
        <v>131</v>
      </c>
      <c r="B25" s="89">
        <f>SUM(B23-B24)/B23</f>
        <v>0.99941193766539249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'SUMMARY JAN'!B27+'SUMMARY FEB'!B27+'SUMMARY MAR'!B27</f>
        <v>382224</v>
      </c>
      <c r="D27" s="98"/>
      <c r="H27" s="78"/>
    </row>
    <row r="28" spans="1:8">
      <c r="A28" s="26" t="s">
        <v>111</v>
      </c>
      <c r="B28" s="87">
        <f>'SUMMARY JAN'!B28+'SUMMARY FEB'!B28+'SUMMARY MAR'!B28</f>
        <v>4295</v>
      </c>
      <c r="H28" s="80"/>
    </row>
    <row r="29" spans="1:8" ht="12" thickBot="1">
      <c r="A29" s="28" t="s">
        <v>114</v>
      </c>
      <c r="B29" s="94">
        <f>B28/B27*100</f>
        <v>1.1236866340156557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'SUMMARY JAN'!B31+'SUMMARY FEB'!B31+'SUMMARY MAR'!B31</f>
        <v>2876</v>
      </c>
      <c r="D31" s="161">
        <f>B32/B31</f>
        <v>0.99061196105702365</v>
      </c>
    </row>
    <row r="32" spans="1:8">
      <c r="A32" s="26" t="s">
        <v>116</v>
      </c>
      <c r="B32" s="87">
        <f>'SUMMARY JAN'!B32+'SUMMARY FEB'!B32+'SUMMARY MAR'!B32</f>
        <v>2849</v>
      </c>
      <c r="D32" s="161"/>
      <c r="E32" s="83"/>
    </row>
    <row r="33" spans="1:4">
      <c r="A33" s="26" t="s">
        <v>117</v>
      </c>
      <c r="B33" s="87">
        <f>B31-B32</f>
        <v>27</v>
      </c>
    </row>
    <row r="34" spans="1:4" ht="12" thickBot="1">
      <c r="A34" s="28" t="s">
        <v>118</v>
      </c>
      <c r="B34" s="87">
        <f>'SUMMARY JAN'!B34+'SUMMARY FEB'!B34+'SUMMARY MAR'!B34</f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f>'SUMMARY JAN'!B36+'SUMMARY FEB'!B36+'SUMMARY MAR'!B36</f>
        <v>1419</v>
      </c>
      <c r="D36" s="161">
        <f>B37/B36</f>
        <v>0.91966173361522197</v>
      </c>
    </row>
    <row r="37" spans="1:4">
      <c r="A37" s="26" t="s">
        <v>120</v>
      </c>
      <c r="B37" s="87">
        <f>'SUMMARY JAN'!B37+'SUMMARY FEB'!B37+'SUMMARY MAR'!B37</f>
        <v>1305</v>
      </c>
    </row>
    <row r="38" spans="1:4">
      <c r="A38" s="26" t="s">
        <v>122</v>
      </c>
      <c r="B38" s="87">
        <f>B36-B37</f>
        <v>114</v>
      </c>
    </row>
    <row r="39" spans="1:4" ht="12" thickBot="1">
      <c r="A39" s="28" t="s">
        <v>124</v>
      </c>
      <c r="B39" s="87">
        <f>'SUMMARY JAN'!B39+'SUMMARY FEB'!B39+'SUMMARY MAR'!B39</f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37" sqref="D37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40634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40634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509</v>
      </c>
      <c r="D7" s="83">
        <f>B7-B8</f>
        <v>499</v>
      </c>
    </row>
    <row r="8" spans="1:4">
      <c r="A8" s="26" t="s">
        <v>101</v>
      </c>
      <c r="B8" s="87">
        <v>10</v>
      </c>
      <c r="D8" s="161">
        <f>D7/B7</f>
        <v>0.98035363457760316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1127</v>
      </c>
      <c r="D11" s="83">
        <f>B11-B12</f>
        <v>1032</v>
      </c>
    </row>
    <row r="12" spans="1:4">
      <c r="A12" s="26" t="s">
        <v>99</v>
      </c>
      <c r="B12" s="87">
        <v>95</v>
      </c>
      <c r="D12" s="161">
        <f>D11/B11</f>
        <v>0.91570541259982252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509</v>
      </c>
      <c r="D15" s="83">
        <f>B15-B16</f>
        <v>462</v>
      </c>
    </row>
    <row r="16" spans="1:4" ht="12" customHeight="1">
      <c r="A16" s="26" t="s">
        <v>105</v>
      </c>
      <c r="B16" s="87">
        <v>47</v>
      </c>
      <c r="D16" s="161">
        <f>D15/B15</f>
        <v>0.90766208251473479</v>
      </c>
    </row>
    <row r="17" spans="1:8" ht="12.75" customHeight="1" thickBot="1">
      <c r="A17" s="28" t="s">
        <v>129</v>
      </c>
      <c r="B17" s="89">
        <f>SUM(B15-B16)/B15</f>
        <v>0.90766208251473479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1450</v>
      </c>
      <c r="D19" s="83"/>
    </row>
    <row r="20" spans="1:8">
      <c r="A20" s="26" t="s">
        <v>108</v>
      </c>
      <c r="B20" s="87">
        <v>4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0.99724137931034484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2889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v>0.999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126194</v>
      </c>
      <c r="D27" s="98"/>
      <c r="H27" s="78"/>
    </row>
    <row r="28" spans="1:8">
      <c r="A28" s="26" t="s">
        <v>111</v>
      </c>
      <c r="B28" s="87">
        <v>1099</v>
      </c>
      <c r="H28" s="80"/>
    </row>
    <row r="29" spans="1:8" ht="12" thickBot="1">
      <c r="A29" s="28" t="s">
        <v>114</v>
      </c>
      <c r="B29" s="94">
        <f>B28/B27*100</f>
        <v>0.87088134142669227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775</v>
      </c>
      <c r="D31" s="161">
        <f>B32/B31</f>
        <v>0.97548387096774192</v>
      </c>
      <c r="E31" s="83"/>
    </row>
    <row r="32" spans="1:8">
      <c r="A32" s="26" t="s">
        <v>116</v>
      </c>
      <c r="B32" s="87">
        <v>756</v>
      </c>
      <c r="D32" s="161"/>
    </row>
    <row r="33" spans="1:4">
      <c r="A33" s="26" t="s">
        <v>117</v>
      </c>
      <c r="B33" s="87">
        <f>B31-B32</f>
        <v>19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324</v>
      </c>
      <c r="D36" s="161">
        <f>B37/B36</f>
        <v>0.8179012345679012</v>
      </c>
    </row>
    <row r="37" spans="1:4">
      <c r="A37" s="26" t="s">
        <v>120</v>
      </c>
      <c r="B37" s="87">
        <v>265</v>
      </c>
    </row>
    <row r="38" spans="1:4">
      <c r="A38" s="26" t="s">
        <v>122</v>
      </c>
      <c r="B38" s="87">
        <f>B36-B37</f>
        <v>59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E35" sqref="E3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40664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40664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517</v>
      </c>
      <c r="D7" s="83">
        <f>B7-B8</f>
        <v>502</v>
      </c>
    </row>
    <row r="8" spans="1:4">
      <c r="A8" s="26" t="s">
        <v>101</v>
      </c>
      <c r="B8" s="87">
        <v>15</v>
      </c>
      <c r="D8" s="161">
        <f>D7/B7</f>
        <v>0.97098646034816249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1214</v>
      </c>
      <c r="D11" s="83">
        <f>B11-B12</f>
        <v>1135</v>
      </c>
    </row>
    <row r="12" spans="1:4">
      <c r="A12" s="26" t="s">
        <v>99</v>
      </c>
      <c r="B12" s="87">
        <v>79</v>
      </c>
      <c r="D12" s="161">
        <f>D11/B11</f>
        <v>0.93492586490939045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517</v>
      </c>
      <c r="D15" s="83">
        <f>B15-B16</f>
        <v>466</v>
      </c>
    </row>
    <row r="16" spans="1:4" ht="12" customHeight="1">
      <c r="A16" s="26" t="s">
        <v>105</v>
      </c>
      <c r="B16" s="87">
        <v>51</v>
      </c>
      <c r="D16" s="161">
        <f>D15/B15</f>
        <v>0.90135396518375244</v>
      </c>
    </row>
    <row r="17" spans="1:8" ht="12.75" customHeight="1" thickBot="1">
      <c r="A17" s="28" t="s">
        <v>129</v>
      </c>
      <c r="B17" s="89">
        <f>SUM(B15-B16)/B15</f>
        <v>0.90135396518375244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1546</v>
      </c>
      <c r="D19" s="83"/>
    </row>
    <row r="20" spans="1:8">
      <c r="A20" s="26" t="s">
        <v>108</v>
      </c>
      <c r="B20" s="87">
        <v>2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0.99870633893919791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2897</v>
      </c>
      <c r="H23" s="78"/>
    </row>
    <row r="24" spans="1:8">
      <c r="A24" s="26" t="s">
        <v>128</v>
      </c>
      <c r="B24" s="87">
        <v>1</v>
      </c>
      <c r="H24" s="78"/>
    </row>
    <row r="25" spans="1:8" s="53" customFormat="1" ht="12" thickBot="1">
      <c r="A25" s="26" t="s">
        <v>131</v>
      </c>
      <c r="B25" s="89">
        <v>0.999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125533</v>
      </c>
      <c r="D27" s="98"/>
      <c r="H27" s="78"/>
    </row>
    <row r="28" spans="1:8">
      <c r="A28" s="26" t="s">
        <v>111</v>
      </c>
      <c r="B28" s="87">
        <v>1179</v>
      </c>
      <c r="H28" s="80"/>
    </row>
    <row r="29" spans="1:8" ht="12" thickBot="1">
      <c r="A29" s="28" t="s">
        <v>114</v>
      </c>
      <c r="B29" s="94">
        <f>B28/B27*100</f>
        <v>0.93919527136290848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851</v>
      </c>
      <c r="D31" s="161">
        <f>B32/B31</f>
        <v>0.97767332549941244</v>
      </c>
    </row>
    <row r="32" spans="1:8">
      <c r="A32" s="26" t="s">
        <v>116</v>
      </c>
      <c r="B32" s="87">
        <v>832</v>
      </c>
      <c r="D32" s="161"/>
    </row>
    <row r="33" spans="1:4">
      <c r="A33" s="26" t="s">
        <v>117</v>
      </c>
      <c r="B33" s="87">
        <f>B31-B32</f>
        <v>19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328</v>
      </c>
      <c r="D36" s="161">
        <f>B37/B36</f>
        <v>0.80792682926829273</v>
      </c>
    </row>
    <row r="37" spans="1:4">
      <c r="A37" s="26" t="s">
        <v>120</v>
      </c>
      <c r="B37" s="87">
        <v>265</v>
      </c>
    </row>
    <row r="38" spans="1:4">
      <c r="A38" s="26" t="s">
        <v>122</v>
      </c>
      <c r="B38" s="87">
        <f>B36-B37</f>
        <v>63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E34" sqref="E34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40695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40695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471</v>
      </c>
      <c r="D7" s="83">
        <f>B7-B8</f>
        <v>453</v>
      </c>
    </row>
    <row r="8" spans="1:4">
      <c r="A8" s="26" t="s">
        <v>101</v>
      </c>
      <c r="B8" s="87">
        <v>18</v>
      </c>
      <c r="D8" s="161">
        <f>D7/B7</f>
        <v>0.96178343949044587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1523</v>
      </c>
      <c r="D11" s="83">
        <f>B11-B12</f>
        <v>1412</v>
      </c>
    </row>
    <row r="12" spans="1:4">
      <c r="A12" s="26" t="s">
        <v>99</v>
      </c>
      <c r="B12" s="87">
        <v>111</v>
      </c>
      <c r="D12" s="161">
        <f>D11/B11</f>
        <v>0.92711753118844387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477</v>
      </c>
      <c r="D15" s="83">
        <f>B15-B16</f>
        <v>425</v>
      </c>
    </row>
    <row r="16" spans="1:4" ht="12" customHeight="1">
      <c r="A16" s="26" t="s">
        <v>105</v>
      </c>
      <c r="B16" s="87">
        <v>52</v>
      </c>
      <c r="D16" s="161">
        <f>D15/B15</f>
        <v>0.89098532494758909</v>
      </c>
    </row>
    <row r="17" spans="1:8" ht="12.75" customHeight="1" thickBot="1">
      <c r="A17" s="28" t="s">
        <v>129</v>
      </c>
      <c r="B17" s="89">
        <f>SUM(B15-B16)/B15</f>
        <v>0.89098532494758909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1529</v>
      </c>
      <c r="D19" s="83"/>
    </row>
    <row r="20" spans="1:8">
      <c r="A20" s="26" t="s">
        <v>108</v>
      </c>
      <c r="B20" s="87">
        <v>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0.99672988881621971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2972</v>
      </c>
      <c r="H23" s="78"/>
    </row>
    <row r="24" spans="1:8">
      <c r="A24" s="26" t="s">
        <v>128</v>
      </c>
      <c r="B24" s="87">
        <v>5</v>
      </c>
      <c r="H24" s="78"/>
    </row>
    <row r="25" spans="1:8" s="53" customFormat="1" ht="12" thickBot="1">
      <c r="A25" s="26" t="s">
        <v>131</v>
      </c>
      <c r="B25" s="89">
        <v>0.998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125468</v>
      </c>
      <c r="D27" s="98"/>
      <c r="H27" s="78"/>
    </row>
    <row r="28" spans="1:8">
      <c r="A28" s="26" t="s">
        <v>111</v>
      </c>
      <c r="B28" s="87">
        <v>1527</v>
      </c>
      <c r="H28" s="80"/>
    </row>
    <row r="29" spans="1:8" ht="12" thickBot="1">
      <c r="A29" s="28" t="s">
        <v>114</v>
      </c>
      <c r="B29" s="94">
        <f>B28/B27*100</f>
        <v>1.2170433895495265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1102</v>
      </c>
      <c r="D31" s="161">
        <f>B32/B31</f>
        <v>0.98275862068965514</v>
      </c>
    </row>
    <row r="32" spans="1:8">
      <c r="A32" s="26" t="s">
        <v>116</v>
      </c>
      <c r="B32" s="87">
        <v>1083</v>
      </c>
      <c r="D32" s="161"/>
    </row>
    <row r="33" spans="1:4">
      <c r="A33" s="26" t="s">
        <v>117</v>
      </c>
      <c r="B33" s="87">
        <f>B31-B32</f>
        <v>19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425</v>
      </c>
      <c r="D36" s="161">
        <f>B37/B36</f>
        <v>0.97176470588235297</v>
      </c>
    </row>
    <row r="37" spans="1:4">
      <c r="A37" s="26" t="s">
        <v>120</v>
      </c>
      <c r="B37" s="87">
        <v>413</v>
      </c>
    </row>
    <row r="38" spans="1:4">
      <c r="A38" s="26" t="s">
        <v>122</v>
      </c>
      <c r="B38" s="87">
        <f>B36-B37</f>
        <v>12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 t="s">
        <v>151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160" t="s">
        <v>151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'SUMMARY APR'!B7+'SUMMARY MAY'!B7+'SUMMARY JUN'!B7</f>
        <v>1497</v>
      </c>
      <c r="D7" s="83">
        <f>B7-B8</f>
        <v>1454</v>
      </c>
    </row>
    <row r="8" spans="1:4">
      <c r="A8" s="26" t="s">
        <v>101</v>
      </c>
      <c r="B8" s="87">
        <f>'SUMMARY APR'!B8+'SUMMARY MAY'!B8+'SUMMARY JUN'!B8</f>
        <v>43</v>
      </c>
      <c r="D8" s="161">
        <f>D7/B7</f>
        <v>0.97127588510354046</v>
      </c>
    </row>
    <row r="9" spans="1:4" ht="12" thickBot="1">
      <c r="A9" s="26" t="s">
        <v>100</v>
      </c>
      <c r="B9" s="87">
        <f>'SUMMARY APR'!B9+'SUMMARY MAY'!B9+'SUMMARY JUN'!B9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'SUMMARY APR'!B11+'SUMMARY MAY'!B11+'SUMMARY JUN'!B11</f>
        <v>3864</v>
      </c>
      <c r="D11" s="83">
        <f>B11-B12</f>
        <v>3579</v>
      </c>
    </row>
    <row r="12" spans="1:4">
      <c r="A12" s="26" t="s">
        <v>99</v>
      </c>
      <c r="B12" s="87">
        <f>'SUMMARY APR'!B12+'SUMMARY MAY'!B12+'SUMMARY JUN'!B12</f>
        <v>285</v>
      </c>
      <c r="D12" s="161">
        <f>D11/B11</f>
        <v>0.92624223602484468</v>
      </c>
    </row>
    <row r="13" spans="1:4" ht="12" thickBot="1">
      <c r="A13" s="26" t="s">
        <v>104</v>
      </c>
      <c r="B13" s="87">
        <f>'SUMMARY APR'!B13+'SUMMARY MAY'!B13+'SUMMARY JUN'!B13</f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'SUMMARY APR'!B15+'SUMMARY MAY'!B15+'SUMMARY JUN'!B15</f>
        <v>1503</v>
      </c>
      <c r="D15" s="83">
        <f>B15-B16</f>
        <v>1353</v>
      </c>
    </row>
    <row r="16" spans="1:4" ht="12" customHeight="1">
      <c r="A16" s="26" t="s">
        <v>105</v>
      </c>
      <c r="B16" s="87">
        <f>'SUMMARY APR'!B16+'SUMMARY MAY'!B16+'SUMMARY JUN'!B16</f>
        <v>150</v>
      </c>
      <c r="D16" s="161">
        <f>D15/B15</f>
        <v>0.90019960079840322</v>
      </c>
    </row>
    <row r="17" spans="1:8" ht="12.75" customHeight="1" thickBot="1">
      <c r="A17" s="28" t="s">
        <v>129</v>
      </c>
      <c r="B17" s="89">
        <f>SUM(B15-B16)/B15</f>
        <v>0.90019960079840322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'SUMMARY APR'!B19+'SUMMARY MAY'!B19+'SUMMARY JUN'!B19</f>
        <v>4525</v>
      </c>
      <c r="D19" s="83"/>
    </row>
    <row r="20" spans="1:8">
      <c r="A20" s="26" t="s">
        <v>108</v>
      </c>
      <c r="B20" s="87">
        <f>'SUMMARY APR'!B20+'SUMMARY MAY'!B20+'SUMMARY JUN'!B20</f>
        <v>11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0.99756906077348062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'SUMMARY APR'!B23+'SUMMARY MAY'!B23+'SUMMARY JUN'!B23</f>
        <v>8758</v>
      </c>
      <c r="H23" s="78"/>
    </row>
    <row r="24" spans="1:8">
      <c r="A24" s="26" t="s">
        <v>128</v>
      </c>
      <c r="B24" s="87">
        <f>'SUMMARY APR'!B24+'SUMMARY MAY'!B24+'SUMMARY JUN'!B24</f>
        <v>9</v>
      </c>
      <c r="H24" s="78"/>
    </row>
    <row r="25" spans="1:8" s="53" customFormat="1" ht="12" thickBot="1">
      <c r="A25" s="26" t="s">
        <v>131</v>
      </c>
      <c r="B25" s="89">
        <f>SUM(B23-B24)/B23</f>
        <v>0.99897236812057544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'SUMMARY APR'!B27+'SUMMARY MAY'!B27+'SUMMARY JUN'!B27</f>
        <v>377195</v>
      </c>
      <c r="D27" s="98"/>
      <c r="H27" s="78"/>
    </row>
    <row r="28" spans="1:8">
      <c r="A28" s="26" t="s">
        <v>111</v>
      </c>
      <c r="B28" s="87">
        <f>'SUMMARY APR'!B28+'SUMMARY MAY'!B28+'SUMMARY JUN'!B28</f>
        <v>3805</v>
      </c>
      <c r="H28" s="80"/>
    </row>
    <row r="29" spans="1:8" ht="12" thickBot="1">
      <c r="A29" s="28" t="s">
        <v>114</v>
      </c>
      <c r="B29" s="94">
        <f>B28/B27*100</f>
        <v>1.0087620461564972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'SUMMARY APR'!B31+'SUMMARY MAY'!B31+'SUMMARY JUN'!B31</f>
        <v>2728</v>
      </c>
      <c r="D31" s="161">
        <f>B32/B31</f>
        <v>0.97910557184750735</v>
      </c>
    </row>
    <row r="32" spans="1:8">
      <c r="A32" s="26" t="s">
        <v>116</v>
      </c>
      <c r="B32" s="87">
        <f>'SUMMARY APR'!B32+'SUMMARY MAY'!B32+'SUMMARY JUN'!B32</f>
        <v>2671</v>
      </c>
      <c r="D32" s="161"/>
      <c r="E32" s="83"/>
    </row>
    <row r="33" spans="1:5">
      <c r="A33" s="26" t="s">
        <v>117</v>
      </c>
      <c r="B33" s="87">
        <f>B31-B32</f>
        <v>57</v>
      </c>
      <c r="E33" s="83"/>
    </row>
    <row r="34" spans="1:5" ht="12" thickBot="1">
      <c r="A34" s="28" t="s">
        <v>118</v>
      </c>
      <c r="B34" s="87">
        <f>'SUMMARY APR'!B34+'SUMMARY MAY'!B34+'SUMMARY JUN'!B34</f>
        <v>0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'SUMMARY APR'!B36+'SUMMARY MAY'!B36+'SUMMARY JUN'!B36</f>
        <v>1077</v>
      </c>
      <c r="D36" s="161">
        <f>B37/B36</f>
        <v>0.87558031569173633</v>
      </c>
    </row>
    <row r="37" spans="1:5">
      <c r="A37" s="26" t="s">
        <v>120</v>
      </c>
      <c r="B37" s="87">
        <f>'SUMMARY APR'!B37+'SUMMARY MAY'!B37+'SUMMARY JUN'!B37</f>
        <v>943</v>
      </c>
    </row>
    <row r="38" spans="1:5">
      <c r="A38" s="26" t="s">
        <v>122</v>
      </c>
      <c r="B38" s="87">
        <f>B36-B37</f>
        <v>134</v>
      </c>
    </row>
    <row r="39" spans="1:5" ht="12" thickBot="1">
      <c r="A39" s="28" t="s">
        <v>124</v>
      </c>
      <c r="B39" s="87">
        <f>'SUMMARY APR'!B39+'SUMMARY MAY'!B39+'SUMMARY JUN'!B39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27" sqref="D26:D27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22" t="s">
        <v>126</v>
      </c>
      <c r="B1" s="223"/>
    </row>
    <row r="2" spans="1:4" ht="12">
      <c r="A2" s="224" t="s">
        <v>0</v>
      </c>
      <c r="B2" s="225"/>
    </row>
    <row r="3" spans="1:4" ht="12">
      <c r="A3" s="226">
        <v>40725</v>
      </c>
      <c r="B3" s="225"/>
    </row>
    <row r="4" spans="1:4" ht="12" thickBot="1">
      <c r="A4" s="227"/>
      <c r="B4" s="228"/>
    </row>
    <row r="5" spans="1:4" ht="12.6" thickBot="1">
      <c r="A5" s="70" t="s">
        <v>112</v>
      </c>
      <c r="B5" s="85">
        <v>40725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485</v>
      </c>
      <c r="D7" s="83">
        <f>B7-B8</f>
        <v>456</v>
      </c>
    </row>
    <row r="8" spans="1:4">
      <c r="A8" s="26" t="s">
        <v>101</v>
      </c>
      <c r="B8" s="87">
        <v>29</v>
      </c>
      <c r="D8" s="161">
        <f>D7/B7</f>
        <v>0.9402061855670103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1696</v>
      </c>
      <c r="D11" s="83">
        <f>B11-B12</f>
        <v>1560</v>
      </c>
    </row>
    <row r="12" spans="1:4">
      <c r="A12" s="26" t="s">
        <v>99</v>
      </c>
      <c r="B12" s="87">
        <v>136</v>
      </c>
      <c r="D12" s="161">
        <f>D11/B11</f>
        <v>0.91981132075471694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485</v>
      </c>
      <c r="D15" s="83"/>
    </row>
    <row r="16" spans="1:4" ht="12" customHeight="1">
      <c r="A16" s="26" t="s">
        <v>105</v>
      </c>
      <c r="B16" s="87">
        <v>54</v>
      </c>
      <c r="D16" s="161"/>
    </row>
    <row r="17" spans="1:8" ht="12.75" customHeight="1" thickBot="1">
      <c r="A17" s="28" t="s">
        <v>129</v>
      </c>
      <c r="B17" s="89">
        <f>SUM(B15-B16)/B15</f>
        <v>0.88865979381443294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1473</v>
      </c>
      <c r="D19" s="83"/>
    </row>
    <row r="20" spans="1:8">
      <c r="A20" s="26" t="s">
        <v>108</v>
      </c>
      <c r="B20" s="87">
        <v>7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0.99524779361846571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2923</v>
      </c>
      <c r="H23" s="78"/>
    </row>
    <row r="24" spans="1:8">
      <c r="A24" s="26" t="s">
        <v>128</v>
      </c>
      <c r="B24" s="87">
        <v>5</v>
      </c>
      <c r="H24" s="78"/>
    </row>
    <row r="25" spans="1:8" s="53" customFormat="1" ht="12" thickBot="1">
      <c r="A25" s="26" t="s">
        <v>131</v>
      </c>
      <c r="B25" s="89">
        <v>0.998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123989</v>
      </c>
      <c r="D27" s="98"/>
      <c r="H27" s="78"/>
    </row>
    <row r="28" spans="1:8">
      <c r="A28" s="26" t="s">
        <v>111</v>
      </c>
      <c r="B28" s="87">
        <v>1179</v>
      </c>
      <c r="H28" s="80"/>
    </row>
    <row r="29" spans="1:8" ht="12" thickBot="1">
      <c r="A29" s="28" t="s">
        <v>114</v>
      </c>
      <c r="B29" s="94">
        <f>B28/B27*100</f>
        <v>0.95089080482946065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900</v>
      </c>
      <c r="D31" s="161">
        <f>B32/B31</f>
        <v>0.98333333333333328</v>
      </c>
      <c r="E31" s="83"/>
    </row>
    <row r="32" spans="1:8">
      <c r="A32" s="26" t="s">
        <v>116</v>
      </c>
      <c r="B32" s="87">
        <v>885</v>
      </c>
      <c r="D32" s="161"/>
    </row>
    <row r="33" spans="1:4">
      <c r="A33" s="26" t="s">
        <v>117</v>
      </c>
      <c r="B33" s="87">
        <f>B31-B32</f>
        <v>15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279</v>
      </c>
      <c r="D36" s="161">
        <f>B37/B36</f>
        <v>0.97491039426523296</v>
      </c>
    </row>
    <row r="37" spans="1:4">
      <c r="A37" s="26" t="s">
        <v>120</v>
      </c>
      <c r="B37" s="87">
        <v>272</v>
      </c>
    </row>
    <row r="38" spans="1:4">
      <c r="A38" s="26" t="s">
        <v>122</v>
      </c>
      <c r="B38" s="87">
        <f>B36-B37</f>
        <v>7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OpenedDate xmlns="dc463f71-b30c-4ab2-9473-d307f9d35888">1992-10-19T07:00:00+00:00</OpenedDate>
    <CaseType xmlns="dc463f71-b30c-4ab2-9473-d307f9d35888">Rulemaking</CaseTyp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2012-10-11T07:00:00+00:00</Date1>
    <AgendaOrder xmlns="dc463f71-b30c-4ab2-9473-d307f9d35888">false</AgendaOrder>
    <CaseStatus xmlns="dc463f71-b30c-4ab2-9473-d307f9d35888">Closed</CaseStatus>
    <DocumentSetType xmlns="dc463f71-b30c-4ab2-9473-d307f9d35888">Compliance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03CEB1B-BA1C-41A0-99BC-6E546A7DFB1A}"/>
</file>

<file path=customXml/itemProps2.xml><?xml version="1.0" encoding="utf-8"?>
<ds:datastoreItem xmlns:ds="http://schemas.openxmlformats.org/officeDocument/2006/customXml" ds:itemID="{18687AAF-3F39-4144-A2AC-9BFDE12F1188}"/>
</file>

<file path=customXml/itemProps3.xml><?xml version="1.0" encoding="utf-8"?>
<ds:datastoreItem xmlns:ds="http://schemas.openxmlformats.org/officeDocument/2006/customXml" ds:itemID="{AA1BB6D0-96BB-4DC0-B86C-CAEE55113052}"/>
</file>

<file path=customXml/itemProps4.xml><?xml version="1.0" encoding="utf-8"?>
<ds:datastoreItem xmlns:ds="http://schemas.openxmlformats.org/officeDocument/2006/customXml" ds:itemID="{1D61F961-3D6F-405D-886B-A78F385165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SUMMARY JAN</vt:lpstr>
      <vt:lpstr>SUMMARY FEB</vt:lpstr>
      <vt:lpstr>SUMMARY MAR</vt:lpstr>
      <vt:lpstr>Q1</vt:lpstr>
      <vt:lpstr>SUMMARY APR</vt:lpstr>
      <vt:lpstr>SUMMARY MAY</vt:lpstr>
      <vt:lpstr>SUMMARY JUN</vt:lpstr>
      <vt:lpstr>Q2</vt:lpstr>
      <vt:lpstr>JUL 2011</vt:lpstr>
      <vt:lpstr>AUG 2011</vt:lpstr>
      <vt:lpstr>SEP 2011</vt:lpstr>
      <vt:lpstr>Q3</vt:lpstr>
      <vt:lpstr>SUMMARY OCT 11</vt:lpstr>
      <vt:lpstr>SUMMARY NOV 11</vt:lpstr>
      <vt:lpstr>SUMMARY DEC 11</vt:lpstr>
      <vt:lpstr>Q4</vt:lpstr>
      <vt:lpstr>YTD</vt:lpstr>
      <vt:lpstr>SUMMARY FEB 12</vt:lpstr>
      <vt:lpstr>SUMMARY JAN 12</vt:lpstr>
      <vt:lpstr>SUMMARY SEP 12</vt:lpstr>
      <vt:lpstr>SUMMARY AUG 12</vt:lpstr>
      <vt:lpstr>SUMMARY JUL 12</vt:lpstr>
      <vt:lpstr>SUMMARY JUN 12</vt:lpstr>
      <vt:lpstr>SUMMARY MAY 12</vt:lpstr>
      <vt:lpstr>SUMMARY APR 12</vt:lpstr>
      <vt:lpstr>SVC ACT - 5 Bus Day</vt:lpstr>
      <vt:lpstr>SVC ACT - 90 DAYS</vt:lpstr>
      <vt:lpstr>SVC ACT - 180 DAYS</vt:lpstr>
      <vt:lpstr>TRBLS PER 100</vt:lpstr>
      <vt:lpstr>SCRUBBED OOS DATA</vt:lpstr>
    </vt:vector>
  </TitlesOfParts>
  <Company>Sprint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srd0033</dc:creator>
  <cp:lastModifiedBy>Peterson, Maura</cp:lastModifiedBy>
  <cp:lastPrinted>2012-10-11T21:39:25Z</cp:lastPrinted>
  <dcterms:created xsi:type="dcterms:W3CDTF">2010-07-09T20:11:49Z</dcterms:created>
  <dcterms:modified xsi:type="dcterms:W3CDTF">2012-10-11T21:39:40Z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